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70" yWindow="660" windowWidth="17895" windowHeight="11385" tabRatio="851" activeTab="3"/>
  </bookViews>
  <sheets>
    <sheet name="August synoptic" sheetId="14" r:id="rId1"/>
    <sheet name="monthly samplings" sheetId="16" r:id="rId2"/>
    <sheet name="Synoptic summary" sheetId="17" r:id="rId3"/>
    <sheet name="August synoptic plus plant data" sheetId="18" r:id="rId4"/>
    <sheet name="Sheet2" sheetId="19" r:id="rId5"/>
  </sheets>
  <definedNames>
    <definedName name="_xlnm._FilterDatabase" localSheetId="0" hidden="1">'August synoptic'!$A$1:$Z$63</definedName>
    <definedName name="_xlnm._FilterDatabase" localSheetId="3" hidden="1">'August synoptic plus plant data'!$A$1:$Z$63</definedName>
    <definedName name="_xlnm._FilterDatabase" localSheetId="1" hidden="1">'monthly samplings'!$A$1:$AB$37</definedName>
    <definedName name="_xlnm._FilterDatabase" localSheetId="2" hidden="1">'Synoptic summary'!$A$1:$Y$93</definedName>
    <definedName name="_xlnm.Print_Area" localSheetId="3">'August synoptic plus plant data'!$B$1:$AQ$61</definedName>
    <definedName name="_xlnm.Print_Titles" localSheetId="3">'August synoptic plus plant data'!$D:$F,'August synoptic plus plant data'!$1:$1</definedName>
    <definedName name="_xlnm.Print_Titles" localSheetId="2">'Synoptic summary'!$1:$1</definedName>
  </definedNames>
  <calcPr calcId="145621"/>
</workbook>
</file>

<file path=xl/calcChain.xml><?xml version="1.0" encoding="utf-8"?>
<calcChain xmlns="http://schemas.openxmlformats.org/spreadsheetml/2006/main">
  <c r="AR27" i="18" l="1"/>
  <c r="AR31" i="18"/>
  <c r="AR30" i="18"/>
  <c r="AR29" i="18"/>
  <c r="AR28" i="18"/>
  <c r="AR26" i="18"/>
  <c r="AR25" i="18"/>
  <c r="AR24" i="18"/>
  <c r="AR23" i="18"/>
  <c r="AR22" i="18"/>
  <c r="AR21" i="18"/>
  <c r="AR20" i="18"/>
  <c r="AR19" i="18"/>
  <c r="AR18" i="18"/>
  <c r="AR17" i="18"/>
  <c r="AR16" i="18"/>
  <c r="AR15" i="18"/>
  <c r="AR14" i="18"/>
  <c r="AR13" i="18"/>
  <c r="AR12" i="18"/>
  <c r="AR11" i="18"/>
  <c r="AR10" i="18"/>
  <c r="AR9" i="18"/>
  <c r="AR8" i="18"/>
  <c r="AR7" i="18"/>
  <c r="AR6" i="18"/>
  <c r="AR5" i="18"/>
  <c r="AR4" i="18"/>
  <c r="AR3" i="18"/>
  <c r="AR2" i="18"/>
  <c r="Y93" i="17" l="1"/>
  <c r="X93" i="17"/>
  <c r="W93" i="17"/>
  <c r="V93" i="17"/>
  <c r="U93" i="17"/>
  <c r="T93" i="17"/>
  <c r="S93" i="17"/>
  <c r="R93" i="17"/>
  <c r="Q93" i="17"/>
  <c r="P93" i="17"/>
  <c r="O93" i="17"/>
  <c r="N93" i="17"/>
  <c r="M93" i="17"/>
  <c r="L93" i="17"/>
  <c r="K93" i="17"/>
  <c r="J93" i="17"/>
  <c r="I93" i="17"/>
  <c r="H93" i="17"/>
  <c r="Y92" i="17"/>
  <c r="X92" i="17"/>
  <c r="W92" i="17"/>
  <c r="V92" i="17"/>
  <c r="U92" i="17"/>
  <c r="T92" i="17"/>
  <c r="S92" i="17"/>
  <c r="R92" i="17"/>
  <c r="Q92" i="17"/>
  <c r="P92" i="17"/>
  <c r="O92" i="17"/>
  <c r="N92" i="17"/>
  <c r="M92" i="17"/>
  <c r="L92" i="17"/>
  <c r="K92" i="17"/>
  <c r="J92" i="17"/>
  <c r="I92" i="17"/>
  <c r="H92" i="17"/>
  <c r="Y84" i="17"/>
  <c r="X84" i="17"/>
  <c r="W84" i="17"/>
  <c r="V84" i="17"/>
  <c r="U84" i="17"/>
  <c r="T84" i="17"/>
  <c r="S84" i="17"/>
  <c r="R84" i="17"/>
  <c r="Q84" i="17"/>
  <c r="P84" i="17"/>
  <c r="O84" i="17"/>
  <c r="N84" i="17"/>
  <c r="M84" i="17"/>
  <c r="L84" i="17"/>
  <c r="K84" i="17"/>
  <c r="J84" i="17"/>
  <c r="I84" i="17"/>
  <c r="H84" i="17"/>
  <c r="Y83" i="17"/>
  <c r="X83" i="17"/>
  <c r="W83" i="17"/>
  <c r="V83" i="17"/>
  <c r="U83" i="17"/>
  <c r="T83" i="17"/>
  <c r="S83" i="17"/>
  <c r="R83" i="17"/>
  <c r="Q83" i="17"/>
  <c r="P83" i="17"/>
  <c r="O83" i="17"/>
  <c r="N83" i="17"/>
  <c r="M83" i="17"/>
  <c r="L83" i="17"/>
  <c r="K83" i="17"/>
  <c r="J83" i="17"/>
  <c r="I83" i="17"/>
  <c r="H83" i="17"/>
  <c r="Y75" i="17"/>
  <c r="X75" i="17"/>
  <c r="W75" i="17"/>
  <c r="V75" i="17"/>
  <c r="U75" i="17"/>
  <c r="T75" i="17"/>
  <c r="S75" i="17"/>
  <c r="R75" i="17"/>
  <c r="Q75" i="17"/>
  <c r="P75" i="17"/>
  <c r="O75" i="17"/>
  <c r="N75" i="17"/>
  <c r="M75" i="17"/>
  <c r="L75" i="17"/>
  <c r="K75" i="17"/>
  <c r="J75" i="17"/>
  <c r="I75" i="17"/>
  <c r="H75" i="17"/>
  <c r="Y74" i="17"/>
  <c r="X74" i="17"/>
  <c r="W74" i="17"/>
  <c r="V74" i="17"/>
  <c r="U74" i="17"/>
  <c r="T74" i="17"/>
  <c r="S74" i="17"/>
  <c r="R74" i="17"/>
  <c r="Q74" i="17"/>
  <c r="P74" i="17"/>
  <c r="O74" i="17"/>
  <c r="N74" i="17"/>
  <c r="M74" i="17"/>
  <c r="L74" i="17"/>
  <c r="K74" i="17"/>
  <c r="J74" i="17"/>
  <c r="I74" i="17"/>
  <c r="H74" i="17"/>
  <c r="Y66" i="17"/>
  <c r="X66" i="17"/>
  <c r="W66" i="17"/>
  <c r="V66" i="17"/>
  <c r="U66" i="17"/>
  <c r="T66" i="17"/>
  <c r="S66" i="17"/>
  <c r="R66" i="17"/>
  <c r="Q66" i="17"/>
  <c r="P66" i="17"/>
  <c r="O66" i="17"/>
  <c r="N66" i="17"/>
  <c r="M66" i="17"/>
  <c r="L66" i="17"/>
  <c r="K66" i="17"/>
  <c r="J66" i="17"/>
  <c r="I66" i="17"/>
  <c r="H66" i="17"/>
  <c r="Y65" i="17"/>
  <c r="X65" i="17"/>
  <c r="W65" i="17"/>
  <c r="V65" i="17"/>
  <c r="U65" i="17"/>
  <c r="T65" i="17"/>
  <c r="S65" i="17"/>
  <c r="R65" i="17"/>
  <c r="Q65" i="17"/>
  <c r="P65" i="17"/>
  <c r="O65" i="17"/>
  <c r="N65" i="17"/>
  <c r="M65" i="17"/>
  <c r="L65" i="17"/>
  <c r="K65" i="17"/>
  <c r="J65" i="17"/>
  <c r="I65" i="17"/>
  <c r="H65" i="17"/>
  <c r="Y57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Y56" i="17"/>
  <c r="X56" i="17"/>
  <c r="W56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Y47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I47" i="17"/>
  <c r="H47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Y8" i="17" l="1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</calcChain>
</file>

<file path=xl/sharedStrings.xml><?xml version="1.0" encoding="utf-8"?>
<sst xmlns="http://schemas.openxmlformats.org/spreadsheetml/2006/main" count="1182" uniqueCount="252">
  <si>
    <t>FIELD NAME</t>
  </si>
  <si>
    <t>SYS_SAMPLE_CODE</t>
  </si>
  <si>
    <t>SAMPLE DATE</t>
  </si>
  <si>
    <t>SAMPLE TIME</t>
  </si>
  <si>
    <t>12:00:00 PM</t>
  </si>
  <si>
    <t>&lt; 0.05</t>
  </si>
  <si>
    <t>&lt; 0.01</t>
  </si>
  <si>
    <t>11:00:00 AM</t>
  </si>
  <si>
    <t>&lt; 10</t>
  </si>
  <si>
    <t>09:00:00 AM</t>
  </si>
  <si>
    <t>10/08/2013</t>
  </si>
  <si>
    <t>MS-100</t>
  </si>
  <si>
    <t>06/25/2013</t>
  </si>
  <si>
    <t>MS-100 OT.1306251110.LX</t>
  </si>
  <si>
    <t>MS-101</t>
  </si>
  <si>
    <t>MS-101 OT.1306251110.LX</t>
  </si>
  <si>
    <t>MS-102</t>
  </si>
  <si>
    <t>MS-102 OT.1306251110.LX</t>
  </si>
  <si>
    <t>MS-103</t>
  </si>
  <si>
    <t>MS-103 OT.1306251700.LX</t>
  </si>
  <si>
    <t>06/27/2013</t>
  </si>
  <si>
    <t>MS-104 OT</t>
  </si>
  <si>
    <t>MS-104 OT.1306271600.LX</t>
  </si>
  <si>
    <t>MS-105</t>
  </si>
  <si>
    <t>MS-105 OT.1306271600.LX</t>
  </si>
  <si>
    <t>MS-106</t>
  </si>
  <si>
    <t>MS-106 OT.1306271430.LX</t>
  </si>
  <si>
    <t>MS-107</t>
  </si>
  <si>
    <t>MS-107 OT.1306271530.LX</t>
  </si>
  <si>
    <t>MS-108</t>
  </si>
  <si>
    <t>07/23/2013</t>
  </si>
  <si>
    <t>MS-108 OT.1307230900.LX</t>
  </si>
  <si>
    <t>MS-109</t>
  </si>
  <si>
    <t>MS-109 OT.1307230900.LX</t>
  </si>
  <si>
    <t>MS-110</t>
  </si>
  <si>
    <t>MS-110 OT.1307230900.LX</t>
  </si>
  <si>
    <t>MS-111</t>
  </si>
  <si>
    <t>MS-111 OT.1307230900.LX</t>
  </si>
  <si>
    <t>MS-112</t>
  </si>
  <si>
    <t>MS-112-OT.1307250900.LX</t>
  </si>
  <si>
    <t>07/25/2013</t>
  </si>
  <si>
    <t>MS-113</t>
  </si>
  <si>
    <t>MS-113-OT.1307250900.LX</t>
  </si>
  <si>
    <t>MS-114</t>
  </si>
  <si>
    <t>MS-114 OT.1307250900.LX</t>
  </si>
  <si>
    <t>MS-115 OT</t>
  </si>
  <si>
    <t>MS-115 OT.1307250900.LX</t>
  </si>
  <si>
    <t>MS-116</t>
  </si>
  <si>
    <t>08/27/2013</t>
  </si>
  <si>
    <t>MS-116 OT.1308270900.LX</t>
  </si>
  <si>
    <t>MS-117</t>
  </si>
  <si>
    <t>10:45:00 AM</t>
  </si>
  <si>
    <t>MS-117 OT.1308271045.LX</t>
  </si>
  <si>
    <t>MS-118</t>
  </si>
  <si>
    <t>MS-118 OT.1308271230.LX</t>
  </si>
  <si>
    <t>MS-119</t>
  </si>
  <si>
    <t>MS-119 OT.1308271230.LX</t>
  </si>
  <si>
    <t>05/29/2013</t>
  </si>
  <si>
    <t>08/28/2013</t>
  </si>
  <si>
    <t>10:00:00 AM</t>
  </si>
  <si>
    <t>MS-120 OT</t>
  </si>
  <si>
    <t>MS-120 OT.1308281000.LX</t>
  </si>
  <si>
    <t>MS-121 OT</t>
  </si>
  <si>
    <t>MS-121 OT.1308281000.LX</t>
  </si>
  <si>
    <t>MS-122</t>
  </si>
  <si>
    <t>MS-122 OT.1308281000.LX</t>
  </si>
  <si>
    <t>MS-123 OT</t>
  </si>
  <si>
    <t>MS-123 OT.1308281000.LX</t>
  </si>
  <si>
    <t>MS-124 OT</t>
  </si>
  <si>
    <t>MS-124 OT.1308281000.LX</t>
  </si>
  <si>
    <t>MS-125 OT</t>
  </si>
  <si>
    <t>MS-125 OT.1308281000.LX</t>
  </si>
  <si>
    <t>MS-126</t>
  </si>
  <si>
    <t>MS-126 OT.1308281000.LX</t>
  </si>
  <si>
    <t>MS-127 OT</t>
  </si>
  <si>
    <t>MS-127 OT.1308281000.LX</t>
  </si>
  <si>
    <t>MS-128</t>
  </si>
  <si>
    <t>MS-128 OT.1308281000.LX</t>
  </si>
  <si>
    <t>MS-129 OT</t>
  </si>
  <si>
    <t>MS-129 OT.1308281000.LX</t>
  </si>
  <si>
    <t>MS-12U OT</t>
  </si>
  <si>
    <t>MS-12U OT.1305291115.LX</t>
  </si>
  <si>
    <t>MS-130</t>
  </si>
  <si>
    <t>MS-130 OT.1308281000.LX</t>
  </si>
  <si>
    <t>MS-132</t>
  </si>
  <si>
    <t>MS-132 OT.1308281000.LX</t>
  </si>
  <si>
    <t>MS-133 OT</t>
  </si>
  <si>
    <t>MS-133 OT.1308281000.LX</t>
  </si>
  <si>
    <t>MS-134 OT</t>
  </si>
  <si>
    <t>MS-134 OT.1308281000.LX</t>
  </si>
  <si>
    <t>MS-135 OT</t>
  </si>
  <si>
    <t>MS-135 OT.1308281000.LX</t>
  </si>
  <si>
    <t>MS-136 OT</t>
  </si>
  <si>
    <t>MS-136 OT.1308281000.LX</t>
  </si>
  <si>
    <t>MS-137</t>
  </si>
  <si>
    <t>MS-137 OT.1308281000.LX</t>
  </si>
  <si>
    <t>MS-138 OT</t>
  </si>
  <si>
    <t>MS-138 OT.1308281000.LX</t>
  </si>
  <si>
    <t>MS-139</t>
  </si>
  <si>
    <t>MS-139 OT.1308281000.LX</t>
  </si>
  <si>
    <t>MS-140 OT</t>
  </si>
  <si>
    <t>MS-140 OT.1308281000.LX</t>
  </si>
  <si>
    <t>MS-141</t>
  </si>
  <si>
    <t>MS-141 OT.1308281000.LX</t>
  </si>
  <si>
    <t>MS-142 OT</t>
  </si>
  <si>
    <t>MS-142 OT.1308281000.LX</t>
  </si>
  <si>
    <t>MS-143</t>
  </si>
  <si>
    <t>MS-143 OT.1308281000.LX</t>
  </si>
  <si>
    <t>MS-144 OT</t>
  </si>
  <si>
    <t>MS-144 OT.1308281000.LX</t>
  </si>
  <si>
    <t>MS-145 OT</t>
  </si>
  <si>
    <t>MS-145 OT.1308281000.LX</t>
  </si>
  <si>
    <t>MS-146</t>
  </si>
  <si>
    <t>MS-146 OT.1308281000.LX</t>
  </si>
  <si>
    <t>MS-147</t>
  </si>
  <si>
    <t>MS-147 OT.1308281000.LX</t>
  </si>
  <si>
    <t>MS-148 OT</t>
  </si>
  <si>
    <t>MS-148 OT.1308281000.LX</t>
  </si>
  <si>
    <t>MS-149</t>
  </si>
  <si>
    <t>MS-149 OT.1308281000.LX</t>
  </si>
  <si>
    <t>MS-150 OT</t>
  </si>
  <si>
    <t>MS-150 OT.1308281000.LX</t>
  </si>
  <si>
    <t>MS-151</t>
  </si>
  <si>
    <t>MS-151 OT.1308281000.LX</t>
  </si>
  <si>
    <t>MS-152 OT</t>
  </si>
  <si>
    <t>MS-152 OT.1308281000.LX</t>
  </si>
  <si>
    <t>MS-153 OT</t>
  </si>
  <si>
    <t>MS-153 OT.1308281000.LX</t>
  </si>
  <si>
    <t>MS-154 OT</t>
  </si>
  <si>
    <t>MS-154 OT.1308281000.LX</t>
  </si>
  <si>
    <t>MS-155 OT</t>
  </si>
  <si>
    <t>MS-155 OT.1308281000.LX</t>
  </si>
  <si>
    <t>MS-156 OT</t>
  </si>
  <si>
    <t>MS-156 OT.1308281000.LX</t>
  </si>
  <si>
    <t>MS-157 OT</t>
  </si>
  <si>
    <t>MS-157 OT.1308281000.LX</t>
  </si>
  <si>
    <t>MS-158 OT</t>
  </si>
  <si>
    <t>MS-158 OT.1308281000.LX</t>
  </si>
  <si>
    <t>MS-159 OT</t>
  </si>
  <si>
    <t>MS-159 OT.1308281000.LX</t>
  </si>
  <si>
    <t>MS-160 OT</t>
  </si>
  <si>
    <t>MS-160 OT.1308281000.LX</t>
  </si>
  <si>
    <t>MS-161 OT</t>
  </si>
  <si>
    <t>MS-161 OT.1308281000.LX</t>
  </si>
  <si>
    <t>MS-163 OT</t>
  </si>
  <si>
    <t>MS-163 OT.1308281000.LX</t>
  </si>
  <si>
    <t>MS-164 OT</t>
  </si>
  <si>
    <t>MS-164 OT.1308281000.LX</t>
  </si>
  <si>
    <t>MS-165</t>
  </si>
  <si>
    <t>MS-165 OT.1308281000.LX</t>
  </si>
  <si>
    <t>MS-166 OT</t>
  </si>
  <si>
    <t>MS-166 OT.1308281000.LX</t>
  </si>
  <si>
    <t>MS-167 OT</t>
  </si>
  <si>
    <t>MS-167 OT.1308281000.LX</t>
  </si>
  <si>
    <t>MS-168 OT</t>
  </si>
  <si>
    <t>MS-168 OT.1308281000.LX</t>
  </si>
  <si>
    <t>MS-169 OT</t>
  </si>
  <si>
    <t>MS-169 OT.1308281000.LX</t>
  </si>
  <si>
    <t>MS-171</t>
  </si>
  <si>
    <t>MS-171 OT.1308281000.LX</t>
  </si>
  <si>
    <t>MS-172 OT</t>
  </si>
  <si>
    <t>MS-172 OT.1308281000.LX</t>
  </si>
  <si>
    <t>MS-173 OT</t>
  </si>
  <si>
    <t>MS-173 OT.1308281000.LX</t>
  </si>
  <si>
    <t>MS-174 OT</t>
  </si>
  <si>
    <t>MS-174 OT.1308281000.LX</t>
  </si>
  <si>
    <t>MS-175 OT</t>
  </si>
  <si>
    <t>MS-175 OT.1308290900.LX</t>
  </si>
  <si>
    <t>08/29/2013</t>
  </si>
  <si>
    <t>MS-176 OT</t>
  </si>
  <si>
    <t>MS-176 OT.1308290945.LX</t>
  </si>
  <si>
    <t>09:45:00 AM</t>
  </si>
  <si>
    <t>MS-177 OT</t>
  </si>
  <si>
    <t>MS-177 OT.1308291100.LX</t>
  </si>
  <si>
    <t>MS-178 OT</t>
  </si>
  <si>
    <t>MS-178 OT.1308291200.LX</t>
  </si>
  <si>
    <t>MS-180 OT</t>
  </si>
  <si>
    <t>MS-180 OT.1310081430.LX</t>
  </si>
  <si>
    <t>MS-181 OT</t>
  </si>
  <si>
    <t>MS-181 OT.1310081630.LX</t>
  </si>
  <si>
    <t>10/09/2013</t>
  </si>
  <si>
    <t>MS-182 OT</t>
  </si>
  <si>
    <t>MS-182 OT.1310090900.LX</t>
  </si>
  <si>
    <t>MS-183 OT</t>
  </si>
  <si>
    <t>MS-183 OT.1310090930.LX</t>
  </si>
  <si>
    <t>MS-184 OT</t>
  </si>
  <si>
    <t>MS-184 OT.1310080900.LX</t>
  </si>
  <si>
    <t>MS-185 OT</t>
  </si>
  <si>
    <t>MS-185 OT.1310081015.LX</t>
  </si>
  <si>
    <t>MS-186 OT</t>
  </si>
  <si>
    <t>MS-186 OT.1310081115.LX</t>
  </si>
  <si>
    <t>MS-22U OT</t>
  </si>
  <si>
    <t>MS-22U OT.1305291445.LX</t>
  </si>
  <si>
    <t>MS-7U OT</t>
  </si>
  <si>
    <t>MS-7U OT.1305291132.LX</t>
  </si>
  <si>
    <t>MS-9U OT</t>
  </si>
  <si>
    <t>MS-9U OT.1305291630.LX</t>
  </si>
  <si>
    <t>pore Ca mg/L</t>
  </si>
  <si>
    <t>pore Fe ug/L</t>
  </si>
  <si>
    <t>pore Mg mg/L</t>
  </si>
  <si>
    <t>pore Mn ug/L</t>
  </si>
  <si>
    <t>pore Zn ug/L</t>
  </si>
  <si>
    <t>Nominal SO4</t>
  </si>
  <si>
    <t>Mesocosm#</t>
  </si>
  <si>
    <t>a</t>
  </si>
  <si>
    <t>b</t>
  </si>
  <si>
    <t>MS-179 OT</t>
  </si>
  <si>
    <t>surface NH4-N mg/L</t>
  </si>
  <si>
    <t>surface Ca mg/L</t>
  </si>
  <si>
    <t>surface Cl mg/L</t>
  </si>
  <si>
    <t>surface Alk mg/L</t>
  </si>
  <si>
    <t>surface Fe ug/L</t>
  </si>
  <si>
    <t>surface TKN mg/L</t>
  </si>
  <si>
    <t>surface Mg mg/L</t>
  </si>
  <si>
    <t>surface TP mg/L</t>
  </si>
  <si>
    <t>surface Na mg/L</t>
  </si>
  <si>
    <t>surface SO4 mg/L</t>
  </si>
  <si>
    <t>surface Cond uS/cm</t>
  </si>
  <si>
    <t>Surface DOC mg/L</t>
  </si>
  <si>
    <t>surface K mg/L</t>
  </si>
  <si>
    <t>MS-131 OT</t>
  </si>
  <si>
    <t>MS-162 OT</t>
  </si>
  <si>
    <t>MS-170 OT</t>
  </si>
  <si>
    <t xml:space="preserve">a=roots  b=rootless </t>
  </si>
  <si>
    <t>AVS</t>
  </si>
  <si>
    <t>Pore Sulfide ug/L</t>
  </si>
  <si>
    <t>Month</t>
  </si>
  <si>
    <t>Nominal SO4 mg/L</t>
  </si>
  <si>
    <t xml:space="preserve">a= roots     b= rootless </t>
  </si>
  <si>
    <t>Meso-cosm#</t>
  </si>
  <si>
    <t>average=</t>
  </si>
  <si>
    <t>stdev=</t>
  </si>
  <si>
    <t>Filled Seeds (g wet)</t>
  </si>
  <si>
    <t>Dry Filled Seeds (g dry)</t>
  </si>
  <si>
    <t>Viable seeds / m2</t>
  </si>
  <si>
    <t>mean weight filled seed (g dry)</t>
  </si>
  <si>
    <t>Filled seed total weight (g dry)</t>
  </si>
  <si>
    <t>Mean filled seed weight per plant (g dry)</t>
  </si>
  <si>
    <t>Percent filled seeds</t>
  </si>
  <si>
    <t>Final total wet weight (g)</t>
  </si>
  <si>
    <t>Final Total Dry Biomass (g)</t>
  </si>
  <si>
    <t>Final Biomass per m2 (g dry)</t>
  </si>
  <si>
    <t>x</t>
  </si>
  <si>
    <t>MesocosmNo.</t>
  </si>
  <si>
    <t>No. Filled Seeds</t>
  </si>
  <si>
    <t>Final No. Plants</t>
  </si>
  <si>
    <t>No. plants pulled</t>
  </si>
  <si>
    <t>No. plants germinated</t>
  </si>
  <si>
    <t>No. plants left to grow</t>
  </si>
  <si>
    <t>Final No. stems</t>
  </si>
  <si>
    <t>Final No. seed heads</t>
  </si>
  <si>
    <t>(No. stems)-(No. plants)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</si>
</sst>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"/>
    <numFmt numFmtId="166" formatCode="_(* #,##0_);_(* \(#,##0\);_(* &quot;-&quot;??_);_(@_)"/>
    <numFmt numFmtId="167" formatCode="0.0000"/>
  </numFmts>
  <fonts count="26" x14ac:knownFonts="1">
    <font>
      <sz val="10"/>
      <name val="Tahoma"/>
    </font>
    <font>
      <sz val="10"/>
      <name val="Tahoma"/>
      <family val="2"/>
    </font>
    <font>
      <sz val="8"/>
      <name val="Tahoma"/>
      <family val="2"/>
    </font>
    <font>
      <sz val="8"/>
      <color rgb="FFFF0000"/>
      <name val="Tahoma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0" fontId="1" fillId="0" borderId="0" applyNumberFormat="0" applyBorder="0" applyAlignment="0"/>
    <xf numFmtId="0" fontId="1" fillId="0" borderId="0" applyBorder="0"/>
    <xf numFmtId="0" fontId="1" fillId="0" borderId="0" applyBorder="0"/>
    <xf numFmtId="0" fontId="1" fillId="0" borderId="0" applyBorder="0"/>
    <xf numFmtId="43" fontId="1" fillId="0" borderId="0" applyFont="0" applyFill="0" applyBorder="0" applyAlignment="0" applyProtection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3" applyNumberFormat="0" applyAlignment="0" applyProtection="0"/>
    <xf numFmtId="0" fontId="9" fillId="21" borderId="4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3" applyNumberFormat="0" applyAlignment="0" applyProtection="0"/>
    <xf numFmtId="0" fontId="16" fillId="0" borderId="8" applyNumberFormat="0" applyFill="0" applyAlignment="0" applyProtection="0"/>
    <xf numFmtId="0" fontId="17" fillId="22" borderId="0" applyNumberFormat="0" applyBorder="0" applyAlignment="0" applyProtection="0"/>
    <xf numFmtId="0" fontId="5" fillId="23" borderId="9" applyNumberFormat="0" applyFont="0" applyAlignment="0" applyProtection="0"/>
    <xf numFmtId="0" fontId="18" fillId="20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2" applyFont="1" applyBorder="1" applyAlignment="1">
      <alignment horizontal="center" vertical="top" wrapText="1"/>
    </xf>
    <xf numFmtId="0" fontId="2" fillId="0" borderId="0" xfId="0" applyFont="1"/>
    <xf numFmtId="49" fontId="2" fillId="0" borderId="1" xfId="4" applyNumberFormat="1" applyFont="1" applyBorder="1" applyAlignment="1">
      <alignment vertical="top"/>
    </xf>
    <xf numFmtId="0" fontId="2" fillId="0" borderId="1" xfId="4" applyFont="1" applyBorder="1" applyAlignment="1">
      <alignment horizontal="center" vertical="top"/>
    </xf>
    <xf numFmtId="164" fontId="2" fillId="0" borderId="0" xfId="0" applyNumberFormat="1" applyFont="1"/>
    <xf numFmtId="165" fontId="2" fillId="0" borderId="0" xfId="0" applyNumberFormat="1" applyFont="1"/>
    <xf numFmtId="166" fontId="2" fillId="0" borderId="2" xfId="5" applyNumberFormat="1" applyFont="1" applyBorder="1" applyAlignment="1">
      <alignment horizontal="center" vertical="top" wrapText="1"/>
    </xf>
    <xf numFmtId="166" fontId="2" fillId="0" borderId="0" xfId="5" applyNumberFormat="1" applyFont="1"/>
    <xf numFmtId="164" fontId="3" fillId="0" borderId="0" xfId="0" applyNumberFormat="1" applyFont="1"/>
    <xf numFmtId="166" fontId="3" fillId="0" borderId="0" xfId="5" applyNumberFormat="1" applyFont="1"/>
    <xf numFmtId="0" fontId="3" fillId="0" borderId="0" xfId="0" applyFont="1"/>
    <xf numFmtId="2" fontId="3" fillId="0" borderId="0" xfId="0" applyNumberFormat="1" applyFont="1"/>
    <xf numFmtId="1" fontId="3" fillId="0" borderId="0" xfId="0" applyNumberFormat="1" applyFont="1"/>
    <xf numFmtId="164" fontId="2" fillId="0" borderId="2" xfId="2" applyNumberFormat="1" applyFont="1" applyBorder="1" applyAlignment="1">
      <alignment horizontal="center" vertical="top" wrapText="1"/>
    </xf>
    <xf numFmtId="165" fontId="2" fillId="0" borderId="2" xfId="2" applyNumberFormat="1" applyFont="1" applyBorder="1" applyAlignment="1">
      <alignment horizontal="center" vertical="top" wrapText="1"/>
    </xf>
    <xf numFmtId="165" fontId="3" fillId="0" borderId="0" xfId="0" applyNumberFormat="1" applyFont="1"/>
    <xf numFmtId="0" fontId="23" fillId="0" borderId="0" xfId="6" applyFont="1" applyAlignment="1">
      <alignment horizontal="center" wrapText="1"/>
    </xf>
    <xf numFmtId="0" fontId="23" fillId="0" borderId="0" xfId="6" applyNumberFormat="1" applyFont="1"/>
    <xf numFmtId="165" fontId="23" fillId="0" borderId="0" xfId="6" applyNumberFormat="1" applyFont="1"/>
    <xf numFmtId="1" fontId="23" fillId="0" borderId="0" xfId="6" applyNumberFormat="1" applyFont="1"/>
    <xf numFmtId="2" fontId="23" fillId="0" borderId="0" xfId="6" applyNumberFormat="1" applyFont="1"/>
    <xf numFmtId="167" fontId="23" fillId="0" borderId="0" xfId="6" applyNumberFormat="1" applyFont="1"/>
    <xf numFmtId="164" fontId="23" fillId="0" borderId="0" xfId="6" applyNumberFormat="1" applyFont="1"/>
    <xf numFmtId="0" fontId="23" fillId="0" borderId="0" xfId="6" applyFont="1" applyAlignment="1">
      <alignment horizontal="left" wrapText="1"/>
    </xf>
    <xf numFmtId="0" fontId="22" fillId="0" borderId="0" xfId="48" applyFont="1" applyAlignment="1">
      <alignment horizontal="left" wrapText="1"/>
    </xf>
    <xf numFmtId="0" fontId="24" fillId="0" borderId="0" xfId="48" applyFont="1" applyAlignment="1">
      <alignment horizontal="center" wrapText="1"/>
    </xf>
    <xf numFmtId="0" fontId="24" fillId="0" borderId="0" xfId="48" applyFont="1"/>
    <xf numFmtId="2" fontId="24" fillId="0" borderId="0" xfId="48" applyNumberFormat="1" applyFont="1"/>
    <xf numFmtId="0" fontId="24" fillId="0" borderId="0" xfId="48" applyFont="1" applyAlignment="1">
      <alignment horizontal="left" wrapText="1"/>
    </xf>
    <xf numFmtId="0" fontId="25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</cellXfs>
  <cellStyles count="49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ColumnHeader" xfId="1"/>
    <cellStyle name="Comma" xfId="5" builtinId="3"/>
    <cellStyle name="Explanatory Text 2" xfId="34"/>
    <cellStyle name="Good 2" xfId="35"/>
    <cellStyle name="GroupColumn0" xfId="2"/>
    <cellStyle name="GroupColumn1" xfId="3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2" xfId="6"/>
    <cellStyle name="Normal 3" xfId="48"/>
    <cellStyle name="Note 2" xfId="43"/>
    <cellStyle name="Output 2" xfId="44"/>
    <cellStyle name="RowHeader" xfId="4"/>
    <cellStyle name="Title 2" xfId="45"/>
    <cellStyle name="Total 2" xfId="46"/>
    <cellStyle name="Warning Text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B1" zoomScaleNormal="100" workbookViewId="0">
      <pane xSplit="7" ySplit="1" topLeftCell="I2" activePane="bottomRight" state="frozen"/>
      <selection activeCell="B1" sqref="B1"/>
      <selection pane="topRight" activeCell="L1" sqref="L1"/>
      <selection pane="bottomLeft" activeCell="B2" sqref="B2"/>
      <selection pane="bottomRight" activeCell="F1" sqref="F1"/>
    </sheetView>
  </sheetViews>
  <sheetFormatPr defaultRowHeight="10.5" x14ac:dyDescent="0.15"/>
  <cols>
    <col min="1" max="1" width="7" style="3" customWidth="1"/>
    <col min="2" max="2" width="13.140625" style="3" bestFit="1" customWidth="1"/>
    <col min="3" max="3" width="27.85546875" style="3" hidden="1" customWidth="1"/>
    <col min="4" max="4" width="9.140625" style="3"/>
    <col min="5" max="5" width="10" style="3" customWidth="1"/>
    <col min="6" max="6" width="7.28515625" style="3" customWidth="1"/>
    <col min="7" max="7" width="9.140625" style="3"/>
    <col min="8" max="8" width="11.5703125" style="3" hidden="1" customWidth="1"/>
    <col min="9" max="26" width="6.28515625" style="3" customWidth="1"/>
    <col min="27" max="16384" width="9.140625" style="3"/>
  </cols>
  <sheetData>
    <row r="1" spans="1:26" ht="31.5" x14ac:dyDescent="0.15">
      <c r="A1" s="1" t="s">
        <v>203</v>
      </c>
      <c r="B1" s="1" t="s">
        <v>0</v>
      </c>
      <c r="C1" s="1" t="s">
        <v>1</v>
      </c>
      <c r="D1" s="1" t="s">
        <v>223</v>
      </c>
      <c r="E1" s="1" t="s">
        <v>203</v>
      </c>
      <c r="F1" s="1" t="s">
        <v>227</v>
      </c>
      <c r="G1" s="1" t="s">
        <v>2</v>
      </c>
      <c r="H1" s="1" t="s">
        <v>3</v>
      </c>
      <c r="I1" s="2" t="s">
        <v>197</v>
      </c>
      <c r="J1" s="2" t="s">
        <v>198</v>
      </c>
      <c r="K1" s="2" t="s">
        <v>199</v>
      </c>
      <c r="L1" s="2" t="s">
        <v>200</v>
      </c>
      <c r="M1" s="2" t="s">
        <v>225</v>
      </c>
      <c r="N1" s="2" t="s">
        <v>210</v>
      </c>
      <c r="O1" s="2" t="s">
        <v>208</v>
      </c>
      <c r="P1" s="2" t="s">
        <v>209</v>
      </c>
      <c r="Q1" s="2" t="s">
        <v>217</v>
      </c>
      <c r="R1" s="2" t="s">
        <v>218</v>
      </c>
      <c r="S1" s="2" t="s">
        <v>211</v>
      </c>
      <c r="T1" s="2" t="s">
        <v>219</v>
      </c>
      <c r="U1" s="2" t="s">
        <v>213</v>
      </c>
      <c r="V1" s="2" t="s">
        <v>215</v>
      </c>
      <c r="W1" s="2" t="s">
        <v>207</v>
      </c>
      <c r="X1" s="2" t="s">
        <v>216</v>
      </c>
      <c r="Y1" s="2" t="s">
        <v>212</v>
      </c>
      <c r="Z1" s="2" t="s">
        <v>214</v>
      </c>
    </row>
    <row r="2" spans="1:26" x14ac:dyDescent="0.15">
      <c r="A2" s="5">
        <v>4</v>
      </c>
      <c r="B2" s="4" t="s">
        <v>156</v>
      </c>
      <c r="C2" s="4" t="s">
        <v>157</v>
      </c>
      <c r="D2" s="5" t="s">
        <v>204</v>
      </c>
      <c r="E2" s="5">
        <v>4</v>
      </c>
      <c r="F2" s="5">
        <v>0</v>
      </c>
      <c r="G2" s="4" t="s">
        <v>58</v>
      </c>
      <c r="H2" s="4" t="s">
        <v>59</v>
      </c>
      <c r="I2" s="3">
        <v>34</v>
      </c>
      <c r="J2" s="3">
        <v>15700</v>
      </c>
      <c r="K2" s="3">
        <v>11.5</v>
      </c>
      <c r="L2" s="3">
        <v>998</v>
      </c>
      <c r="M2" s="3">
        <v>73.099999999999994</v>
      </c>
      <c r="N2" s="3">
        <v>110</v>
      </c>
      <c r="O2" s="3">
        <v>13</v>
      </c>
      <c r="P2" s="3">
        <v>17.7</v>
      </c>
      <c r="Q2" s="3">
        <v>280</v>
      </c>
      <c r="R2" s="3">
        <v>15.8</v>
      </c>
      <c r="S2" s="3">
        <v>315</v>
      </c>
      <c r="T2" s="3">
        <v>1.3</v>
      </c>
      <c r="U2" s="3">
        <v>6.93</v>
      </c>
      <c r="V2" s="3">
        <v>40.5</v>
      </c>
      <c r="W2" s="3">
        <v>0.05</v>
      </c>
      <c r="X2" s="3">
        <v>1.71</v>
      </c>
      <c r="Y2" s="3">
        <v>1.1000000000000001</v>
      </c>
      <c r="Z2" s="3">
        <v>1.2999999999999999E-2</v>
      </c>
    </row>
    <row r="3" spans="1:26" x14ac:dyDescent="0.15">
      <c r="A3" s="5">
        <v>4</v>
      </c>
      <c r="B3" s="4" t="s">
        <v>222</v>
      </c>
      <c r="C3" s="4"/>
      <c r="D3" s="5" t="s">
        <v>205</v>
      </c>
      <c r="E3" s="5">
        <v>4</v>
      </c>
      <c r="F3" s="5">
        <v>0</v>
      </c>
      <c r="G3" s="4" t="s">
        <v>58</v>
      </c>
      <c r="H3" s="4"/>
      <c r="I3" s="3">
        <v>40</v>
      </c>
      <c r="J3" s="3">
        <v>19000</v>
      </c>
      <c r="K3" s="3">
        <v>13.6</v>
      </c>
      <c r="L3" s="3">
        <v>1220</v>
      </c>
      <c r="M3" s="3">
        <v>81.8</v>
      </c>
      <c r="N3" s="3">
        <v>110</v>
      </c>
      <c r="O3" s="3">
        <v>13</v>
      </c>
      <c r="P3" s="3">
        <v>17.7</v>
      </c>
      <c r="Q3" s="3">
        <v>280</v>
      </c>
      <c r="R3" s="3">
        <v>15.8</v>
      </c>
      <c r="S3" s="3">
        <v>315</v>
      </c>
      <c r="T3" s="3">
        <v>1.3</v>
      </c>
      <c r="U3" s="3">
        <v>6.93</v>
      </c>
      <c r="V3" s="3">
        <v>40.5</v>
      </c>
      <c r="W3" s="3">
        <v>0.05</v>
      </c>
      <c r="X3" s="3">
        <v>1.71</v>
      </c>
      <c r="Y3" s="3">
        <v>1.1000000000000001</v>
      </c>
      <c r="Z3" s="3">
        <v>1.2999999999999999E-2</v>
      </c>
    </row>
    <row r="4" spans="1:26" x14ac:dyDescent="0.15">
      <c r="A4" s="5">
        <v>9</v>
      </c>
      <c r="B4" s="4" t="s">
        <v>134</v>
      </c>
      <c r="C4" s="4" t="s">
        <v>135</v>
      </c>
      <c r="D4" s="5" t="s">
        <v>204</v>
      </c>
      <c r="E4" s="5">
        <v>9</v>
      </c>
      <c r="F4" s="5">
        <v>0</v>
      </c>
      <c r="G4" s="4" t="s">
        <v>58</v>
      </c>
      <c r="H4" s="4" t="s">
        <v>59</v>
      </c>
      <c r="I4" s="3">
        <v>38</v>
      </c>
      <c r="J4" s="3">
        <v>15600</v>
      </c>
      <c r="K4" s="3">
        <v>13</v>
      </c>
      <c r="L4" s="3">
        <v>1050</v>
      </c>
      <c r="M4" s="3">
        <v>58.7</v>
      </c>
      <c r="N4" s="3">
        <v>150</v>
      </c>
      <c r="O4" s="3">
        <v>22</v>
      </c>
      <c r="P4" s="3">
        <v>17.899999999999999</v>
      </c>
      <c r="Q4" s="3">
        <v>340</v>
      </c>
      <c r="R4" s="3">
        <v>19.100000000000001</v>
      </c>
      <c r="S4" s="3">
        <v>835</v>
      </c>
      <c r="T4" s="3">
        <v>1.53</v>
      </c>
      <c r="U4" s="3">
        <v>9.07</v>
      </c>
      <c r="V4" s="3">
        <v>43.6</v>
      </c>
      <c r="W4" s="3">
        <v>0.1</v>
      </c>
      <c r="X4" s="3">
        <v>1.58</v>
      </c>
      <c r="Y4" s="3">
        <v>1.8</v>
      </c>
      <c r="Z4" s="3">
        <v>1.4E-2</v>
      </c>
    </row>
    <row r="5" spans="1:26" x14ac:dyDescent="0.15">
      <c r="A5" s="5">
        <v>9</v>
      </c>
      <c r="B5" s="4" t="s">
        <v>136</v>
      </c>
      <c r="C5" s="4" t="s">
        <v>137</v>
      </c>
      <c r="D5" s="5" t="s">
        <v>205</v>
      </c>
      <c r="E5" s="5">
        <v>9</v>
      </c>
      <c r="F5" s="5">
        <v>0</v>
      </c>
      <c r="G5" s="4" t="s">
        <v>58</v>
      </c>
      <c r="H5" s="4" t="s">
        <v>59</v>
      </c>
      <c r="I5" s="3">
        <v>38</v>
      </c>
      <c r="J5" s="3">
        <v>15900</v>
      </c>
      <c r="K5" s="3">
        <v>13.6</v>
      </c>
      <c r="L5" s="3">
        <v>1080</v>
      </c>
      <c r="M5" s="3">
        <v>60.3</v>
      </c>
      <c r="N5" s="3">
        <v>150</v>
      </c>
      <c r="O5" s="3">
        <v>22</v>
      </c>
      <c r="P5" s="3">
        <v>17.899999999999999</v>
      </c>
      <c r="Q5" s="3">
        <v>340</v>
      </c>
      <c r="R5" s="3">
        <v>19.100000000000001</v>
      </c>
      <c r="S5" s="3">
        <v>835</v>
      </c>
      <c r="T5" s="3">
        <v>1.53</v>
      </c>
      <c r="U5" s="3">
        <v>9.07</v>
      </c>
      <c r="V5" s="3">
        <v>43.6</v>
      </c>
      <c r="W5" s="3">
        <v>0.1</v>
      </c>
      <c r="X5" s="3">
        <v>1.58</v>
      </c>
      <c r="Y5" s="3">
        <v>1.8</v>
      </c>
      <c r="Z5" s="3">
        <v>1.4E-2</v>
      </c>
    </row>
    <row r="6" spans="1:26" x14ac:dyDescent="0.15">
      <c r="A6" s="5">
        <v>13</v>
      </c>
      <c r="B6" s="4" t="s">
        <v>102</v>
      </c>
      <c r="C6" s="4" t="s">
        <v>103</v>
      </c>
      <c r="D6" s="5" t="s">
        <v>204</v>
      </c>
      <c r="E6" s="5">
        <v>13</v>
      </c>
      <c r="F6" s="5">
        <v>0</v>
      </c>
      <c r="G6" s="4" t="s">
        <v>58</v>
      </c>
      <c r="H6" s="4" t="s">
        <v>59</v>
      </c>
      <c r="I6" s="3">
        <v>31</v>
      </c>
      <c r="J6" s="3">
        <v>13800</v>
      </c>
      <c r="K6" s="3">
        <v>10.1</v>
      </c>
      <c r="L6" s="3">
        <v>962</v>
      </c>
      <c r="M6" s="3">
        <v>64.8</v>
      </c>
      <c r="N6" s="3">
        <v>130</v>
      </c>
      <c r="O6" s="3">
        <v>18</v>
      </c>
      <c r="P6" s="3">
        <v>17.7</v>
      </c>
      <c r="Q6" s="3">
        <v>310</v>
      </c>
      <c r="R6" s="3">
        <v>21.7</v>
      </c>
      <c r="S6" s="3">
        <v>637</v>
      </c>
      <c r="T6" s="3">
        <v>1.32</v>
      </c>
      <c r="U6" s="3">
        <v>8.19</v>
      </c>
      <c r="V6" s="3">
        <v>43.1</v>
      </c>
      <c r="W6" s="3">
        <v>0.1</v>
      </c>
      <c r="X6" s="3">
        <v>0.94</v>
      </c>
      <c r="Y6" s="3">
        <v>1.8</v>
      </c>
      <c r="Z6" s="3">
        <v>1.2999999999999999E-2</v>
      </c>
    </row>
    <row r="7" spans="1:26" x14ac:dyDescent="0.15">
      <c r="A7" s="5">
        <v>13</v>
      </c>
      <c r="B7" s="4" t="s">
        <v>104</v>
      </c>
      <c r="C7" s="4" t="s">
        <v>105</v>
      </c>
      <c r="D7" s="5" t="s">
        <v>205</v>
      </c>
      <c r="E7" s="5">
        <v>13</v>
      </c>
      <c r="F7" s="5">
        <v>0</v>
      </c>
      <c r="G7" s="4" t="s">
        <v>58</v>
      </c>
      <c r="H7" s="4" t="s">
        <v>59</v>
      </c>
      <c r="I7" s="3">
        <v>27</v>
      </c>
      <c r="J7" s="3">
        <v>9450</v>
      </c>
      <c r="K7" s="3">
        <v>9.4</v>
      </c>
      <c r="L7" s="3">
        <v>712</v>
      </c>
      <c r="M7" s="3">
        <v>50.2</v>
      </c>
      <c r="N7" s="3">
        <v>130</v>
      </c>
      <c r="O7" s="3">
        <v>18</v>
      </c>
      <c r="P7" s="3">
        <v>17.7</v>
      </c>
      <c r="Q7" s="3">
        <v>310</v>
      </c>
      <c r="R7" s="3">
        <v>21.7</v>
      </c>
      <c r="S7" s="3">
        <v>637</v>
      </c>
      <c r="T7" s="3">
        <v>1.32</v>
      </c>
      <c r="U7" s="3">
        <v>8.19</v>
      </c>
      <c r="V7" s="3">
        <v>43.1</v>
      </c>
      <c r="W7" s="3">
        <v>0.1</v>
      </c>
      <c r="X7" s="3">
        <v>0.94</v>
      </c>
      <c r="Y7" s="3">
        <v>1.8</v>
      </c>
      <c r="Z7" s="3">
        <v>1.2999999999999999E-2</v>
      </c>
    </row>
    <row r="8" spans="1:26" x14ac:dyDescent="0.15">
      <c r="A8" s="5">
        <v>23</v>
      </c>
      <c r="B8" s="4" t="s">
        <v>94</v>
      </c>
      <c r="C8" s="4" t="s">
        <v>95</v>
      </c>
      <c r="D8" s="5" t="s">
        <v>204</v>
      </c>
      <c r="E8" s="5">
        <v>23</v>
      </c>
      <c r="F8" s="5">
        <v>0</v>
      </c>
      <c r="G8" s="4" t="s">
        <v>58</v>
      </c>
      <c r="H8" s="4" t="s">
        <v>59</v>
      </c>
      <c r="I8" s="3">
        <v>27</v>
      </c>
      <c r="J8" s="3">
        <v>8900</v>
      </c>
      <c r="K8" s="3">
        <v>10.5</v>
      </c>
      <c r="L8" s="3">
        <v>805</v>
      </c>
      <c r="M8" s="3">
        <v>70.900000000000006</v>
      </c>
      <c r="N8" s="3">
        <v>94</v>
      </c>
      <c r="O8" s="3">
        <v>8.4</v>
      </c>
      <c r="P8" s="3">
        <v>16</v>
      </c>
      <c r="Q8" s="3">
        <v>240</v>
      </c>
      <c r="R8" s="3">
        <v>13.1</v>
      </c>
      <c r="S8" s="3">
        <v>463</v>
      </c>
      <c r="T8" s="3">
        <v>1.6</v>
      </c>
      <c r="U8" s="3">
        <v>5.98</v>
      </c>
      <c r="V8" s="3">
        <v>38.1</v>
      </c>
      <c r="W8" s="3" t="s">
        <v>5</v>
      </c>
      <c r="X8" s="3">
        <v>1.77</v>
      </c>
      <c r="Y8" s="3">
        <v>1.1000000000000001</v>
      </c>
      <c r="Z8" s="3">
        <v>1.4E-2</v>
      </c>
    </row>
    <row r="9" spans="1:26" x14ac:dyDescent="0.15">
      <c r="A9" s="5">
        <v>23</v>
      </c>
      <c r="B9" s="4" t="s">
        <v>96</v>
      </c>
      <c r="C9" s="4" t="s">
        <v>97</v>
      </c>
      <c r="D9" s="5" t="s">
        <v>205</v>
      </c>
      <c r="E9" s="5">
        <v>23</v>
      </c>
      <c r="F9" s="5">
        <v>0</v>
      </c>
      <c r="G9" s="4" t="s">
        <v>58</v>
      </c>
      <c r="H9" s="4" t="s">
        <v>59</v>
      </c>
      <c r="I9" s="3">
        <v>29</v>
      </c>
      <c r="J9" s="3">
        <v>11900</v>
      </c>
      <c r="K9" s="3">
        <v>9.27</v>
      </c>
      <c r="L9" s="3">
        <v>829</v>
      </c>
      <c r="M9" s="3">
        <v>185</v>
      </c>
      <c r="N9" s="3">
        <v>94</v>
      </c>
      <c r="O9" s="3">
        <v>8.4</v>
      </c>
      <c r="P9" s="3">
        <v>16</v>
      </c>
      <c r="Q9" s="3">
        <v>240</v>
      </c>
      <c r="R9" s="3">
        <v>13.1</v>
      </c>
      <c r="S9" s="3">
        <v>463</v>
      </c>
      <c r="T9" s="3">
        <v>1.6</v>
      </c>
      <c r="U9" s="3">
        <v>5.98</v>
      </c>
      <c r="V9" s="3">
        <v>38.1</v>
      </c>
      <c r="W9" s="3" t="s">
        <v>5</v>
      </c>
      <c r="X9" s="3">
        <v>1.77</v>
      </c>
      <c r="Y9" s="3">
        <v>1.1000000000000001</v>
      </c>
      <c r="Z9" s="3">
        <v>1.4E-2</v>
      </c>
    </row>
    <row r="10" spans="1:26" x14ac:dyDescent="0.15">
      <c r="A10" s="5">
        <v>25</v>
      </c>
      <c r="B10" s="4" t="s">
        <v>76</v>
      </c>
      <c r="C10" s="4" t="s">
        <v>77</v>
      </c>
      <c r="D10" s="5" t="s">
        <v>204</v>
      </c>
      <c r="E10" s="5">
        <v>25</v>
      </c>
      <c r="F10" s="5">
        <v>0</v>
      </c>
      <c r="G10" s="4" t="s">
        <v>58</v>
      </c>
      <c r="H10" s="4" t="s">
        <v>59</v>
      </c>
      <c r="I10" s="3">
        <v>41</v>
      </c>
      <c r="J10" s="3">
        <v>13200</v>
      </c>
      <c r="K10" s="3">
        <v>13</v>
      </c>
      <c r="L10" s="3">
        <v>1270</v>
      </c>
      <c r="M10" s="3">
        <v>55.599999999999994</v>
      </c>
      <c r="N10" s="3">
        <v>120</v>
      </c>
      <c r="O10" s="3">
        <v>14</v>
      </c>
      <c r="P10" s="3">
        <v>17.899999999999999</v>
      </c>
      <c r="Q10" s="3">
        <v>290</v>
      </c>
      <c r="R10" s="3">
        <v>14.3</v>
      </c>
      <c r="S10" s="3">
        <v>929</v>
      </c>
      <c r="T10" s="3">
        <v>1.95</v>
      </c>
      <c r="U10" s="3">
        <v>7.68</v>
      </c>
      <c r="V10" s="3">
        <v>42.8</v>
      </c>
      <c r="W10" s="3">
        <v>7.0000000000000007E-2</v>
      </c>
      <c r="X10" s="3">
        <v>1.1499999999999999</v>
      </c>
      <c r="Y10" s="3">
        <v>1.3</v>
      </c>
      <c r="Z10" s="3">
        <v>1.2E-2</v>
      </c>
    </row>
    <row r="11" spans="1:26" x14ac:dyDescent="0.15">
      <c r="A11" s="5">
        <v>25</v>
      </c>
      <c r="B11" s="4" t="s">
        <v>78</v>
      </c>
      <c r="C11" s="4" t="s">
        <v>79</v>
      </c>
      <c r="D11" s="5" t="s">
        <v>205</v>
      </c>
      <c r="E11" s="5">
        <v>25</v>
      </c>
      <c r="F11" s="5">
        <v>0</v>
      </c>
      <c r="G11" s="4" t="s">
        <v>58</v>
      </c>
      <c r="H11" s="4" t="s">
        <v>59</v>
      </c>
      <c r="I11" s="3">
        <v>28</v>
      </c>
      <c r="J11" s="3">
        <v>8780</v>
      </c>
      <c r="K11" s="3">
        <v>9.7200000000000006</v>
      </c>
      <c r="L11" s="3">
        <v>808</v>
      </c>
      <c r="M11" s="3">
        <v>80.600000000000009</v>
      </c>
      <c r="N11" s="3">
        <v>120</v>
      </c>
      <c r="O11" s="3">
        <v>14</v>
      </c>
      <c r="P11" s="3">
        <v>17.899999999999999</v>
      </c>
      <c r="Q11" s="3">
        <v>290</v>
      </c>
      <c r="R11" s="3">
        <v>14.3</v>
      </c>
      <c r="S11" s="3">
        <v>929</v>
      </c>
      <c r="T11" s="3">
        <v>1.95</v>
      </c>
      <c r="U11" s="3">
        <v>7.68</v>
      </c>
      <c r="V11" s="3">
        <v>42.8</v>
      </c>
      <c r="W11" s="3">
        <v>7.0000000000000007E-2</v>
      </c>
      <c r="X11" s="3">
        <v>1.1499999999999999</v>
      </c>
      <c r="Y11" s="3">
        <v>1.3</v>
      </c>
      <c r="Z11" s="3">
        <v>1.2E-2</v>
      </c>
    </row>
    <row r="12" spans="1:26" x14ac:dyDescent="0.15">
      <c r="A12" s="5">
        <v>30</v>
      </c>
      <c r="B12" s="4" t="s">
        <v>60</v>
      </c>
      <c r="C12" s="4" t="s">
        <v>61</v>
      </c>
      <c r="D12" s="5" t="s">
        <v>204</v>
      </c>
      <c r="E12" s="5">
        <v>30</v>
      </c>
      <c r="F12" s="5">
        <v>0</v>
      </c>
      <c r="G12" s="4" t="s">
        <v>58</v>
      </c>
      <c r="H12" s="4" t="s">
        <v>59</v>
      </c>
      <c r="I12" s="3">
        <v>26</v>
      </c>
      <c r="J12" s="3">
        <v>10100</v>
      </c>
      <c r="K12" s="3">
        <v>8.9499999999999993</v>
      </c>
      <c r="L12" s="3">
        <v>819</v>
      </c>
      <c r="M12" s="3">
        <v>92.600000000000009</v>
      </c>
      <c r="N12" s="3">
        <v>100</v>
      </c>
      <c r="O12" s="3">
        <v>11</v>
      </c>
      <c r="P12" s="3">
        <v>15.6</v>
      </c>
      <c r="Q12" s="3">
        <v>250</v>
      </c>
      <c r="R12" s="3">
        <v>13.8</v>
      </c>
      <c r="S12" s="3">
        <v>433</v>
      </c>
      <c r="T12" s="3">
        <v>1.65</v>
      </c>
      <c r="U12" s="3">
        <v>6.29</v>
      </c>
      <c r="V12" s="3">
        <v>36.4</v>
      </c>
      <c r="W12" s="3">
        <v>0.19</v>
      </c>
      <c r="X12" s="3">
        <v>2.08</v>
      </c>
      <c r="Y12" s="3">
        <v>1.4</v>
      </c>
      <c r="Z12" s="3">
        <v>1.0999999999999999E-2</v>
      </c>
    </row>
    <row r="13" spans="1:26" x14ac:dyDescent="0.15">
      <c r="A13" s="5">
        <v>30</v>
      </c>
      <c r="B13" s="4" t="s">
        <v>174</v>
      </c>
      <c r="C13" s="4" t="s">
        <v>175</v>
      </c>
      <c r="D13" s="5" t="s">
        <v>205</v>
      </c>
      <c r="E13" s="5">
        <v>30</v>
      </c>
      <c r="F13" s="5">
        <v>0</v>
      </c>
      <c r="G13" s="4" t="s">
        <v>168</v>
      </c>
      <c r="H13" s="4" t="s">
        <v>4</v>
      </c>
      <c r="I13" s="3">
        <v>13</v>
      </c>
      <c r="J13" s="3">
        <v>2520</v>
      </c>
      <c r="K13" s="3">
        <v>5.77</v>
      </c>
      <c r="L13" s="3">
        <v>190</v>
      </c>
      <c r="M13" s="3">
        <v>39.1</v>
      </c>
      <c r="N13" s="3">
        <v>100</v>
      </c>
      <c r="O13" s="3">
        <v>11</v>
      </c>
      <c r="P13" s="3">
        <v>15.6</v>
      </c>
      <c r="Q13" s="3">
        <v>250</v>
      </c>
      <c r="R13" s="3">
        <v>13.8</v>
      </c>
      <c r="S13" s="3">
        <v>433</v>
      </c>
      <c r="T13" s="3">
        <v>1.65</v>
      </c>
      <c r="U13" s="3">
        <v>6.29</v>
      </c>
      <c r="V13" s="3">
        <v>36.4</v>
      </c>
      <c r="W13" s="3">
        <v>0.19</v>
      </c>
      <c r="X13" s="3">
        <v>2.08</v>
      </c>
      <c r="Y13" s="3">
        <v>1.4</v>
      </c>
      <c r="Z13" s="3">
        <v>1.0999999999999999E-2</v>
      </c>
    </row>
    <row r="14" spans="1:26" x14ac:dyDescent="0.15">
      <c r="A14" s="5">
        <v>3</v>
      </c>
      <c r="B14" s="4" t="s">
        <v>152</v>
      </c>
      <c r="C14" s="4" t="s">
        <v>153</v>
      </c>
      <c r="D14" s="5" t="s">
        <v>204</v>
      </c>
      <c r="E14" s="5">
        <v>3</v>
      </c>
      <c r="F14" s="5">
        <v>50</v>
      </c>
      <c r="G14" s="4" t="s">
        <v>58</v>
      </c>
      <c r="H14" s="4" t="s">
        <v>59</v>
      </c>
      <c r="I14" s="3">
        <v>23</v>
      </c>
      <c r="J14" s="3">
        <v>8620</v>
      </c>
      <c r="K14" s="3">
        <v>7.89</v>
      </c>
      <c r="L14" s="3">
        <v>573</v>
      </c>
      <c r="M14" s="3">
        <v>195</v>
      </c>
      <c r="N14" s="3">
        <v>230</v>
      </c>
      <c r="O14" s="3">
        <v>14</v>
      </c>
      <c r="P14" s="3">
        <v>19.600000000000001</v>
      </c>
      <c r="Q14" s="3">
        <v>530</v>
      </c>
      <c r="R14" s="3">
        <v>24.3</v>
      </c>
      <c r="S14" s="3">
        <v>101</v>
      </c>
      <c r="T14" s="3">
        <v>1.64</v>
      </c>
      <c r="U14" s="3">
        <v>6.84</v>
      </c>
      <c r="V14" s="3">
        <v>105</v>
      </c>
      <c r="W14" s="3">
        <v>0.11</v>
      </c>
      <c r="X14" s="3">
        <v>20.6</v>
      </c>
      <c r="Y14" s="3">
        <v>2</v>
      </c>
      <c r="Z14" s="3">
        <v>0.02</v>
      </c>
    </row>
    <row r="15" spans="1:26" x14ac:dyDescent="0.15">
      <c r="A15" s="5">
        <v>3</v>
      </c>
      <c r="B15" s="4" t="s">
        <v>154</v>
      </c>
      <c r="C15" s="4" t="s">
        <v>155</v>
      </c>
      <c r="D15" s="5" t="s">
        <v>205</v>
      </c>
      <c r="E15" s="5">
        <v>3</v>
      </c>
      <c r="F15" s="5">
        <v>50</v>
      </c>
      <c r="G15" s="4" t="s">
        <v>58</v>
      </c>
      <c r="H15" s="4" t="s">
        <v>59</v>
      </c>
      <c r="I15" s="3">
        <v>25</v>
      </c>
      <c r="J15" s="3">
        <v>12400</v>
      </c>
      <c r="K15" s="3">
        <v>8.39</v>
      </c>
      <c r="L15" s="3">
        <v>687</v>
      </c>
      <c r="M15" s="3">
        <v>195</v>
      </c>
      <c r="N15" s="3">
        <v>230</v>
      </c>
      <c r="O15" s="3">
        <v>14</v>
      </c>
      <c r="P15" s="3">
        <v>19.600000000000001</v>
      </c>
      <c r="Q15" s="3">
        <v>530</v>
      </c>
      <c r="R15" s="3">
        <v>24.3</v>
      </c>
      <c r="S15" s="3">
        <v>101</v>
      </c>
      <c r="T15" s="3">
        <v>1.64</v>
      </c>
      <c r="U15" s="3">
        <v>6.84</v>
      </c>
      <c r="V15" s="3">
        <v>105</v>
      </c>
      <c r="W15" s="3">
        <v>0.11</v>
      </c>
      <c r="X15" s="3">
        <v>20.6</v>
      </c>
      <c r="Y15" s="3">
        <v>2</v>
      </c>
      <c r="Z15" s="3">
        <v>0.02</v>
      </c>
    </row>
    <row r="16" spans="1:26" x14ac:dyDescent="0.15">
      <c r="A16" s="5">
        <v>6</v>
      </c>
      <c r="B16" s="4" t="s">
        <v>162</v>
      </c>
      <c r="C16" s="4" t="s">
        <v>163</v>
      </c>
      <c r="D16" s="5" t="s">
        <v>204</v>
      </c>
      <c r="E16" s="5">
        <v>6</v>
      </c>
      <c r="F16" s="5">
        <v>50</v>
      </c>
      <c r="G16" s="4" t="s">
        <v>58</v>
      </c>
      <c r="H16" s="4" t="s">
        <v>59</v>
      </c>
      <c r="I16" s="3">
        <v>27</v>
      </c>
      <c r="J16" s="3">
        <v>8610</v>
      </c>
      <c r="K16" s="3">
        <v>10.1</v>
      </c>
      <c r="L16" s="3">
        <v>836</v>
      </c>
      <c r="M16" s="3">
        <v>172</v>
      </c>
      <c r="N16" s="3">
        <v>190</v>
      </c>
      <c r="O16" s="3">
        <v>13</v>
      </c>
      <c r="P16" s="3">
        <v>16.8</v>
      </c>
      <c r="Q16" s="3">
        <v>460</v>
      </c>
      <c r="R16" s="3">
        <v>21.1</v>
      </c>
      <c r="S16" s="3">
        <v>102</v>
      </c>
      <c r="T16" s="3">
        <v>1.43</v>
      </c>
      <c r="U16" s="3">
        <v>6.38</v>
      </c>
      <c r="V16" s="3">
        <v>88.8</v>
      </c>
      <c r="W16" s="3">
        <v>0.06</v>
      </c>
      <c r="X16" s="3">
        <v>20.9</v>
      </c>
      <c r="Y16" s="3">
        <v>1.6</v>
      </c>
      <c r="Z16" s="3">
        <v>0.02</v>
      </c>
    </row>
    <row r="17" spans="1:26" x14ac:dyDescent="0.15">
      <c r="A17" s="5">
        <v>6</v>
      </c>
      <c r="B17" s="4" t="s">
        <v>164</v>
      </c>
      <c r="C17" s="4" t="s">
        <v>165</v>
      </c>
      <c r="D17" s="5" t="s">
        <v>205</v>
      </c>
      <c r="E17" s="5">
        <v>6</v>
      </c>
      <c r="F17" s="5">
        <v>50</v>
      </c>
      <c r="G17" s="4" t="s">
        <v>58</v>
      </c>
      <c r="H17" s="4" t="s">
        <v>59</v>
      </c>
      <c r="I17" s="3">
        <v>28</v>
      </c>
      <c r="J17" s="3">
        <v>9790</v>
      </c>
      <c r="K17" s="3">
        <v>9.9600000000000009</v>
      </c>
      <c r="L17" s="3">
        <v>958</v>
      </c>
      <c r="M17" s="3">
        <v>142</v>
      </c>
      <c r="N17" s="3">
        <v>190</v>
      </c>
      <c r="O17" s="3">
        <v>13</v>
      </c>
      <c r="P17" s="3">
        <v>16.8</v>
      </c>
      <c r="Q17" s="3">
        <v>460</v>
      </c>
      <c r="R17" s="3">
        <v>21.1</v>
      </c>
      <c r="S17" s="3">
        <v>102</v>
      </c>
      <c r="T17" s="3">
        <v>1.43</v>
      </c>
      <c r="U17" s="3">
        <v>6.38</v>
      </c>
      <c r="V17" s="3">
        <v>88.8</v>
      </c>
      <c r="W17" s="3">
        <v>0.06</v>
      </c>
      <c r="X17" s="3">
        <v>20.9</v>
      </c>
      <c r="Y17" s="3">
        <v>1.6</v>
      </c>
      <c r="Z17" s="3">
        <v>0.02</v>
      </c>
    </row>
    <row r="18" spans="1:26" x14ac:dyDescent="0.15">
      <c r="A18" s="5">
        <v>8</v>
      </c>
      <c r="B18" s="4" t="s">
        <v>130</v>
      </c>
      <c r="C18" s="4" t="s">
        <v>131</v>
      </c>
      <c r="D18" s="5" t="s">
        <v>204</v>
      </c>
      <c r="E18" s="5">
        <v>8</v>
      </c>
      <c r="F18" s="5">
        <v>50</v>
      </c>
      <c r="G18" s="4" t="s">
        <v>58</v>
      </c>
      <c r="H18" s="4" t="s">
        <v>59</v>
      </c>
      <c r="I18" s="3">
        <v>23</v>
      </c>
      <c r="J18" s="3">
        <v>7500</v>
      </c>
      <c r="K18" s="3">
        <v>8.2200000000000006</v>
      </c>
      <c r="L18" s="3">
        <v>619</v>
      </c>
      <c r="M18" s="3">
        <v>339</v>
      </c>
      <c r="N18" s="3">
        <v>210</v>
      </c>
      <c r="O18" s="3">
        <v>13</v>
      </c>
      <c r="P18" s="3">
        <v>18.399999999999999</v>
      </c>
      <c r="Q18" s="3">
        <v>490</v>
      </c>
      <c r="R18" s="3">
        <v>21.9</v>
      </c>
      <c r="S18" s="3">
        <v>277</v>
      </c>
      <c r="T18" s="3">
        <v>1.73</v>
      </c>
      <c r="U18" s="3">
        <v>5.75</v>
      </c>
      <c r="V18" s="3">
        <v>98.9</v>
      </c>
      <c r="W18" s="3">
        <v>0.08</v>
      </c>
      <c r="X18" s="3">
        <v>17.5</v>
      </c>
      <c r="Y18" s="3">
        <v>1.6</v>
      </c>
      <c r="Z18" s="3">
        <v>1.7999999999999999E-2</v>
      </c>
    </row>
    <row r="19" spans="1:26" x14ac:dyDescent="0.15">
      <c r="A19" s="5">
        <v>8</v>
      </c>
      <c r="B19" s="4" t="s">
        <v>132</v>
      </c>
      <c r="C19" s="4" t="s">
        <v>133</v>
      </c>
      <c r="D19" s="5" t="s">
        <v>205</v>
      </c>
      <c r="E19" s="5">
        <v>8</v>
      </c>
      <c r="F19" s="5">
        <v>50</v>
      </c>
      <c r="G19" s="4" t="s">
        <v>58</v>
      </c>
      <c r="H19" s="4" t="s">
        <v>59</v>
      </c>
      <c r="I19" s="3">
        <v>24</v>
      </c>
      <c r="J19" s="3">
        <v>8120</v>
      </c>
      <c r="K19" s="3">
        <v>7.88</v>
      </c>
      <c r="L19" s="3">
        <v>649</v>
      </c>
      <c r="M19" s="3">
        <v>124</v>
      </c>
      <c r="N19" s="3">
        <v>210</v>
      </c>
      <c r="O19" s="3">
        <v>13</v>
      </c>
      <c r="P19" s="3">
        <v>18.399999999999999</v>
      </c>
      <c r="Q19" s="3">
        <v>490</v>
      </c>
      <c r="R19" s="3">
        <v>21.9</v>
      </c>
      <c r="S19" s="3">
        <v>277</v>
      </c>
      <c r="T19" s="3">
        <v>1.73</v>
      </c>
      <c r="U19" s="3">
        <v>5.75</v>
      </c>
      <c r="V19" s="3">
        <v>98.9</v>
      </c>
      <c r="W19" s="3">
        <v>0.08</v>
      </c>
      <c r="X19" s="3">
        <v>17.5</v>
      </c>
      <c r="Y19" s="3">
        <v>1.6</v>
      </c>
      <c r="Z19" s="3">
        <v>1.7999999999999999E-2</v>
      </c>
    </row>
    <row r="20" spans="1:26" x14ac:dyDescent="0.15">
      <c r="A20" s="5">
        <v>16</v>
      </c>
      <c r="B20" s="4" t="s">
        <v>114</v>
      </c>
      <c r="C20" s="4" t="s">
        <v>115</v>
      </c>
      <c r="D20" s="5" t="s">
        <v>204</v>
      </c>
      <c r="E20" s="5">
        <v>16</v>
      </c>
      <c r="F20" s="5">
        <v>50</v>
      </c>
      <c r="G20" s="4" t="s">
        <v>58</v>
      </c>
      <c r="H20" s="4" t="s">
        <v>59</v>
      </c>
      <c r="I20" s="3">
        <v>38</v>
      </c>
      <c r="J20" s="3">
        <v>15400</v>
      </c>
      <c r="K20" s="3">
        <v>12.9</v>
      </c>
      <c r="L20" s="3">
        <v>1200</v>
      </c>
      <c r="M20" s="3">
        <v>164</v>
      </c>
      <c r="N20" s="3">
        <v>180</v>
      </c>
      <c r="O20" s="3">
        <v>13</v>
      </c>
      <c r="P20" s="3">
        <v>16.600000000000001</v>
      </c>
      <c r="Q20" s="3">
        <v>440</v>
      </c>
      <c r="R20" s="3">
        <v>19.899999999999999</v>
      </c>
      <c r="S20" s="3">
        <v>72.599999999999994</v>
      </c>
      <c r="T20" s="3">
        <v>1.59</v>
      </c>
      <c r="U20" s="3">
        <v>6.28</v>
      </c>
      <c r="V20" s="3">
        <v>88.7</v>
      </c>
      <c r="W20" s="3">
        <v>0.06</v>
      </c>
      <c r="X20" s="3">
        <v>30.1</v>
      </c>
      <c r="Y20" s="3">
        <v>1.6</v>
      </c>
      <c r="Z20" s="3">
        <v>1.0999999999999999E-2</v>
      </c>
    </row>
    <row r="21" spans="1:26" x14ac:dyDescent="0.15">
      <c r="A21" s="5">
        <v>16</v>
      </c>
      <c r="B21" s="4" t="s">
        <v>116</v>
      </c>
      <c r="C21" s="4" t="s">
        <v>117</v>
      </c>
      <c r="D21" s="5" t="s">
        <v>205</v>
      </c>
      <c r="E21" s="5">
        <v>16</v>
      </c>
      <c r="F21" s="5">
        <v>50</v>
      </c>
      <c r="G21" s="4" t="s">
        <v>58</v>
      </c>
      <c r="H21" s="4" t="s">
        <v>59</v>
      </c>
      <c r="I21" s="3">
        <v>55</v>
      </c>
      <c r="J21" s="3">
        <v>13500</v>
      </c>
      <c r="K21" s="3">
        <v>18.899999999999999</v>
      </c>
      <c r="L21" s="3">
        <v>2550</v>
      </c>
      <c r="M21" s="3">
        <v>62.300000000000004</v>
      </c>
      <c r="N21" s="3">
        <v>180</v>
      </c>
      <c r="O21" s="3">
        <v>13</v>
      </c>
      <c r="P21" s="3">
        <v>16.600000000000001</v>
      </c>
      <c r="Q21" s="3">
        <v>440</v>
      </c>
      <c r="R21" s="3">
        <v>19.899999999999999</v>
      </c>
      <c r="S21" s="3">
        <v>72.599999999999994</v>
      </c>
      <c r="T21" s="3">
        <v>1.59</v>
      </c>
      <c r="U21" s="3">
        <v>6.28</v>
      </c>
      <c r="V21" s="3">
        <v>88.7</v>
      </c>
      <c r="W21" s="3">
        <v>0.06</v>
      </c>
      <c r="X21" s="3">
        <v>30.1</v>
      </c>
      <c r="Y21" s="3">
        <v>1.6</v>
      </c>
      <c r="Z21" s="3">
        <v>1.0999999999999999E-2</v>
      </c>
    </row>
    <row r="22" spans="1:26" x14ac:dyDescent="0.15">
      <c r="A22" s="5">
        <v>22</v>
      </c>
      <c r="B22" s="4" t="s">
        <v>90</v>
      </c>
      <c r="C22" s="4" t="s">
        <v>91</v>
      </c>
      <c r="D22" s="5" t="s">
        <v>204</v>
      </c>
      <c r="E22" s="5">
        <v>22</v>
      </c>
      <c r="F22" s="5">
        <v>50</v>
      </c>
      <c r="G22" s="4" t="s">
        <v>58</v>
      </c>
      <c r="H22" s="4" t="s">
        <v>59</v>
      </c>
      <c r="I22" s="3">
        <v>38</v>
      </c>
      <c r="J22" s="3">
        <v>15200</v>
      </c>
      <c r="K22" s="3">
        <v>13.2</v>
      </c>
      <c r="L22" s="3">
        <v>1060</v>
      </c>
      <c r="M22" s="3">
        <v>100</v>
      </c>
      <c r="N22" s="3">
        <v>190</v>
      </c>
      <c r="O22" s="3">
        <v>13</v>
      </c>
      <c r="P22" s="3">
        <v>16.3</v>
      </c>
      <c r="Q22" s="3">
        <v>450</v>
      </c>
      <c r="R22" s="3">
        <v>20.3</v>
      </c>
      <c r="S22" s="3">
        <v>155</v>
      </c>
      <c r="T22" s="3">
        <v>1.92</v>
      </c>
      <c r="U22" s="3">
        <v>6.38</v>
      </c>
      <c r="V22" s="3">
        <v>90.5</v>
      </c>
      <c r="W22" s="3">
        <v>0.1</v>
      </c>
      <c r="X22" s="3">
        <v>25.5</v>
      </c>
      <c r="Y22" s="3">
        <v>1.8</v>
      </c>
      <c r="Z22" s="3">
        <v>1.2E-2</v>
      </c>
    </row>
    <row r="23" spans="1:26" x14ac:dyDescent="0.15">
      <c r="A23" s="5">
        <v>22</v>
      </c>
      <c r="B23" s="4" t="s">
        <v>92</v>
      </c>
      <c r="C23" s="4" t="s">
        <v>93</v>
      </c>
      <c r="D23" s="5" t="s">
        <v>205</v>
      </c>
      <c r="E23" s="5">
        <v>22</v>
      </c>
      <c r="F23" s="5">
        <v>50</v>
      </c>
      <c r="G23" s="4" t="s">
        <v>58</v>
      </c>
      <c r="H23" s="4" t="s">
        <v>59</v>
      </c>
      <c r="I23" s="3">
        <v>30</v>
      </c>
      <c r="J23" s="3">
        <v>9210</v>
      </c>
      <c r="K23" s="3">
        <v>9.68</v>
      </c>
      <c r="L23" s="3">
        <v>991</v>
      </c>
      <c r="M23" s="3">
        <v>101</v>
      </c>
      <c r="N23" s="3">
        <v>190</v>
      </c>
      <c r="O23" s="3">
        <v>13</v>
      </c>
      <c r="P23" s="3">
        <v>16.3</v>
      </c>
      <c r="Q23" s="3">
        <v>450</v>
      </c>
      <c r="R23" s="3">
        <v>20.3</v>
      </c>
      <c r="S23" s="3">
        <v>155</v>
      </c>
      <c r="T23" s="3">
        <v>1.92</v>
      </c>
      <c r="U23" s="3">
        <v>6.38</v>
      </c>
      <c r="V23" s="3">
        <v>90.5</v>
      </c>
      <c r="W23" s="3">
        <v>0.1</v>
      </c>
      <c r="X23" s="3">
        <v>25.5</v>
      </c>
      <c r="Y23" s="3">
        <v>1.8</v>
      </c>
      <c r="Z23" s="3">
        <v>1.2E-2</v>
      </c>
    </row>
    <row r="24" spans="1:26" x14ac:dyDescent="0.15">
      <c r="A24" s="5">
        <v>28</v>
      </c>
      <c r="B24" s="4" t="s">
        <v>64</v>
      </c>
      <c r="C24" s="4" t="s">
        <v>65</v>
      </c>
      <c r="D24" s="5" t="s">
        <v>204</v>
      </c>
      <c r="E24" s="5">
        <v>28</v>
      </c>
      <c r="F24" s="5">
        <v>50</v>
      </c>
      <c r="G24" s="4" t="s">
        <v>58</v>
      </c>
      <c r="H24" s="4" t="s">
        <v>59</v>
      </c>
      <c r="I24" s="3">
        <v>34</v>
      </c>
      <c r="J24" s="3">
        <v>11400</v>
      </c>
      <c r="K24" s="3">
        <v>11.8</v>
      </c>
      <c r="L24" s="3">
        <v>1000</v>
      </c>
      <c r="M24" s="3">
        <v>134</v>
      </c>
      <c r="N24" s="3">
        <v>170</v>
      </c>
      <c r="O24" s="3">
        <v>9.9</v>
      </c>
      <c r="P24" s="3">
        <v>16.600000000000001</v>
      </c>
      <c r="Q24" s="3">
        <v>440</v>
      </c>
      <c r="R24" s="3">
        <v>21.1</v>
      </c>
      <c r="S24" s="3">
        <v>272</v>
      </c>
      <c r="T24" s="3">
        <v>1.4</v>
      </c>
      <c r="U24" s="3">
        <v>4.76</v>
      </c>
      <c r="V24" s="3">
        <v>89.5</v>
      </c>
      <c r="W24" s="3">
        <v>0.13</v>
      </c>
      <c r="X24" s="3">
        <v>24</v>
      </c>
      <c r="Y24" s="3">
        <v>1.9</v>
      </c>
      <c r="Z24" s="3">
        <v>1.2999999999999999E-2</v>
      </c>
    </row>
    <row r="25" spans="1:26" x14ac:dyDescent="0.15">
      <c r="A25" s="5">
        <v>28</v>
      </c>
      <c r="B25" s="4" t="s">
        <v>172</v>
      </c>
      <c r="C25" s="4" t="s">
        <v>173</v>
      </c>
      <c r="D25" s="5" t="s">
        <v>205</v>
      </c>
      <c r="E25" s="5">
        <v>28</v>
      </c>
      <c r="F25" s="5">
        <v>50</v>
      </c>
      <c r="G25" s="4" t="s">
        <v>168</v>
      </c>
      <c r="H25" s="4" t="s">
        <v>7</v>
      </c>
      <c r="I25" s="3">
        <v>47</v>
      </c>
      <c r="J25" s="3">
        <v>12200</v>
      </c>
      <c r="K25" s="3">
        <v>16.2</v>
      </c>
      <c r="L25" s="3">
        <v>1720</v>
      </c>
      <c r="M25" s="3">
        <v>99.1</v>
      </c>
      <c r="N25" s="3">
        <v>170</v>
      </c>
      <c r="O25" s="3">
        <v>9.9</v>
      </c>
      <c r="P25" s="3">
        <v>16.600000000000001</v>
      </c>
      <c r="Q25" s="3">
        <v>440</v>
      </c>
      <c r="R25" s="3">
        <v>21.1</v>
      </c>
      <c r="S25" s="3">
        <v>272</v>
      </c>
      <c r="T25" s="3">
        <v>1.4</v>
      </c>
      <c r="U25" s="3">
        <v>4.76</v>
      </c>
      <c r="V25" s="3">
        <v>89.5</v>
      </c>
      <c r="W25" s="3">
        <v>0.13</v>
      </c>
      <c r="X25" s="3">
        <v>24</v>
      </c>
      <c r="Y25" s="3">
        <v>1.9</v>
      </c>
      <c r="Z25" s="3">
        <v>1.2999999999999999E-2</v>
      </c>
    </row>
    <row r="26" spans="1:26" x14ac:dyDescent="0.15">
      <c r="A26" s="5">
        <v>5</v>
      </c>
      <c r="B26" s="4" t="s">
        <v>158</v>
      </c>
      <c r="C26" s="4" t="s">
        <v>159</v>
      </c>
      <c r="D26" s="5" t="s">
        <v>204</v>
      </c>
      <c r="E26" s="5">
        <v>5</v>
      </c>
      <c r="F26" s="5">
        <v>100</v>
      </c>
      <c r="G26" s="4" t="s">
        <v>58</v>
      </c>
      <c r="H26" s="4" t="s">
        <v>59</v>
      </c>
      <c r="I26" s="3">
        <v>22</v>
      </c>
      <c r="J26" s="3">
        <v>6120</v>
      </c>
      <c r="K26" s="3">
        <v>8.06</v>
      </c>
      <c r="L26" s="3">
        <v>580</v>
      </c>
      <c r="M26" s="3">
        <v>250</v>
      </c>
      <c r="N26" s="3">
        <v>230</v>
      </c>
      <c r="O26" s="3">
        <v>12</v>
      </c>
      <c r="P26" s="3">
        <v>18.2</v>
      </c>
      <c r="Q26" s="3">
        <v>620</v>
      </c>
      <c r="R26" s="3">
        <v>23.9</v>
      </c>
      <c r="S26" s="3">
        <v>178</v>
      </c>
      <c r="T26" s="3">
        <v>1.6</v>
      </c>
      <c r="U26" s="3">
        <v>6.12</v>
      </c>
      <c r="V26" s="3">
        <v>129</v>
      </c>
      <c r="W26" s="3">
        <v>7.0000000000000007E-2</v>
      </c>
      <c r="X26" s="3">
        <v>59.3</v>
      </c>
      <c r="Y26" s="3">
        <v>1.9</v>
      </c>
      <c r="Z26" s="3">
        <v>1.4999999999999999E-2</v>
      </c>
    </row>
    <row r="27" spans="1:26" x14ac:dyDescent="0.15">
      <c r="A27" s="5">
        <v>5</v>
      </c>
      <c r="B27" s="4" t="s">
        <v>160</v>
      </c>
      <c r="C27" s="4" t="s">
        <v>161</v>
      </c>
      <c r="D27" s="5" t="s">
        <v>205</v>
      </c>
      <c r="E27" s="5">
        <v>5</v>
      </c>
      <c r="F27" s="5">
        <v>100</v>
      </c>
      <c r="G27" s="4" t="s">
        <v>58</v>
      </c>
      <c r="H27" s="4" t="s">
        <v>59</v>
      </c>
      <c r="I27" s="3">
        <v>35</v>
      </c>
      <c r="J27" s="3">
        <v>12500</v>
      </c>
      <c r="K27" s="3">
        <v>11.9</v>
      </c>
      <c r="L27" s="3">
        <v>1150</v>
      </c>
      <c r="M27" s="3">
        <v>151</v>
      </c>
      <c r="N27" s="3">
        <v>230</v>
      </c>
      <c r="O27" s="3">
        <v>12</v>
      </c>
      <c r="P27" s="3">
        <v>18.2</v>
      </c>
      <c r="Q27" s="3">
        <v>620</v>
      </c>
      <c r="R27" s="3">
        <v>23.9</v>
      </c>
      <c r="S27" s="3">
        <v>178</v>
      </c>
      <c r="T27" s="3">
        <v>1.6</v>
      </c>
      <c r="U27" s="3">
        <v>6.12</v>
      </c>
      <c r="V27" s="3">
        <v>129</v>
      </c>
      <c r="W27" s="3">
        <v>7.0000000000000007E-2</v>
      </c>
      <c r="X27" s="3">
        <v>59.3</v>
      </c>
      <c r="Y27" s="3">
        <v>1.9</v>
      </c>
      <c r="Z27" s="3">
        <v>1.4999999999999999E-2</v>
      </c>
    </row>
    <row r="28" spans="1:26" x14ac:dyDescent="0.15">
      <c r="A28" s="5">
        <v>10</v>
      </c>
      <c r="B28" s="4" t="s">
        <v>138</v>
      </c>
      <c r="C28" s="4" t="s">
        <v>139</v>
      </c>
      <c r="D28" s="5" t="s">
        <v>204</v>
      </c>
      <c r="E28" s="5">
        <v>10</v>
      </c>
      <c r="F28" s="5">
        <v>100</v>
      </c>
      <c r="G28" s="4" t="s">
        <v>58</v>
      </c>
      <c r="H28" s="4" t="s">
        <v>59</v>
      </c>
      <c r="I28" s="3">
        <v>19</v>
      </c>
      <c r="J28" s="3">
        <v>4790</v>
      </c>
      <c r="K28" s="3">
        <v>5.94</v>
      </c>
      <c r="L28" s="3">
        <v>453</v>
      </c>
      <c r="M28" s="3">
        <v>258</v>
      </c>
      <c r="N28" s="3">
        <v>230</v>
      </c>
      <c r="O28" s="3">
        <v>10</v>
      </c>
      <c r="P28" s="3">
        <v>17.7</v>
      </c>
      <c r="Q28" s="3">
        <v>620</v>
      </c>
      <c r="R28" s="3">
        <v>29.6</v>
      </c>
      <c r="S28" s="3">
        <v>450</v>
      </c>
      <c r="T28" s="3">
        <v>1.44</v>
      </c>
      <c r="U28" s="3">
        <v>5.43</v>
      </c>
      <c r="V28" s="3">
        <v>132</v>
      </c>
      <c r="W28" s="3">
        <v>0.1</v>
      </c>
      <c r="X28" s="3">
        <v>58.9</v>
      </c>
      <c r="Y28" s="3">
        <v>3</v>
      </c>
      <c r="Z28" s="3">
        <v>0.02</v>
      </c>
    </row>
    <row r="29" spans="1:26" x14ac:dyDescent="0.15">
      <c r="A29" s="5">
        <v>10</v>
      </c>
      <c r="B29" s="4" t="s">
        <v>140</v>
      </c>
      <c r="C29" s="4" t="s">
        <v>141</v>
      </c>
      <c r="D29" s="5" t="s">
        <v>205</v>
      </c>
      <c r="E29" s="5">
        <v>10</v>
      </c>
      <c r="F29" s="5">
        <v>100</v>
      </c>
      <c r="G29" s="4" t="s">
        <v>58</v>
      </c>
      <c r="H29" s="4" t="s">
        <v>59</v>
      </c>
      <c r="I29" s="3">
        <v>19</v>
      </c>
      <c r="J29" s="3">
        <v>6430</v>
      </c>
      <c r="K29" s="3">
        <v>6.96</v>
      </c>
      <c r="L29" s="3">
        <v>563</v>
      </c>
      <c r="M29" s="3">
        <v>182</v>
      </c>
      <c r="N29" s="3">
        <v>230</v>
      </c>
      <c r="O29" s="3">
        <v>10</v>
      </c>
      <c r="P29" s="3">
        <v>17.7</v>
      </c>
      <c r="Q29" s="3">
        <v>620</v>
      </c>
      <c r="R29" s="3">
        <v>29.6</v>
      </c>
      <c r="S29" s="3">
        <v>450</v>
      </c>
      <c r="T29" s="3">
        <v>1.44</v>
      </c>
      <c r="U29" s="3">
        <v>5.43</v>
      </c>
      <c r="V29" s="3">
        <v>132</v>
      </c>
      <c r="W29" s="3">
        <v>0.1</v>
      </c>
      <c r="X29" s="3">
        <v>58.9</v>
      </c>
      <c r="Y29" s="3">
        <v>3</v>
      </c>
      <c r="Z29" s="3">
        <v>0.02</v>
      </c>
    </row>
    <row r="30" spans="1:26" x14ac:dyDescent="0.15">
      <c r="A30" s="5">
        <v>18</v>
      </c>
      <c r="B30" s="4" t="s">
        <v>122</v>
      </c>
      <c r="C30" s="4" t="s">
        <v>123</v>
      </c>
      <c r="D30" s="5" t="s">
        <v>204</v>
      </c>
      <c r="E30" s="5">
        <v>18</v>
      </c>
      <c r="F30" s="5">
        <v>100</v>
      </c>
      <c r="G30" s="4" t="s">
        <v>58</v>
      </c>
      <c r="H30" s="4" t="s">
        <v>59</v>
      </c>
      <c r="I30" s="3">
        <v>29</v>
      </c>
      <c r="J30" s="3">
        <v>7100</v>
      </c>
      <c r="K30" s="3">
        <v>10.6</v>
      </c>
      <c r="L30" s="3">
        <v>761</v>
      </c>
      <c r="M30" s="3">
        <v>192</v>
      </c>
      <c r="N30" s="3">
        <v>210</v>
      </c>
      <c r="O30" s="3">
        <v>11</v>
      </c>
      <c r="P30" s="3">
        <v>17.600000000000001</v>
      </c>
      <c r="Q30" s="3">
        <v>600</v>
      </c>
      <c r="R30" s="3">
        <v>24.9</v>
      </c>
      <c r="S30" s="3">
        <v>114</v>
      </c>
      <c r="T30" s="3">
        <v>1.76</v>
      </c>
      <c r="U30" s="3">
        <v>6.04</v>
      </c>
      <c r="V30" s="3">
        <v>128</v>
      </c>
      <c r="W30" s="3">
        <v>0.08</v>
      </c>
      <c r="X30" s="3">
        <v>69.400000000000006</v>
      </c>
      <c r="Y30" s="3">
        <v>2</v>
      </c>
      <c r="Z30" s="3">
        <v>1.4999999999999999E-2</v>
      </c>
    </row>
    <row r="31" spans="1:26" x14ac:dyDescent="0.15">
      <c r="A31" s="5">
        <v>18</v>
      </c>
      <c r="B31" s="4" t="s">
        <v>124</v>
      </c>
      <c r="C31" s="4" t="s">
        <v>125</v>
      </c>
      <c r="D31" s="5" t="s">
        <v>205</v>
      </c>
      <c r="E31" s="5">
        <v>18</v>
      </c>
      <c r="F31" s="5">
        <v>100</v>
      </c>
      <c r="G31" s="4" t="s">
        <v>58</v>
      </c>
      <c r="H31" s="4" t="s">
        <v>59</v>
      </c>
      <c r="I31" s="3">
        <v>26</v>
      </c>
      <c r="J31" s="3">
        <v>6470</v>
      </c>
      <c r="K31" s="3">
        <v>9.14</v>
      </c>
      <c r="L31" s="3">
        <v>796</v>
      </c>
      <c r="M31" s="3">
        <v>351</v>
      </c>
      <c r="N31" s="3">
        <v>210</v>
      </c>
      <c r="O31" s="3">
        <v>11</v>
      </c>
      <c r="P31" s="3">
        <v>17.600000000000001</v>
      </c>
      <c r="Q31" s="3">
        <v>600</v>
      </c>
      <c r="R31" s="3">
        <v>24.9</v>
      </c>
      <c r="S31" s="3">
        <v>114</v>
      </c>
      <c r="T31" s="3">
        <v>1.76</v>
      </c>
      <c r="U31" s="3">
        <v>6.04</v>
      </c>
      <c r="V31" s="3">
        <v>128</v>
      </c>
      <c r="W31" s="3">
        <v>0.08</v>
      </c>
      <c r="X31" s="3">
        <v>69.400000000000006</v>
      </c>
      <c r="Y31" s="3">
        <v>2</v>
      </c>
      <c r="Z31" s="3">
        <v>1.4999999999999999E-2</v>
      </c>
    </row>
    <row r="32" spans="1:26" x14ac:dyDescent="0.15">
      <c r="A32" s="5">
        <v>19</v>
      </c>
      <c r="B32" s="4" t="s">
        <v>82</v>
      </c>
      <c r="C32" s="4" t="s">
        <v>83</v>
      </c>
      <c r="D32" s="5" t="s">
        <v>204</v>
      </c>
      <c r="E32" s="5">
        <v>19</v>
      </c>
      <c r="F32" s="5">
        <v>100</v>
      </c>
      <c r="G32" s="4" t="s">
        <v>58</v>
      </c>
      <c r="H32" s="4" t="s">
        <v>59</v>
      </c>
      <c r="I32" s="3">
        <v>50</v>
      </c>
      <c r="J32" s="3">
        <v>8690</v>
      </c>
      <c r="K32" s="3">
        <v>18</v>
      </c>
      <c r="L32" s="3">
        <v>2080</v>
      </c>
      <c r="M32" s="3">
        <v>184</v>
      </c>
      <c r="N32" s="3">
        <v>240</v>
      </c>
      <c r="O32" s="3">
        <v>12</v>
      </c>
      <c r="P32" s="3">
        <v>18</v>
      </c>
      <c r="Q32" s="3">
        <v>620</v>
      </c>
      <c r="R32" s="3">
        <v>27.4</v>
      </c>
      <c r="S32" s="3">
        <v>172</v>
      </c>
      <c r="T32" s="3">
        <v>1.45</v>
      </c>
      <c r="U32" s="3">
        <v>5.23</v>
      </c>
      <c r="V32" s="3">
        <v>136</v>
      </c>
      <c r="W32" s="3">
        <v>0.14000000000000001</v>
      </c>
      <c r="X32" s="3">
        <v>53.3</v>
      </c>
      <c r="Y32" s="3">
        <v>2.5</v>
      </c>
      <c r="Z32" s="3">
        <v>1.6E-2</v>
      </c>
    </row>
    <row r="33" spans="1:26" x14ac:dyDescent="0.15">
      <c r="A33" s="5">
        <v>19</v>
      </c>
      <c r="B33" s="4" t="s">
        <v>220</v>
      </c>
      <c r="C33" s="4"/>
      <c r="D33" s="5" t="s">
        <v>205</v>
      </c>
      <c r="E33" s="5">
        <v>19</v>
      </c>
      <c r="F33" s="5">
        <v>100</v>
      </c>
      <c r="G33" s="4" t="s">
        <v>58</v>
      </c>
      <c r="H33" s="4"/>
      <c r="I33" s="3">
        <v>29</v>
      </c>
      <c r="J33" s="3">
        <v>11900</v>
      </c>
      <c r="K33" s="3">
        <v>9.27</v>
      </c>
      <c r="L33" s="3">
        <v>829</v>
      </c>
      <c r="M33" s="3">
        <v>185</v>
      </c>
      <c r="N33" s="3">
        <v>240</v>
      </c>
      <c r="O33" s="3">
        <v>12</v>
      </c>
      <c r="P33" s="3">
        <v>18</v>
      </c>
      <c r="Q33" s="3">
        <v>620</v>
      </c>
      <c r="R33" s="3">
        <v>27.4</v>
      </c>
      <c r="S33" s="3">
        <v>172</v>
      </c>
      <c r="T33" s="3">
        <v>1.45</v>
      </c>
      <c r="U33" s="3">
        <v>5.23</v>
      </c>
      <c r="V33" s="3">
        <v>136</v>
      </c>
      <c r="W33" s="3">
        <v>0.14000000000000001</v>
      </c>
      <c r="X33" s="3">
        <v>53.3</v>
      </c>
      <c r="Y33" s="3">
        <v>2.5</v>
      </c>
      <c r="Z33" s="3">
        <v>1.6E-2</v>
      </c>
    </row>
    <row r="34" spans="1:26" x14ac:dyDescent="0.15">
      <c r="A34" s="5">
        <v>21</v>
      </c>
      <c r="B34" s="4" t="s">
        <v>86</v>
      </c>
      <c r="C34" s="4" t="s">
        <v>87</v>
      </c>
      <c r="D34" s="5" t="s">
        <v>204</v>
      </c>
      <c r="E34" s="5">
        <v>21</v>
      </c>
      <c r="F34" s="5">
        <v>100</v>
      </c>
      <c r="G34" s="4" t="s">
        <v>58</v>
      </c>
      <c r="H34" s="4" t="s">
        <v>59</v>
      </c>
      <c r="I34" s="3">
        <v>30</v>
      </c>
      <c r="J34" s="3">
        <v>11400</v>
      </c>
      <c r="K34" s="3">
        <v>9.91</v>
      </c>
      <c r="L34" s="3">
        <v>975</v>
      </c>
      <c r="M34" s="3">
        <v>270</v>
      </c>
      <c r="N34" s="3">
        <v>250</v>
      </c>
      <c r="O34" s="3">
        <v>9.3000000000000007</v>
      </c>
      <c r="P34" s="3">
        <v>18</v>
      </c>
      <c r="Q34" s="3">
        <v>610</v>
      </c>
      <c r="R34" s="3">
        <v>26.1</v>
      </c>
      <c r="S34" s="3">
        <v>456</v>
      </c>
      <c r="T34" s="3">
        <v>1.57</v>
      </c>
      <c r="U34" s="3">
        <v>4.74</v>
      </c>
      <c r="V34" s="3">
        <v>139</v>
      </c>
      <c r="W34" s="3">
        <v>0.12</v>
      </c>
      <c r="X34" s="3">
        <v>48.2</v>
      </c>
      <c r="Y34" s="3">
        <v>2.2000000000000002</v>
      </c>
      <c r="Z34" s="3">
        <v>2.8000000000000001E-2</v>
      </c>
    </row>
    <row r="35" spans="1:26" x14ac:dyDescent="0.15">
      <c r="A35" s="5">
        <v>21</v>
      </c>
      <c r="B35" s="4" t="s">
        <v>88</v>
      </c>
      <c r="C35" s="4" t="s">
        <v>89</v>
      </c>
      <c r="D35" s="5" t="s">
        <v>205</v>
      </c>
      <c r="E35" s="5">
        <v>21</v>
      </c>
      <c r="F35" s="5">
        <v>100</v>
      </c>
      <c r="G35" s="4" t="s">
        <v>58</v>
      </c>
      <c r="H35" s="4" t="s">
        <v>59</v>
      </c>
      <c r="I35" s="3">
        <v>28</v>
      </c>
      <c r="J35" s="3">
        <v>9060</v>
      </c>
      <c r="K35" s="3">
        <v>9.08</v>
      </c>
      <c r="L35" s="3">
        <v>1080</v>
      </c>
      <c r="M35" s="3">
        <v>206</v>
      </c>
      <c r="N35" s="3">
        <v>250</v>
      </c>
      <c r="O35" s="3">
        <v>9.3000000000000007</v>
      </c>
      <c r="P35" s="3">
        <v>18</v>
      </c>
      <c r="Q35" s="3">
        <v>610</v>
      </c>
      <c r="R35" s="3">
        <v>26.1</v>
      </c>
      <c r="S35" s="3">
        <v>456</v>
      </c>
      <c r="T35" s="3">
        <v>1.57</v>
      </c>
      <c r="U35" s="3">
        <v>4.74</v>
      </c>
      <c r="V35" s="3">
        <v>139</v>
      </c>
      <c r="W35" s="3">
        <v>0.12</v>
      </c>
      <c r="X35" s="3">
        <v>48.2</v>
      </c>
      <c r="Y35" s="3">
        <v>2.2000000000000002</v>
      </c>
      <c r="Z35" s="3">
        <v>2.8000000000000001E-2</v>
      </c>
    </row>
    <row r="36" spans="1:26" x14ac:dyDescent="0.15">
      <c r="A36" s="5">
        <v>26</v>
      </c>
      <c r="B36" s="4" t="s">
        <v>72</v>
      </c>
      <c r="C36" s="4" t="s">
        <v>73</v>
      </c>
      <c r="D36" s="5" t="s">
        <v>204</v>
      </c>
      <c r="E36" s="5">
        <v>26</v>
      </c>
      <c r="F36" s="5">
        <v>100</v>
      </c>
      <c r="G36" s="4" t="s">
        <v>58</v>
      </c>
      <c r="H36" s="4" t="s">
        <v>59</v>
      </c>
      <c r="I36" s="3">
        <v>35</v>
      </c>
      <c r="J36" s="3">
        <v>2750</v>
      </c>
      <c r="K36" s="3">
        <v>13.2</v>
      </c>
      <c r="L36" s="3">
        <v>1550</v>
      </c>
      <c r="M36" s="3">
        <v>187</v>
      </c>
      <c r="N36" s="3">
        <v>250</v>
      </c>
      <c r="O36" s="3">
        <v>14</v>
      </c>
      <c r="P36" s="3">
        <v>18</v>
      </c>
      <c r="Q36" s="3">
        <v>650</v>
      </c>
      <c r="R36" s="3">
        <v>29.1</v>
      </c>
      <c r="S36" s="3">
        <v>285</v>
      </c>
      <c r="T36" s="3">
        <v>1.02</v>
      </c>
      <c r="U36" s="3">
        <v>5.4</v>
      </c>
      <c r="V36" s="3">
        <v>140</v>
      </c>
      <c r="W36" s="3">
        <v>0.08</v>
      </c>
      <c r="X36" s="3">
        <v>58.4</v>
      </c>
      <c r="Y36" s="3">
        <v>2.5</v>
      </c>
      <c r="Z36" s="3">
        <v>0.04</v>
      </c>
    </row>
    <row r="37" spans="1:26" x14ac:dyDescent="0.15">
      <c r="A37" s="5">
        <v>26</v>
      </c>
      <c r="B37" s="4" t="s">
        <v>74</v>
      </c>
      <c r="C37" s="4" t="s">
        <v>75</v>
      </c>
      <c r="D37" s="5" t="s">
        <v>205</v>
      </c>
      <c r="E37" s="5">
        <v>26</v>
      </c>
      <c r="F37" s="5">
        <v>100</v>
      </c>
      <c r="G37" s="4" t="s">
        <v>58</v>
      </c>
      <c r="H37" s="4" t="s">
        <v>59</v>
      </c>
      <c r="I37" s="3">
        <v>50</v>
      </c>
      <c r="J37" s="3">
        <v>14300</v>
      </c>
      <c r="K37" s="3">
        <v>16.399999999999999</v>
      </c>
      <c r="L37" s="3">
        <v>1810</v>
      </c>
      <c r="M37" s="3">
        <v>174</v>
      </c>
      <c r="N37" s="3">
        <v>250</v>
      </c>
      <c r="O37" s="3">
        <v>14</v>
      </c>
      <c r="P37" s="3">
        <v>18</v>
      </c>
      <c r="Q37" s="3">
        <v>650</v>
      </c>
      <c r="R37" s="3">
        <v>29.1</v>
      </c>
      <c r="S37" s="3">
        <v>285</v>
      </c>
      <c r="T37" s="3">
        <v>1.02</v>
      </c>
      <c r="U37" s="3">
        <v>5.4</v>
      </c>
      <c r="V37" s="3">
        <v>140</v>
      </c>
      <c r="W37" s="3">
        <v>0.08</v>
      </c>
      <c r="X37" s="3">
        <v>58.4</v>
      </c>
      <c r="Y37" s="3">
        <v>2.5</v>
      </c>
      <c r="Z37" s="3">
        <v>0.04</v>
      </c>
    </row>
    <row r="38" spans="1:26" x14ac:dyDescent="0.15">
      <c r="A38" s="5">
        <v>2</v>
      </c>
      <c r="B38" s="4" t="s">
        <v>50</v>
      </c>
      <c r="C38" s="4" t="s">
        <v>52</v>
      </c>
      <c r="D38" s="5" t="s">
        <v>204</v>
      </c>
      <c r="E38" s="5">
        <v>2</v>
      </c>
      <c r="F38" s="5">
        <v>150</v>
      </c>
      <c r="G38" s="4" t="s">
        <v>48</v>
      </c>
      <c r="H38" s="4" t="s">
        <v>51</v>
      </c>
      <c r="I38" s="3">
        <v>22</v>
      </c>
      <c r="J38" s="3">
        <v>6760</v>
      </c>
      <c r="K38" s="3">
        <v>7.78</v>
      </c>
      <c r="L38" s="3">
        <v>618</v>
      </c>
      <c r="M38" s="3">
        <v>468</v>
      </c>
      <c r="N38" s="3">
        <v>240</v>
      </c>
      <c r="O38" s="3">
        <v>14</v>
      </c>
      <c r="P38" s="3">
        <v>17.7</v>
      </c>
      <c r="Q38" s="3">
        <v>750</v>
      </c>
      <c r="R38" s="3">
        <v>24.5</v>
      </c>
      <c r="S38" s="3">
        <v>117</v>
      </c>
      <c r="T38" s="3">
        <v>1.38</v>
      </c>
      <c r="U38" s="3">
        <v>6.04</v>
      </c>
      <c r="V38" s="3">
        <v>159</v>
      </c>
      <c r="W38" s="3">
        <v>0.1</v>
      </c>
      <c r="X38" s="3">
        <v>113</v>
      </c>
      <c r="Y38" s="3">
        <v>2.2000000000000002</v>
      </c>
      <c r="Z38" s="3">
        <v>1.4999999999999999E-2</v>
      </c>
    </row>
    <row r="39" spans="1:26" x14ac:dyDescent="0.15">
      <c r="A39" s="5">
        <v>2</v>
      </c>
      <c r="B39" s="4" t="s">
        <v>169</v>
      </c>
      <c r="C39" s="4" t="s">
        <v>170</v>
      </c>
      <c r="D39" s="5" t="s">
        <v>205</v>
      </c>
      <c r="E39" s="5">
        <v>2</v>
      </c>
      <c r="F39" s="5">
        <v>150</v>
      </c>
      <c r="G39" s="4" t="s">
        <v>168</v>
      </c>
      <c r="H39" s="4" t="s">
        <v>171</v>
      </c>
      <c r="I39" s="3">
        <v>33</v>
      </c>
      <c r="J39" s="3">
        <v>8380</v>
      </c>
      <c r="K39" s="3">
        <v>11.4</v>
      </c>
      <c r="L39" s="3">
        <v>1070</v>
      </c>
      <c r="M39" s="3">
        <v>180</v>
      </c>
      <c r="N39" s="3">
        <v>240</v>
      </c>
      <c r="O39" s="3">
        <v>14</v>
      </c>
      <c r="P39" s="3">
        <v>17.7</v>
      </c>
      <c r="Q39" s="3">
        <v>750</v>
      </c>
      <c r="R39" s="3">
        <v>24.5</v>
      </c>
      <c r="S39" s="3">
        <v>117</v>
      </c>
      <c r="T39" s="3">
        <v>1.38</v>
      </c>
      <c r="U39" s="3">
        <v>6.04</v>
      </c>
      <c r="V39" s="3">
        <v>159</v>
      </c>
      <c r="W39" s="3">
        <v>0.1</v>
      </c>
      <c r="X39" s="3">
        <v>113</v>
      </c>
      <c r="Y39" s="3">
        <v>2.2000000000000002</v>
      </c>
      <c r="Z39" s="3">
        <v>1.4999999999999999E-2</v>
      </c>
    </row>
    <row r="40" spans="1:26" x14ac:dyDescent="0.15">
      <c r="A40" s="5">
        <v>7</v>
      </c>
      <c r="B40" s="4" t="s">
        <v>126</v>
      </c>
      <c r="C40" s="4" t="s">
        <v>127</v>
      </c>
      <c r="D40" s="5" t="s">
        <v>204</v>
      </c>
      <c r="E40" s="5">
        <v>7</v>
      </c>
      <c r="F40" s="5">
        <v>150</v>
      </c>
      <c r="G40" s="4" t="s">
        <v>58</v>
      </c>
      <c r="H40" s="4" t="s">
        <v>59</v>
      </c>
      <c r="I40" s="3">
        <v>11</v>
      </c>
      <c r="J40" s="3">
        <v>965</v>
      </c>
      <c r="K40" s="3">
        <v>4.37</v>
      </c>
      <c r="L40" s="3">
        <v>200</v>
      </c>
      <c r="M40" s="3">
        <v>727</v>
      </c>
      <c r="N40" s="3">
        <v>240</v>
      </c>
      <c r="O40" s="3">
        <v>12</v>
      </c>
      <c r="P40" s="3">
        <v>17.7</v>
      </c>
      <c r="Q40" s="3">
        <v>730</v>
      </c>
      <c r="R40" s="3">
        <v>24.8</v>
      </c>
      <c r="S40" s="3">
        <v>310</v>
      </c>
      <c r="T40" s="3">
        <v>1.53</v>
      </c>
      <c r="U40" s="3">
        <v>5.47</v>
      </c>
      <c r="V40" s="3">
        <v>153</v>
      </c>
      <c r="W40" s="3">
        <v>0.09</v>
      </c>
      <c r="X40" s="3">
        <v>99.1</v>
      </c>
      <c r="Y40" s="3">
        <v>2</v>
      </c>
      <c r="Z40" s="3">
        <v>1.6E-2</v>
      </c>
    </row>
    <row r="41" spans="1:26" x14ac:dyDescent="0.15">
      <c r="A41" s="5">
        <v>7</v>
      </c>
      <c r="B41" s="4" t="s">
        <v>128</v>
      </c>
      <c r="C41" s="4" t="s">
        <v>129</v>
      </c>
      <c r="D41" s="5" t="s">
        <v>205</v>
      </c>
      <c r="E41" s="5">
        <v>7</v>
      </c>
      <c r="F41" s="5">
        <v>150</v>
      </c>
      <c r="G41" s="4" t="s">
        <v>58</v>
      </c>
      <c r="H41" s="4" t="s">
        <v>59</v>
      </c>
      <c r="I41" s="3">
        <v>24</v>
      </c>
      <c r="J41" s="3">
        <v>7010</v>
      </c>
      <c r="K41" s="3">
        <v>8.41</v>
      </c>
      <c r="L41" s="3">
        <v>718</v>
      </c>
      <c r="M41" s="3">
        <v>218</v>
      </c>
      <c r="N41" s="3">
        <v>240</v>
      </c>
      <c r="O41" s="3">
        <v>12</v>
      </c>
      <c r="P41" s="3">
        <v>17.7</v>
      </c>
      <c r="Q41" s="3">
        <v>730</v>
      </c>
      <c r="R41" s="3">
        <v>24.8</v>
      </c>
      <c r="S41" s="3">
        <v>310</v>
      </c>
      <c r="T41" s="3">
        <v>1.53</v>
      </c>
      <c r="U41" s="3">
        <v>5.47</v>
      </c>
      <c r="V41" s="3">
        <v>153</v>
      </c>
      <c r="W41" s="3">
        <v>0.09</v>
      </c>
      <c r="X41" s="3">
        <v>99.1</v>
      </c>
      <c r="Y41" s="3">
        <v>2</v>
      </c>
      <c r="Z41" s="3">
        <v>1.6E-2</v>
      </c>
    </row>
    <row r="42" spans="1:26" x14ac:dyDescent="0.15">
      <c r="A42" s="5">
        <v>11</v>
      </c>
      <c r="B42" s="4" t="s">
        <v>142</v>
      </c>
      <c r="C42" s="4" t="s">
        <v>143</v>
      </c>
      <c r="D42" s="5" t="s">
        <v>204</v>
      </c>
      <c r="E42" s="5">
        <v>11</v>
      </c>
      <c r="F42" s="5">
        <v>150</v>
      </c>
      <c r="G42" s="4" t="s">
        <v>58</v>
      </c>
      <c r="H42" s="4" t="s">
        <v>59</v>
      </c>
      <c r="I42" s="3">
        <v>20</v>
      </c>
      <c r="J42" s="3">
        <v>7020</v>
      </c>
      <c r="K42" s="3">
        <v>7.15</v>
      </c>
      <c r="L42" s="3">
        <v>595</v>
      </c>
      <c r="M42" s="3">
        <v>245</v>
      </c>
      <c r="N42" s="3">
        <v>220</v>
      </c>
      <c r="O42" s="3">
        <v>8.8000000000000007</v>
      </c>
      <c r="P42" s="3">
        <v>17.600000000000001</v>
      </c>
      <c r="Q42" s="3">
        <v>720</v>
      </c>
      <c r="R42" s="3">
        <v>23.4</v>
      </c>
      <c r="S42" s="3">
        <v>230</v>
      </c>
      <c r="T42" s="3">
        <v>1.29</v>
      </c>
      <c r="U42" s="3">
        <v>4.33</v>
      </c>
      <c r="V42" s="3">
        <v>156</v>
      </c>
      <c r="W42" s="3">
        <v>0.08</v>
      </c>
      <c r="X42" s="3">
        <v>105</v>
      </c>
      <c r="Y42" s="3">
        <v>1.8</v>
      </c>
      <c r="Z42" s="3">
        <v>1.7000000000000001E-2</v>
      </c>
    </row>
    <row r="43" spans="1:26" x14ac:dyDescent="0.15">
      <c r="A43" s="5">
        <v>11</v>
      </c>
      <c r="B43" s="4" t="s">
        <v>221</v>
      </c>
      <c r="C43" s="4"/>
      <c r="D43" s="5" t="s">
        <v>205</v>
      </c>
      <c r="E43" s="5">
        <v>11</v>
      </c>
      <c r="F43" s="5">
        <v>150</v>
      </c>
      <c r="G43" s="4" t="s">
        <v>58</v>
      </c>
      <c r="H43" s="4"/>
      <c r="I43" s="3">
        <v>13</v>
      </c>
      <c r="J43" s="3">
        <v>2730</v>
      </c>
      <c r="K43" s="3">
        <v>4.3099999999999996</v>
      </c>
      <c r="L43" s="3">
        <v>348</v>
      </c>
      <c r="M43" s="3">
        <v>436</v>
      </c>
      <c r="N43" s="3">
        <v>220</v>
      </c>
      <c r="O43" s="3">
        <v>8.8000000000000007</v>
      </c>
      <c r="P43" s="3">
        <v>17.600000000000001</v>
      </c>
      <c r="Q43" s="3">
        <v>720</v>
      </c>
      <c r="R43" s="3">
        <v>23.4</v>
      </c>
      <c r="S43" s="3">
        <v>230</v>
      </c>
      <c r="T43" s="3">
        <v>1.29</v>
      </c>
      <c r="U43" s="3">
        <v>4.33</v>
      </c>
      <c r="V43" s="3">
        <v>156</v>
      </c>
      <c r="W43" s="3">
        <v>0.08</v>
      </c>
      <c r="X43" s="3">
        <v>105</v>
      </c>
      <c r="Y43" s="3">
        <v>1.8</v>
      </c>
      <c r="Z43" s="3">
        <v>1.7000000000000001E-2</v>
      </c>
    </row>
    <row r="44" spans="1:26" x14ac:dyDescent="0.15">
      <c r="A44" s="5">
        <v>15</v>
      </c>
      <c r="B44" s="4" t="s">
        <v>112</v>
      </c>
      <c r="C44" s="4" t="s">
        <v>113</v>
      </c>
      <c r="D44" s="5" t="s">
        <v>204</v>
      </c>
      <c r="E44" s="5">
        <v>15</v>
      </c>
      <c r="F44" s="5">
        <v>150</v>
      </c>
      <c r="G44" s="4" t="s">
        <v>58</v>
      </c>
      <c r="H44" s="4" t="s">
        <v>59</v>
      </c>
      <c r="I44" s="3">
        <v>41</v>
      </c>
      <c r="J44" s="3">
        <v>6380</v>
      </c>
      <c r="K44" s="3">
        <v>13.8</v>
      </c>
      <c r="L44" s="3">
        <v>1130</v>
      </c>
      <c r="M44" s="3">
        <v>181</v>
      </c>
      <c r="N44" s="3">
        <v>230</v>
      </c>
      <c r="O44" s="3">
        <v>14</v>
      </c>
      <c r="P44" s="3">
        <v>16.8</v>
      </c>
      <c r="Q44" s="3">
        <v>740</v>
      </c>
      <c r="R44" s="3">
        <v>22.9</v>
      </c>
      <c r="S44" s="3">
        <v>63.9</v>
      </c>
      <c r="T44" s="3">
        <v>1.59</v>
      </c>
      <c r="U44" s="3">
        <v>6.61</v>
      </c>
      <c r="V44" s="3">
        <v>151</v>
      </c>
      <c r="W44" s="3">
        <v>0.09</v>
      </c>
      <c r="X44" s="3">
        <v>113</v>
      </c>
      <c r="Y44" s="3">
        <v>2.2999999999999998</v>
      </c>
      <c r="Z44" s="3">
        <v>4.3999999999999997E-2</v>
      </c>
    </row>
    <row r="45" spans="1:26" x14ac:dyDescent="0.15">
      <c r="A45" s="5">
        <v>15</v>
      </c>
      <c r="B45" s="4" t="s">
        <v>110</v>
      </c>
      <c r="C45" s="4" t="s">
        <v>111</v>
      </c>
      <c r="D45" s="5" t="s">
        <v>205</v>
      </c>
      <c r="E45" s="5">
        <v>15</v>
      </c>
      <c r="F45" s="5">
        <v>150</v>
      </c>
      <c r="G45" s="4" t="s">
        <v>58</v>
      </c>
      <c r="H45" s="4" t="s">
        <v>59</v>
      </c>
      <c r="I45" s="3">
        <v>42</v>
      </c>
      <c r="J45" s="3">
        <v>11200</v>
      </c>
      <c r="K45" s="3">
        <v>14.4</v>
      </c>
      <c r="L45" s="3">
        <v>1510</v>
      </c>
      <c r="M45" s="3">
        <v>165</v>
      </c>
      <c r="N45" s="3">
        <v>230</v>
      </c>
      <c r="O45" s="3">
        <v>14</v>
      </c>
      <c r="P45" s="3">
        <v>16.8</v>
      </c>
      <c r="Q45" s="3">
        <v>740</v>
      </c>
      <c r="R45" s="3">
        <v>22.9</v>
      </c>
      <c r="S45" s="3">
        <v>63.9</v>
      </c>
      <c r="T45" s="3">
        <v>1.59</v>
      </c>
      <c r="U45" s="3">
        <v>6.61</v>
      </c>
      <c r="V45" s="3">
        <v>151</v>
      </c>
      <c r="W45" s="3">
        <v>0.09</v>
      </c>
      <c r="X45" s="3">
        <v>113</v>
      </c>
      <c r="Y45" s="3">
        <v>2.2999999999999998</v>
      </c>
      <c r="Z45" s="3">
        <v>4.3999999999999997E-2</v>
      </c>
    </row>
    <row r="46" spans="1:26" x14ac:dyDescent="0.15">
      <c r="A46" s="5">
        <v>24</v>
      </c>
      <c r="B46" s="4" t="s">
        <v>98</v>
      </c>
      <c r="C46" s="4" t="s">
        <v>99</v>
      </c>
      <c r="D46" s="5" t="s">
        <v>204</v>
      </c>
      <c r="E46" s="5">
        <v>24</v>
      </c>
      <c r="F46" s="5">
        <v>150</v>
      </c>
      <c r="G46" s="4" t="s">
        <v>58</v>
      </c>
      <c r="H46" s="4" t="s">
        <v>59</v>
      </c>
      <c r="I46" s="3">
        <v>18</v>
      </c>
      <c r="J46" s="3">
        <v>4430</v>
      </c>
      <c r="K46" s="3">
        <v>6.29</v>
      </c>
      <c r="L46" s="3">
        <v>527</v>
      </c>
      <c r="M46" s="3">
        <v>285</v>
      </c>
      <c r="N46" s="3">
        <v>240</v>
      </c>
      <c r="O46" s="3">
        <v>11</v>
      </c>
      <c r="P46" s="3">
        <v>16</v>
      </c>
      <c r="Q46" s="3">
        <v>730</v>
      </c>
      <c r="R46" s="3">
        <v>23.7</v>
      </c>
      <c r="S46" s="3">
        <v>310</v>
      </c>
      <c r="T46" s="3">
        <v>1.55</v>
      </c>
      <c r="U46" s="3">
        <v>4.8</v>
      </c>
      <c r="V46" s="3">
        <v>159</v>
      </c>
      <c r="W46" s="3">
        <v>0.14000000000000001</v>
      </c>
      <c r="X46" s="3">
        <v>106</v>
      </c>
      <c r="Y46" s="3">
        <v>2</v>
      </c>
      <c r="Z46" s="3">
        <v>1.7000000000000001E-2</v>
      </c>
    </row>
    <row r="47" spans="1:26" x14ac:dyDescent="0.15">
      <c r="A47" s="5">
        <v>24</v>
      </c>
      <c r="B47" s="4" t="s">
        <v>100</v>
      </c>
      <c r="C47" s="4" t="s">
        <v>101</v>
      </c>
      <c r="D47" s="5" t="s">
        <v>205</v>
      </c>
      <c r="E47" s="5">
        <v>24</v>
      </c>
      <c r="F47" s="5">
        <v>150</v>
      </c>
      <c r="G47" s="4" t="s">
        <v>58</v>
      </c>
      <c r="H47" s="4" t="s">
        <v>59</v>
      </c>
      <c r="I47" s="3">
        <v>13</v>
      </c>
      <c r="J47" s="3">
        <v>5890</v>
      </c>
      <c r="K47" s="3">
        <v>8.83</v>
      </c>
      <c r="L47" s="3">
        <v>985</v>
      </c>
      <c r="M47" s="3">
        <v>732</v>
      </c>
      <c r="N47" s="3">
        <v>240</v>
      </c>
      <c r="O47" s="3">
        <v>11</v>
      </c>
      <c r="P47" s="3">
        <v>16</v>
      </c>
      <c r="Q47" s="3">
        <v>730</v>
      </c>
      <c r="R47" s="3">
        <v>23.7</v>
      </c>
      <c r="S47" s="3">
        <v>310</v>
      </c>
      <c r="T47" s="3">
        <v>1.55</v>
      </c>
      <c r="U47" s="3">
        <v>4.8</v>
      </c>
      <c r="V47" s="3">
        <v>159</v>
      </c>
      <c r="W47" s="3">
        <v>0.14000000000000001</v>
      </c>
      <c r="X47" s="3">
        <v>106</v>
      </c>
      <c r="Y47" s="3">
        <v>2</v>
      </c>
      <c r="Z47" s="3">
        <v>1.7000000000000001E-2</v>
      </c>
    </row>
    <row r="48" spans="1:26" x14ac:dyDescent="0.15">
      <c r="A48" s="5">
        <v>27</v>
      </c>
      <c r="B48" s="4" t="s">
        <v>66</v>
      </c>
      <c r="C48" s="4" t="s">
        <v>67</v>
      </c>
      <c r="D48" s="5" t="s">
        <v>204</v>
      </c>
      <c r="E48" s="5">
        <v>27</v>
      </c>
      <c r="F48" s="5">
        <v>150</v>
      </c>
      <c r="G48" s="4" t="s">
        <v>58</v>
      </c>
      <c r="H48" s="4" t="s">
        <v>59</v>
      </c>
      <c r="I48" s="3">
        <v>20</v>
      </c>
      <c r="J48" s="3">
        <v>1340</v>
      </c>
      <c r="K48" s="3">
        <v>7.31</v>
      </c>
      <c r="L48" s="3">
        <v>821</v>
      </c>
      <c r="M48" s="3">
        <v>451</v>
      </c>
      <c r="N48" s="3">
        <v>240</v>
      </c>
      <c r="O48" s="3">
        <v>7.9</v>
      </c>
      <c r="P48" s="3">
        <v>17.8</v>
      </c>
      <c r="Q48" s="3">
        <v>740</v>
      </c>
      <c r="R48" s="3">
        <v>24.5</v>
      </c>
      <c r="S48" s="3">
        <v>119</v>
      </c>
      <c r="T48" s="3">
        <v>1.51</v>
      </c>
      <c r="U48" s="3">
        <v>4.78</v>
      </c>
      <c r="V48" s="3">
        <v>161</v>
      </c>
      <c r="W48" s="3">
        <v>0.08</v>
      </c>
      <c r="X48" s="3">
        <v>102</v>
      </c>
      <c r="Y48" s="3">
        <v>1.9</v>
      </c>
      <c r="Z48" s="3">
        <v>1.4E-2</v>
      </c>
    </row>
    <row r="49" spans="1:26" x14ac:dyDescent="0.15">
      <c r="A49" s="5">
        <v>27</v>
      </c>
      <c r="B49" s="4" t="s">
        <v>70</v>
      </c>
      <c r="C49" s="4" t="s">
        <v>71</v>
      </c>
      <c r="D49" s="5" t="s">
        <v>205</v>
      </c>
      <c r="E49" s="5">
        <v>27</v>
      </c>
      <c r="F49" s="5">
        <v>150</v>
      </c>
      <c r="G49" s="4" t="s">
        <v>58</v>
      </c>
      <c r="H49" s="4" t="s">
        <v>59</v>
      </c>
      <c r="I49" s="3">
        <v>15</v>
      </c>
      <c r="J49" s="3">
        <v>1050</v>
      </c>
      <c r="K49" s="3">
        <v>5.0999999999999996</v>
      </c>
      <c r="L49" s="3">
        <v>586</v>
      </c>
      <c r="M49" s="3">
        <v>181</v>
      </c>
      <c r="N49" s="3">
        <v>240</v>
      </c>
      <c r="O49" s="3">
        <v>7.9</v>
      </c>
      <c r="P49" s="3">
        <v>17.8</v>
      </c>
      <c r="Q49" s="3">
        <v>740</v>
      </c>
      <c r="R49" s="3">
        <v>24.5</v>
      </c>
      <c r="S49" s="3">
        <v>119</v>
      </c>
      <c r="T49" s="3">
        <v>1.51</v>
      </c>
      <c r="U49" s="3">
        <v>4.78</v>
      </c>
      <c r="V49" s="3">
        <v>161</v>
      </c>
      <c r="W49" s="3">
        <v>0.08</v>
      </c>
      <c r="X49" s="3">
        <v>102</v>
      </c>
      <c r="Y49" s="3">
        <v>1.9</v>
      </c>
      <c r="Z49" s="3">
        <v>1.4E-2</v>
      </c>
    </row>
    <row r="50" spans="1:26" x14ac:dyDescent="0.15">
      <c r="A50" s="5">
        <v>1</v>
      </c>
      <c r="B50" s="4" t="s">
        <v>148</v>
      </c>
      <c r="C50" s="4" t="s">
        <v>149</v>
      </c>
      <c r="D50" s="5" t="s">
        <v>204</v>
      </c>
      <c r="E50" s="5">
        <v>1</v>
      </c>
      <c r="F50" s="5">
        <v>300</v>
      </c>
      <c r="G50" s="4" t="s">
        <v>58</v>
      </c>
      <c r="H50" s="4" t="s">
        <v>59</v>
      </c>
      <c r="I50" s="3">
        <v>20</v>
      </c>
      <c r="J50" s="3">
        <v>4130</v>
      </c>
      <c r="K50" s="3">
        <v>7.06</v>
      </c>
      <c r="L50" s="3">
        <v>558</v>
      </c>
      <c r="M50" s="3">
        <v>735</v>
      </c>
      <c r="N50" s="3">
        <v>270</v>
      </c>
      <c r="O50" s="3">
        <v>12</v>
      </c>
      <c r="P50" s="3">
        <v>18.8</v>
      </c>
      <c r="Q50" s="3">
        <v>1100</v>
      </c>
      <c r="R50" s="3">
        <v>26.8</v>
      </c>
      <c r="S50" s="3">
        <v>139</v>
      </c>
      <c r="T50" s="3">
        <v>1.66</v>
      </c>
      <c r="U50" s="3">
        <v>5.26</v>
      </c>
      <c r="V50" s="3">
        <v>243</v>
      </c>
      <c r="W50" s="3">
        <v>0.08</v>
      </c>
      <c r="X50" s="3">
        <v>242</v>
      </c>
      <c r="Y50" s="3">
        <v>2</v>
      </c>
      <c r="Z50" s="3">
        <v>0.02</v>
      </c>
    </row>
    <row r="51" spans="1:26" x14ac:dyDescent="0.15">
      <c r="A51" s="5">
        <v>1</v>
      </c>
      <c r="B51" s="4" t="s">
        <v>150</v>
      </c>
      <c r="C51" s="4" t="s">
        <v>151</v>
      </c>
      <c r="D51" s="5" t="s">
        <v>205</v>
      </c>
      <c r="E51" s="5">
        <v>1</v>
      </c>
      <c r="F51" s="5">
        <v>300</v>
      </c>
      <c r="G51" s="4" t="s">
        <v>58</v>
      </c>
      <c r="H51" s="4" t="s">
        <v>59</v>
      </c>
      <c r="I51" s="3">
        <v>18</v>
      </c>
      <c r="J51" s="3">
        <v>2950</v>
      </c>
      <c r="K51" s="3">
        <v>6.18</v>
      </c>
      <c r="L51" s="3">
        <v>516</v>
      </c>
      <c r="M51" s="3">
        <v>1140</v>
      </c>
      <c r="N51" s="3">
        <v>270</v>
      </c>
      <c r="O51" s="3">
        <v>12</v>
      </c>
      <c r="P51" s="3">
        <v>18.8</v>
      </c>
      <c r="Q51" s="3">
        <v>1100</v>
      </c>
      <c r="R51" s="3">
        <v>26.8</v>
      </c>
      <c r="S51" s="3">
        <v>139</v>
      </c>
      <c r="T51" s="3">
        <v>1.66</v>
      </c>
      <c r="U51" s="3">
        <v>5.26</v>
      </c>
      <c r="V51" s="3">
        <v>243</v>
      </c>
      <c r="W51" s="3">
        <v>0.08</v>
      </c>
      <c r="X51" s="3">
        <v>242</v>
      </c>
      <c r="Y51" s="3">
        <v>2</v>
      </c>
      <c r="Z51" s="3">
        <v>0.02</v>
      </c>
    </row>
    <row r="52" spans="1:26" x14ac:dyDescent="0.15">
      <c r="A52" s="5">
        <v>12</v>
      </c>
      <c r="B52" s="4" t="s">
        <v>144</v>
      </c>
      <c r="C52" s="4" t="s">
        <v>145</v>
      </c>
      <c r="D52" s="5" t="s">
        <v>204</v>
      </c>
      <c r="E52" s="5">
        <v>12</v>
      </c>
      <c r="F52" s="5">
        <v>300</v>
      </c>
      <c r="G52" s="4" t="s">
        <v>58</v>
      </c>
      <c r="H52" s="4" t="s">
        <v>59</v>
      </c>
      <c r="I52" s="3">
        <v>23</v>
      </c>
      <c r="J52" s="3">
        <v>2400</v>
      </c>
      <c r="K52" s="3">
        <v>7.82</v>
      </c>
      <c r="L52" s="3">
        <v>929</v>
      </c>
      <c r="M52" s="3">
        <v>1060</v>
      </c>
      <c r="N52" s="3">
        <v>290</v>
      </c>
      <c r="O52" s="3">
        <v>12</v>
      </c>
      <c r="P52" s="3">
        <v>17.399999999999999</v>
      </c>
      <c r="Q52" s="3">
        <v>1100</v>
      </c>
      <c r="R52" s="3">
        <v>28.2</v>
      </c>
      <c r="S52" s="3">
        <v>358</v>
      </c>
      <c r="T52" s="3">
        <v>1.63</v>
      </c>
      <c r="U52" s="3">
        <v>5.7</v>
      </c>
      <c r="V52" s="3">
        <v>244</v>
      </c>
      <c r="W52" s="3">
        <v>0.1</v>
      </c>
      <c r="X52" s="3">
        <v>239</v>
      </c>
      <c r="Y52" s="3">
        <v>2.4</v>
      </c>
      <c r="Z52" s="3">
        <v>2.5999999999999999E-2</v>
      </c>
    </row>
    <row r="53" spans="1:26" x14ac:dyDescent="0.15">
      <c r="A53" s="5">
        <v>12</v>
      </c>
      <c r="B53" s="4" t="s">
        <v>146</v>
      </c>
      <c r="C53" s="4" t="s">
        <v>147</v>
      </c>
      <c r="D53" s="5" t="s">
        <v>205</v>
      </c>
      <c r="E53" s="5">
        <v>12</v>
      </c>
      <c r="F53" s="5">
        <v>300</v>
      </c>
      <c r="G53" s="4" t="s">
        <v>58</v>
      </c>
      <c r="H53" s="4" t="s">
        <v>59</v>
      </c>
      <c r="I53" s="3">
        <v>23</v>
      </c>
      <c r="J53" s="3">
        <v>3820</v>
      </c>
      <c r="K53" s="3">
        <v>8.14</v>
      </c>
      <c r="L53" s="3">
        <v>768</v>
      </c>
      <c r="M53" s="3">
        <v>1130</v>
      </c>
      <c r="N53" s="3">
        <v>290</v>
      </c>
      <c r="O53" s="3">
        <v>12</v>
      </c>
      <c r="P53" s="3">
        <v>17.399999999999999</v>
      </c>
      <c r="Q53" s="3">
        <v>1100</v>
      </c>
      <c r="R53" s="3">
        <v>28.2</v>
      </c>
      <c r="S53" s="3">
        <v>358</v>
      </c>
      <c r="T53" s="3">
        <v>1.63</v>
      </c>
      <c r="U53" s="3">
        <v>5.7</v>
      </c>
      <c r="V53" s="3">
        <v>244</v>
      </c>
      <c r="W53" s="3">
        <v>0.1</v>
      </c>
      <c r="X53" s="3">
        <v>239</v>
      </c>
      <c r="Y53" s="3">
        <v>2.4</v>
      </c>
      <c r="Z53" s="3">
        <v>2.5999999999999999E-2</v>
      </c>
    </row>
    <row r="54" spans="1:26" x14ac:dyDescent="0.15">
      <c r="A54" s="5">
        <v>14</v>
      </c>
      <c r="B54" s="4" t="s">
        <v>106</v>
      </c>
      <c r="C54" s="4" t="s">
        <v>107</v>
      </c>
      <c r="D54" s="5" t="s">
        <v>204</v>
      </c>
      <c r="E54" s="5">
        <v>14</v>
      </c>
      <c r="F54" s="5">
        <v>300</v>
      </c>
      <c r="G54" s="4" t="s">
        <v>58</v>
      </c>
      <c r="H54" s="4" t="s">
        <v>59</v>
      </c>
      <c r="I54" s="3">
        <v>13</v>
      </c>
      <c r="J54" s="3">
        <v>3100</v>
      </c>
      <c r="K54" s="3">
        <v>4.0199999999999996</v>
      </c>
      <c r="L54" s="3">
        <v>300</v>
      </c>
      <c r="M54" s="3">
        <v>333</v>
      </c>
      <c r="N54" s="3">
        <v>280</v>
      </c>
      <c r="O54" s="3">
        <v>11</v>
      </c>
      <c r="P54" s="3">
        <v>19.899999999999999</v>
      </c>
      <c r="Q54" s="3">
        <v>1100</v>
      </c>
      <c r="R54" s="3">
        <v>28</v>
      </c>
      <c r="S54" s="3">
        <v>372</v>
      </c>
      <c r="T54" s="3">
        <v>1.52</v>
      </c>
      <c r="U54" s="3">
        <v>5.36</v>
      </c>
      <c r="V54" s="3">
        <v>244</v>
      </c>
      <c r="W54" s="3">
        <v>0.11</v>
      </c>
      <c r="X54" s="3">
        <v>237</v>
      </c>
      <c r="Y54" s="3">
        <v>2.4</v>
      </c>
      <c r="Z54" s="3">
        <v>1.9E-2</v>
      </c>
    </row>
    <row r="55" spans="1:26" x14ac:dyDescent="0.15">
      <c r="A55" s="5">
        <v>14</v>
      </c>
      <c r="B55" s="4" t="s">
        <v>108</v>
      </c>
      <c r="C55" s="4" t="s">
        <v>109</v>
      </c>
      <c r="D55" s="5" t="s">
        <v>205</v>
      </c>
      <c r="E55" s="5">
        <v>14</v>
      </c>
      <c r="F55" s="5">
        <v>300</v>
      </c>
      <c r="G55" s="4" t="s">
        <v>58</v>
      </c>
      <c r="H55" s="4" t="s">
        <v>59</v>
      </c>
      <c r="I55" s="3">
        <v>28</v>
      </c>
      <c r="J55" s="3">
        <v>3620</v>
      </c>
      <c r="K55" s="3">
        <v>10.6</v>
      </c>
      <c r="L55" s="3">
        <v>757</v>
      </c>
      <c r="M55" s="3">
        <v>604</v>
      </c>
      <c r="N55" s="3">
        <v>280</v>
      </c>
      <c r="O55" s="3">
        <v>11</v>
      </c>
      <c r="P55" s="3">
        <v>19.899999999999999</v>
      </c>
      <c r="Q55" s="3">
        <v>1100</v>
      </c>
      <c r="R55" s="3">
        <v>28</v>
      </c>
      <c r="S55" s="3">
        <v>372</v>
      </c>
      <c r="T55" s="3">
        <v>1.52</v>
      </c>
      <c r="U55" s="3">
        <v>5.36</v>
      </c>
      <c r="V55" s="3">
        <v>244</v>
      </c>
      <c r="W55" s="3">
        <v>0.11</v>
      </c>
      <c r="X55" s="3">
        <v>237</v>
      </c>
      <c r="Y55" s="3">
        <v>2.4</v>
      </c>
      <c r="Z55" s="3">
        <v>1.9E-2</v>
      </c>
    </row>
    <row r="56" spans="1:26" x14ac:dyDescent="0.15">
      <c r="A56" s="5">
        <v>17</v>
      </c>
      <c r="B56" s="4" t="s">
        <v>118</v>
      </c>
      <c r="C56" s="4" t="s">
        <v>119</v>
      </c>
      <c r="D56" s="5" t="s">
        <v>204</v>
      </c>
      <c r="E56" s="5">
        <v>17</v>
      </c>
      <c r="F56" s="5">
        <v>300</v>
      </c>
      <c r="G56" s="4" t="s">
        <v>58</v>
      </c>
      <c r="H56" s="4" t="s">
        <v>59</v>
      </c>
      <c r="I56" s="3">
        <v>52</v>
      </c>
      <c r="J56" s="3">
        <v>4500</v>
      </c>
      <c r="K56" s="3">
        <v>19.3</v>
      </c>
      <c r="L56" s="3">
        <v>2150</v>
      </c>
      <c r="M56" s="3">
        <v>181</v>
      </c>
      <c r="N56" s="3">
        <v>270</v>
      </c>
      <c r="O56" s="3">
        <v>11</v>
      </c>
      <c r="P56" s="3">
        <v>18</v>
      </c>
      <c r="Q56" s="3">
        <v>1100</v>
      </c>
      <c r="R56" s="3">
        <v>32.1</v>
      </c>
      <c r="S56" s="3">
        <v>508</v>
      </c>
      <c r="T56" s="3">
        <v>1.65</v>
      </c>
      <c r="U56" s="3">
        <v>5.19</v>
      </c>
      <c r="V56" s="3">
        <v>242</v>
      </c>
      <c r="W56" s="3">
        <v>0.11</v>
      </c>
      <c r="X56" s="3">
        <v>245</v>
      </c>
      <c r="Y56" s="3">
        <v>2.7</v>
      </c>
      <c r="Z56" s="3">
        <v>2.8000000000000001E-2</v>
      </c>
    </row>
    <row r="57" spans="1:26" x14ac:dyDescent="0.15">
      <c r="A57" s="5">
        <v>17</v>
      </c>
      <c r="B57" s="4" t="s">
        <v>120</v>
      </c>
      <c r="C57" s="4" t="s">
        <v>121</v>
      </c>
      <c r="D57" s="5" t="s">
        <v>205</v>
      </c>
      <c r="E57" s="5">
        <v>17</v>
      </c>
      <c r="F57" s="5">
        <v>300</v>
      </c>
      <c r="G57" s="4" t="s">
        <v>58</v>
      </c>
      <c r="H57" s="4" t="s">
        <v>59</v>
      </c>
      <c r="I57" s="3">
        <v>85</v>
      </c>
      <c r="J57" s="3">
        <v>4500</v>
      </c>
      <c r="K57" s="3">
        <v>33.9</v>
      </c>
      <c r="L57" s="3">
        <v>3280</v>
      </c>
      <c r="M57" s="3">
        <v>429</v>
      </c>
      <c r="N57" s="3">
        <v>270</v>
      </c>
      <c r="O57" s="3">
        <v>11</v>
      </c>
      <c r="P57" s="3">
        <v>18</v>
      </c>
      <c r="Q57" s="3">
        <v>1100</v>
      </c>
      <c r="R57" s="3">
        <v>32.1</v>
      </c>
      <c r="S57" s="3">
        <v>508</v>
      </c>
      <c r="T57" s="3">
        <v>1.65</v>
      </c>
      <c r="U57" s="3">
        <v>5.19</v>
      </c>
      <c r="V57" s="3">
        <v>242</v>
      </c>
      <c r="W57" s="3">
        <v>0.11</v>
      </c>
      <c r="X57" s="3">
        <v>245</v>
      </c>
      <c r="Y57" s="3">
        <v>2.7</v>
      </c>
      <c r="Z57" s="3">
        <v>2.8000000000000001E-2</v>
      </c>
    </row>
    <row r="58" spans="1:26" x14ac:dyDescent="0.15">
      <c r="A58" s="5">
        <v>20</v>
      </c>
      <c r="B58" s="4" t="s">
        <v>84</v>
      </c>
      <c r="C58" s="4" t="s">
        <v>85</v>
      </c>
      <c r="D58" s="5" t="s">
        <v>204</v>
      </c>
      <c r="E58" s="5">
        <v>20</v>
      </c>
      <c r="F58" s="5">
        <v>300</v>
      </c>
      <c r="G58" s="4" t="s">
        <v>58</v>
      </c>
      <c r="H58" s="4" t="s">
        <v>59</v>
      </c>
      <c r="I58" s="3">
        <v>19</v>
      </c>
      <c r="J58" s="3">
        <v>2490</v>
      </c>
      <c r="K58" s="3">
        <v>6.49</v>
      </c>
      <c r="L58" s="3">
        <v>507</v>
      </c>
      <c r="M58" s="3">
        <v>881</v>
      </c>
      <c r="N58" s="3">
        <v>290</v>
      </c>
      <c r="O58" s="3">
        <v>13</v>
      </c>
      <c r="P58" s="3">
        <v>17.7</v>
      </c>
      <c r="Q58" s="3">
        <v>1100</v>
      </c>
      <c r="R58" s="3">
        <v>30.7</v>
      </c>
      <c r="S58" s="3">
        <v>350</v>
      </c>
      <c r="T58" s="3">
        <v>1.68</v>
      </c>
      <c r="U58" s="3">
        <v>5.54</v>
      </c>
      <c r="V58" s="3">
        <v>251</v>
      </c>
      <c r="W58" s="3">
        <v>0.31</v>
      </c>
      <c r="X58" s="3">
        <v>241</v>
      </c>
      <c r="Y58" s="3">
        <v>3.3</v>
      </c>
      <c r="Z58" s="3">
        <v>3.1E-2</v>
      </c>
    </row>
    <row r="59" spans="1:26" x14ac:dyDescent="0.15">
      <c r="A59" s="5">
        <v>20</v>
      </c>
      <c r="B59" s="4" t="s">
        <v>166</v>
      </c>
      <c r="C59" s="4" t="s">
        <v>167</v>
      </c>
      <c r="D59" s="5" t="s">
        <v>205</v>
      </c>
      <c r="E59" s="5">
        <v>20</v>
      </c>
      <c r="F59" s="5">
        <v>300</v>
      </c>
      <c r="G59" s="4" t="s">
        <v>168</v>
      </c>
      <c r="H59" s="4" t="s">
        <v>9</v>
      </c>
      <c r="I59" s="3">
        <v>28</v>
      </c>
      <c r="J59" s="3">
        <v>2550</v>
      </c>
      <c r="K59" s="3">
        <v>9.83</v>
      </c>
      <c r="L59" s="3">
        <v>918</v>
      </c>
      <c r="M59" s="3">
        <v>820</v>
      </c>
      <c r="N59" s="3">
        <v>290</v>
      </c>
      <c r="O59" s="3">
        <v>13</v>
      </c>
      <c r="P59" s="3">
        <v>17.7</v>
      </c>
      <c r="Q59" s="3">
        <v>1100</v>
      </c>
      <c r="R59" s="3">
        <v>30.7</v>
      </c>
      <c r="S59" s="3">
        <v>350</v>
      </c>
      <c r="T59" s="3">
        <v>1.68</v>
      </c>
      <c r="U59" s="3">
        <v>5.54</v>
      </c>
      <c r="V59" s="3">
        <v>251</v>
      </c>
      <c r="W59" s="3">
        <v>0.31</v>
      </c>
      <c r="X59" s="3">
        <v>241</v>
      </c>
      <c r="Y59" s="3">
        <v>3.3</v>
      </c>
      <c r="Z59" s="3">
        <v>3.1E-2</v>
      </c>
    </row>
    <row r="60" spans="1:26" x14ac:dyDescent="0.15">
      <c r="A60" s="5">
        <v>29</v>
      </c>
      <c r="B60" s="4" t="s">
        <v>62</v>
      </c>
      <c r="C60" s="4" t="s">
        <v>63</v>
      </c>
      <c r="D60" s="5" t="s">
        <v>204</v>
      </c>
      <c r="E60" s="5">
        <v>29</v>
      </c>
      <c r="F60" s="5">
        <v>300</v>
      </c>
      <c r="G60" s="4" t="s">
        <v>58</v>
      </c>
      <c r="H60" s="4" t="s">
        <v>59</v>
      </c>
      <c r="I60" s="3">
        <v>13</v>
      </c>
      <c r="J60" s="3">
        <v>1570</v>
      </c>
      <c r="K60" s="3">
        <v>4.45</v>
      </c>
      <c r="L60" s="3">
        <v>322</v>
      </c>
      <c r="M60" s="3">
        <v>1180</v>
      </c>
      <c r="N60" s="3">
        <v>250</v>
      </c>
      <c r="O60" s="3">
        <v>12</v>
      </c>
      <c r="P60" s="3">
        <v>16.7</v>
      </c>
      <c r="Q60" s="3">
        <v>1000</v>
      </c>
      <c r="R60" s="3">
        <v>23.9</v>
      </c>
      <c r="S60" s="3">
        <v>247</v>
      </c>
      <c r="T60" s="3">
        <v>1.59</v>
      </c>
      <c r="U60" s="3">
        <v>5.26</v>
      </c>
      <c r="V60" s="3">
        <v>233</v>
      </c>
      <c r="W60" s="3">
        <v>0.24</v>
      </c>
      <c r="X60" s="3">
        <v>243</v>
      </c>
      <c r="Y60" s="3">
        <v>2.6</v>
      </c>
      <c r="Z60" s="3">
        <v>2.4E-2</v>
      </c>
    </row>
    <row r="61" spans="1:26" x14ac:dyDescent="0.15">
      <c r="A61" s="5">
        <v>29</v>
      </c>
      <c r="B61" s="4" t="s">
        <v>68</v>
      </c>
      <c r="C61" s="4" t="s">
        <v>69</v>
      </c>
      <c r="D61" s="5" t="s">
        <v>205</v>
      </c>
      <c r="E61" s="5">
        <v>29</v>
      </c>
      <c r="F61" s="5">
        <v>300</v>
      </c>
      <c r="G61" s="4" t="s">
        <v>58</v>
      </c>
      <c r="H61" s="4" t="s">
        <v>59</v>
      </c>
      <c r="I61" s="3">
        <v>49</v>
      </c>
      <c r="J61" s="3">
        <v>2880</v>
      </c>
      <c r="K61" s="3">
        <v>18.5</v>
      </c>
      <c r="L61" s="3">
        <v>2130</v>
      </c>
      <c r="M61" s="3">
        <v>146</v>
      </c>
      <c r="N61" s="3">
        <v>250</v>
      </c>
      <c r="O61" s="3">
        <v>12</v>
      </c>
      <c r="P61" s="3">
        <v>16.7</v>
      </c>
      <c r="Q61" s="3">
        <v>1000</v>
      </c>
      <c r="R61" s="3">
        <v>23.9</v>
      </c>
      <c r="S61" s="3">
        <v>247</v>
      </c>
      <c r="T61" s="3">
        <v>1.59</v>
      </c>
      <c r="U61" s="3">
        <v>5.26</v>
      </c>
      <c r="V61" s="3">
        <v>233</v>
      </c>
      <c r="W61" s="3">
        <v>0.24</v>
      </c>
      <c r="X61" s="3">
        <v>243</v>
      </c>
      <c r="Y61" s="3">
        <v>2.6</v>
      </c>
      <c r="Z61" s="3">
        <v>2.4E-2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opLeftCell="B1" zoomScaleNormal="100" workbookViewId="0">
      <pane xSplit="7" ySplit="1" topLeftCell="I2" activePane="bottomRight" state="frozen"/>
      <selection activeCell="B1" sqref="B1"/>
      <selection pane="topRight" activeCell="L1" sqref="L1"/>
      <selection pane="bottomLeft" activeCell="B2" sqref="B2"/>
      <selection pane="bottomRight" activeCell="D2" sqref="D2:D5"/>
    </sheetView>
  </sheetViews>
  <sheetFormatPr defaultRowHeight="10.5" x14ac:dyDescent="0.15"/>
  <cols>
    <col min="1" max="1" width="7" style="3" customWidth="1"/>
    <col min="2" max="2" width="13.140625" style="3" bestFit="1" customWidth="1"/>
    <col min="3" max="3" width="27.85546875" style="3" hidden="1" customWidth="1"/>
    <col min="4" max="4" width="9.140625" style="3"/>
    <col min="5" max="5" width="10" style="3" customWidth="1"/>
    <col min="6" max="7" width="7.28515625" style="3" customWidth="1"/>
    <col min="8" max="8" width="9.140625" style="3"/>
    <col min="9" max="28" width="6.28515625" style="3" customWidth="1"/>
    <col min="29" max="16384" width="9.140625" style="3"/>
  </cols>
  <sheetData>
    <row r="1" spans="1:28" ht="31.5" x14ac:dyDescent="0.15">
      <c r="A1" s="1" t="s">
        <v>203</v>
      </c>
      <c r="B1" s="1" t="s">
        <v>0</v>
      </c>
      <c r="C1" s="1" t="s">
        <v>1</v>
      </c>
      <c r="D1" s="1" t="s">
        <v>223</v>
      </c>
      <c r="E1" s="1" t="s">
        <v>203</v>
      </c>
      <c r="F1" s="1" t="s">
        <v>202</v>
      </c>
      <c r="G1" s="1" t="s">
        <v>226</v>
      </c>
      <c r="H1" s="1" t="s">
        <v>2</v>
      </c>
      <c r="I1" s="2" t="s">
        <v>197</v>
      </c>
      <c r="J1" s="2" t="s">
        <v>198</v>
      </c>
      <c r="K1" s="2" t="s">
        <v>199</v>
      </c>
      <c r="L1" s="2" t="s">
        <v>200</v>
      </c>
      <c r="M1" s="2" t="s">
        <v>225</v>
      </c>
      <c r="N1" s="2" t="s">
        <v>201</v>
      </c>
      <c r="O1" s="2" t="s">
        <v>224</v>
      </c>
      <c r="P1" s="2" t="s">
        <v>210</v>
      </c>
      <c r="Q1" s="2" t="s">
        <v>208</v>
      </c>
      <c r="R1" s="2" t="s">
        <v>209</v>
      </c>
      <c r="S1" s="2" t="s">
        <v>217</v>
      </c>
      <c r="T1" s="2" t="s">
        <v>218</v>
      </c>
      <c r="U1" s="2" t="s">
        <v>211</v>
      </c>
      <c r="V1" s="2" t="s">
        <v>219</v>
      </c>
      <c r="W1" s="2" t="s">
        <v>213</v>
      </c>
      <c r="X1" s="2" t="s">
        <v>215</v>
      </c>
      <c r="Y1" s="2" t="s">
        <v>207</v>
      </c>
      <c r="Z1" s="2" t="s">
        <v>216</v>
      </c>
      <c r="AA1" s="2" t="s">
        <v>212</v>
      </c>
      <c r="AB1" s="2" t="s">
        <v>214</v>
      </c>
    </row>
    <row r="2" spans="1:28" x14ac:dyDescent="0.15">
      <c r="A2" s="5">
        <v>9</v>
      </c>
      <c r="B2" s="4" t="s">
        <v>195</v>
      </c>
      <c r="C2" s="4" t="s">
        <v>196</v>
      </c>
      <c r="D2" s="5"/>
      <c r="E2" s="5">
        <v>9</v>
      </c>
      <c r="F2" s="5">
        <v>0</v>
      </c>
      <c r="G2" s="5">
        <v>1</v>
      </c>
      <c r="H2" s="4" t="s">
        <v>57</v>
      </c>
      <c r="L2" s="3">
        <v>4670</v>
      </c>
      <c r="M2" s="3">
        <v>84.5</v>
      </c>
      <c r="N2" s="3">
        <v>7.2</v>
      </c>
      <c r="O2" s="6"/>
      <c r="P2" s="3">
        <v>63</v>
      </c>
      <c r="Q2" s="3">
        <v>8.9</v>
      </c>
      <c r="R2" s="3">
        <v>8.52</v>
      </c>
      <c r="U2" s="3">
        <v>624</v>
      </c>
      <c r="V2" s="3">
        <v>1.28</v>
      </c>
      <c r="W2" s="3">
        <v>3.5</v>
      </c>
      <c r="X2" s="3">
        <v>20</v>
      </c>
      <c r="Y2" s="3" t="s">
        <v>5</v>
      </c>
      <c r="Z2" s="3">
        <v>1.35</v>
      </c>
      <c r="AA2" s="3">
        <v>0.64</v>
      </c>
      <c r="AB2" s="3">
        <v>1.9E-2</v>
      </c>
    </row>
    <row r="3" spans="1:28" x14ac:dyDescent="0.15">
      <c r="A3" s="5">
        <v>22</v>
      </c>
      <c r="B3" s="4" t="s">
        <v>191</v>
      </c>
      <c r="C3" s="4" t="s">
        <v>192</v>
      </c>
      <c r="D3" s="5"/>
      <c r="E3" s="5">
        <v>22</v>
      </c>
      <c r="F3" s="5">
        <v>50</v>
      </c>
      <c r="G3" s="5">
        <v>1</v>
      </c>
      <c r="H3" s="4" t="s">
        <v>57</v>
      </c>
      <c r="L3" s="3">
        <v>2070</v>
      </c>
      <c r="M3" s="3">
        <v>112</v>
      </c>
      <c r="N3" s="3">
        <v>8.64</v>
      </c>
      <c r="O3" s="6"/>
      <c r="P3" s="3">
        <v>82</v>
      </c>
      <c r="Q3" s="3">
        <v>9.6999999999999993</v>
      </c>
      <c r="R3" s="3">
        <v>8.81</v>
      </c>
      <c r="U3" s="3">
        <v>305</v>
      </c>
      <c r="V3" s="3">
        <v>1.02</v>
      </c>
      <c r="W3" s="3">
        <v>4.09</v>
      </c>
      <c r="X3" s="3">
        <v>31.9</v>
      </c>
      <c r="Y3" s="3" t="s">
        <v>5</v>
      </c>
      <c r="Z3" s="3">
        <v>9.1300000000000008</v>
      </c>
      <c r="AA3" s="3">
        <v>0.69</v>
      </c>
      <c r="AB3" s="3">
        <v>1.6E-2</v>
      </c>
    </row>
    <row r="4" spans="1:28" x14ac:dyDescent="0.15">
      <c r="A4" s="5">
        <v>7</v>
      </c>
      <c r="B4" s="4" t="s">
        <v>193</v>
      </c>
      <c r="C4" s="4" t="s">
        <v>194</v>
      </c>
      <c r="D4" s="5"/>
      <c r="E4" s="5">
        <v>7</v>
      </c>
      <c r="F4" s="5">
        <v>150</v>
      </c>
      <c r="G4" s="5">
        <v>1</v>
      </c>
      <c r="H4" s="4" t="s">
        <v>57</v>
      </c>
      <c r="L4" s="3">
        <v>1960</v>
      </c>
      <c r="M4" s="3">
        <v>188</v>
      </c>
      <c r="N4" s="3">
        <v>18.899999999999999</v>
      </c>
      <c r="O4" s="6"/>
      <c r="P4" s="3">
        <v>89</v>
      </c>
      <c r="Q4" s="3">
        <v>7</v>
      </c>
      <c r="R4" s="3">
        <v>8.1</v>
      </c>
      <c r="U4" s="3">
        <v>267</v>
      </c>
      <c r="V4" s="3">
        <v>0.94</v>
      </c>
      <c r="W4" s="3">
        <v>3.14</v>
      </c>
      <c r="X4" s="3">
        <v>40.799999999999997</v>
      </c>
      <c r="Y4" s="3" t="s">
        <v>5</v>
      </c>
      <c r="Z4" s="3">
        <v>10.5</v>
      </c>
      <c r="AA4" s="3">
        <v>0.79</v>
      </c>
      <c r="AB4" s="3">
        <v>0.02</v>
      </c>
    </row>
    <row r="5" spans="1:28" x14ac:dyDescent="0.15">
      <c r="A5" s="5">
        <v>12</v>
      </c>
      <c r="B5" s="4" t="s">
        <v>80</v>
      </c>
      <c r="C5" s="4" t="s">
        <v>81</v>
      </c>
      <c r="D5" s="5"/>
      <c r="E5" s="5">
        <v>12</v>
      </c>
      <c r="F5" s="5">
        <v>300</v>
      </c>
      <c r="G5" s="5">
        <v>1</v>
      </c>
      <c r="H5" s="4" t="s">
        <v>57</v>
      </c>
      <c r="L5" s="3">
        <v>7600</v>
      </c>
      <c r="M5" s="3">
        <v>159</v>
      </c>
      <c r="N5" s="3">
        <v>10.1</v>
      </c>
      <c r="O5" s="6"/>
      <c r="P5" s="3">
        <v>120</v>
      </c>
      <c r="Q5" s="3">
        <v>7.3</v>
      </c>
      <c r="R5" s="3">
        <v>8.6</v>
      </c>
      <c r="U5" s="3">
        <v>371</v>
      </c>
      <c r="V5" s="3">
        <v>0.78</v>
      </c>
      <c r="W5" s="3">
        <v>2.98</v>
      </c>
      <c r="X5" s="3">
        <v>60.5</v>
      </c>
      <c r="Y5" s="3" t="s">
        <v>5</v>
      </c>
      <c r="Z5" s="3">
        <v>21.2</v>
      </c>
      <c r="AA5" s="3">
        <v>0.83</v>
      </c>
      <c r="AB5" s="3">
        <v>3.1E-2</v>
      </c>
    </row>
    <row r="6" spans="1:28" x14ac:dyDescent="0.15">
      <c r="A6" s="5">
        <v>25</v>
      </c>
      <c r="B6" s="4" t="s">
        <v>11</v>
      </c>
      <c r="C6" s="4" t="s">
        <v>13</v>
      </c>
      <c r="D6" s="5" t="s">
        <v>204</v>
      </c>
      <c r="E6" s="5">
        <v>25</v>
      </c>
      <c r="F6" s="5">
        <v>0</v>
      </c>
      <c r="G6" s="5">
        <v>2</v>
      </c>
      <c r="H6" s="4" t="s">
        <v>12</v>
      </c>
      <c r="I6" s="3">
        <v>26</v>
      </c>
      <c r="J6" s="3">
        <v>4760</v>
      </c>
      <c r="K6" s="3">
        <v>8.27</v>
      </c>
      <c r="L6" s="3">
        <v>1090</v>
      </c>
      <c r="M6" s="3">
        <v>104</v>
      </c>
      <c r="N6" s="3" t="s">
        <v>8</v>
      </c>
      <c r="O6" s="6">
        <v>196.17500000000001</v>
      </c>
      <c r="P6" s="3">
        <v>65</v>
      </c>
      <c r="Q6" s="3">
        <v>8.8000000000000007</v>
      </c>
      <c r="R6" s="3">
        <v>8.9</v>
      </c>
      <c r="S6" s="3">
        <v>160</v>
      </c>
      <c r="U6" s="3">
        <v>1010</v>
      </c>
      <c r="V6" s="3">
        <v>1.46</v>
      </c>
      <c r="W6" s="3">
        <v>4.1900000000000004</v>
      </c>
      <c r="X6" s="3">
        <v>20.8</v>
      </c>
      <c r="Y6" s="3" t="s">
        <v>5</v>
      </c>
      <c r="Z6" s="3" t="s">
        <v>5</v>
      </c>
      <c r="AA6" s="3">
        <v>0.83</v>
      </c>
      <c r="AB6" s="3">
        <v>1.2E-2</v>
      </c>
    </row>
    <row r="7" spans="1:28" x14ac:dyDescent="0.15">
      <c r="A7" s="5">
        <v>25</v>
      </c>
      <c r="B7" s="4" t="s">
        <v>21</v>
      </c>
      <c r="C7" s="4" t="s">
        <v>22</v>
      </c>
      <c r="D7" s="5" t="s">
        <v>205</v>
      </c>
      <c r="E7" s="5">
        <v>25</v>
      </c>
      <c r="F7" s="5">
        <v>0</v>
      </c>
      <c r="G7" s="5">
        <v>2</v>
      </c>
      <c r="H7" s="4" t="s">
        <v>20</v>
      </c>
      <c r="M7" s="3">
        <v>106</v>
      </c>
      <c r="O7" s="6">
        <v>218.42857142857142</v>
      </c>
      <c r="P7" s="3">
        <v>66</v>
      </c>
      <c r="Q7" s="3">
        <v>8.8000000000000007</v>
      </c>
      <c r="R7" s="3">
        <v>9.5399999999999991</v>
      </c>
      <c r="S7" s="3">
        <v>170</v>
      </c>
      <c r="U7" s="3">
        <v>1220</v>
      </c>
      <c r="V7" s="3">
        <v>1.7</v>
      </c>
      <c r="W7" s="3">
        <v>4.16</v>
      </c>
      <c r="X7" s="3">
        <v>22.2</v>
      </c>
      <c r="Y7" s="3" t="s">
        <v>5</v>
      </c>
      <c r="Z7" s="3">
        <v>0.3</v>
      </c>
      <c r="AA7" s="3">
        <v>0.92</v>
      </c>
      <c r="AB7" s="3">
        <v>1.6E-2</v>
      </c>
    </row>
    <row r="8" spans="1:28" x14ac:dyDescent="0.15">
      <c r="A8" s="5">
        <v>8</v>
      </c>
      <c r="B8" s="4" t="s">
        <v>14</v>
      </c>
      <c r="C8" s="4" t="s">
        <v>15</v>
      </c>
      <c r="D8" s="5" t="s">
        <v>204</v>
      </c>
      <c r="E8" s="5">
        <v>8</v>
      </c>
      <c r="F8" s="5">
        <v>50</v>
      </c>
      <c r="G8" s="5">
        <v>2</v>
      </c>
      <c r="H8" s="4" t="s">
        <v>12</v>
      </c>
      <c r="I8" s="3">
        <v>56</v>
      </c>
      <c r="J8" s="3">
        <v>7120</v>
      </c>
      <c r="K8" s="3">
        <v>21.6</v>
      </c>
      <c r="L8" s="3">
        <v>2950</v>
      </c>
      <c r="M8" s="3">
        <v>58.5</v>
      </c>
      <c r="N8" s="3" t="s">
        <v>8</v>
      </c>
      <c r="O8" s="6">
        <v>524.86</v>
      </c>
      <c r="P8" s="3">
        <v>87</v>
      </c>
      <c r="Q8" s="3">
        <v>9.1999999999999993</v>
      </c>
      <c r="R8" s="3">
        <v>7.99</v>
      </c>
      <c r="S8" s="3">
        <v>260</v>
      </c>
      <c r="U8" s="3">
        <v>226</v>
      </c>
      <c r="V8" s="3">
        <v>1.17</v>
      </c>
      <c r="W8" s="3">
        <v>3.81</v>
      </c>
      <c r="X8" s="3">
        <v>43.7</v>
      </c>
      <c r="Y8" s="3" t="s">
        <v>5</v>
      </c>
      <c r="Z8" s="3">
        <v>23.8</v>
      </c>
      <c r="AA8" s="3">
        <v>1.1000000000000001</v>
      </c>
      <c r="AB8" s="3">
        <v>4.4999999999999998E-2</v>
      </c>
    </row>
    <row r="9" spans="1:28" x14ac:dyDescent="0.15">
      <c r="A9" s="5">
        <v>8</v>
      </c>
      <c r="B9" s="4" t="s">
        <v>23</v>
      </c>
      <c r="C9" s="4" t="s">
        <v>24</v>
      </c>
      <c r="D9" s="5" t="s">
        <v>205</v>
      </c>
      <c r="E9" s="5">
        <v>8</v>
      </c>
      <c r="F9" s="5">
        <v>50</v>
      </c>
      <c r="G9" s="5">
        <v>2</v>
      </c>
      <c r="H9" s="4" t="s">
        <v>20</v>
      </c>
      <c r="I9" s="3">
        <v>74</v>
      </c>
      <c r="J9" s="3">
        <v>9680</v>
      </c>
      <c r="K9" s="3">
        <v>28.2</v>
      </c>
      <c r="L9" s="3">
        <v>4640</v>
      </c>
      <c r="M9" s="3">
        <v>73.5</v>
      </c>
      <c r="N9" s="3">
        <v>48.2</v>
      </c>
      <c r="O9" s="6">
        <v>683.85714285714289</v>
      </c>
      <c r="P9" s="3">
        <v>89</v>
      </c>
      <c r="Q9" s="3">
        <v>9.3000000000000007</v>
      </c>
      <c r="R9" s="3">
        <v>8.7100000000000009</v>
      </c>
      <c r="S9" s="3">
        <v>260</v>
      </c>
      <c r="U9" s="3">
        <v>438</v>
      </c>
      <c r="V9" s="3">
        <v>1.45</v>
      </c>
      <c r="W9" s="3">
        <v>3.9</v>
      </c>
      <c r="X9" s="3">
        <v>44.6</v>
      </c>
      <c r="Y9" s="3" t="s">
        <v>5</v>
      </c>
      <c r="Z9" s="3">
        <v>26.2</v>
      </c>
      <c r="AA9" s="3">
        <v>1.3</v>
      </c>
      <c r="AB9" s="3">
        <v>0.02</v>
      </c>
    </row>
    <row r="10" spans="1:28" x14ac:dyDescent="0.15">
      <c r="A10" s="5">
        <v>15</v>
      </c>
      <c r="B10" s="4" t="s">
        <v>16</v>
      </c>
      <c r="C10" s="4" t="s">
        <v>17</v>
      </c>
      <c r="D10" s="5" t="s">
        <v>204</v>
      </c>
      <c r="E10" s="5">
        <v>15</v>
      </c>
      <c r="F10" s="5">
        <v>150</v>
      </c>
      <c r="G10" s="5">
        <v>2</v>
      </c>
      <c r="H10" s="4" t="s">
        <v>12</v>
      </c>
      <c r="I10" s="3">
        <v>31</v>
      </c>
      <c r="J10" s="3">
        <v>9740</v>
      </c>
      <c r="K10" s="3">
        <v>10.6</v>
      </c>
      <c r="L10" s="3">
        <v>1000</v>
      </c>
      <c r="M10" s="3">
        <v>120</v>
      </c>
      <c r="N10" s="3">
        <v>10.3</v>
      </c>
      <c r="O10" s="6">
        <v>87.481666666666683</v>
      </c>
      <c r="P10" s="3">
        <v>95</v>
      </c>
      <c r="Q10" s="3">
        <v>7.8</v>
      </c>
      <c r="R10" s="3">
        <v>7.54</v>
      </c>
      <c r="S10" s="3">
        <v>440</v>
      </c>
      <c r="U10" s="3">
        <v>262</v>
      </c>
      <c r="V10" s="3">
        <v>0.96</v>
      </c>
      <c r="W10" s="3">
        <v>3.24</v>
      </c>
      <c r="X10" s="3">
        <v>84</v>
      </c>
      <c r="Y10" s="3" t="s">
        <v>5</v>
      </c>
      <c r="Z10" s="3">
        <v>98.1</v>
      </c>
      <c r="AA10" s="3">
        <v>1.1000000000000001</v>
      </c>
      <c r="AB10" s="3">
        <v>1.9E-2</v>
      </c>
    </row>
    <row r="11" spans="1:28" x14ac:dyDescent="0.15">
      <c r="A11" s="5">
        <v>15</v>
      </c>
      <c r="B11" s="4" t="s">
        <v>25</v>
      </c>
      <c r="C11" s="4" t="s">
        <v>26</v>
      </c>
      <c r="D11" s="5" t="s">
        <v>205</v>
      </c>
      <c r="E11" s="5">
        <v>15</v>
      </c>
      <c r="F11" s="5">
        <v>150</v>
      </c>
      <c r="G11" s="5">
        <v>2</v>
      </c>
      <c r="H11" s="4" t="s">
        <v>20</v>
      </c>
      <c r="I11" s="3">
        <v>68</v>
      </c>
      <c r="J11" s="3">
        <v>11900</v>
      </c>
      <c r="K11" s="3">
        <v>25</v>
      </c>
      <c r="L11" s="3">
        <v>4100</v>
      </c>
      <c r="M11" s="3">
        <v>117</v>
      </c>
      <c r="N11" s="3">
        <v>13.4</v>
      </c>
      <c r="O11" s="6">
        <v>374.57142857142856</v>
      </c>
      <c r="P11" s="3">
        <v>100</v>
      </c>
      <c r="Q11" s="3">
        <v>7.6</v>
      </c>
      <c r="R11" s="3">
        <v>7.93</v>
      </c>
      <c r="S11" s="3">
        <v>450</v>
      </c>
      <c r="U11" s="3">
        <v>315</v>
      </c>
      <c r="V11" s="3">
        <v>1.1499999999999999</v>
      </c>
      <c r="W11" s="3">
        <v>3.25</v>
      </c>
      <c r="X11" s="3">
        <v>86.4</v>
      </c>
      <c r="Y11" s="3" t="s">
        <v>5</v>
      </c>
      <c r="Z11" s="3">
        <v>96</v>
      </c>
      <c r="AA11" s="3">
        <v>1.2</v>
      </c>
      <c r="AB11" s="3">
        <v>1.4E-2</v>
      </c>
    </row>
    <row r="12" spans="1:28" x14ac:dyDescent="0.15">
      <c r="A12" s="5">
        <v>29</v>
      </c>
      <c r="B12" s="4" t="s">
        <v>18</v>
      </c>
      <c r="C12" s="4" t="s">
        <v>19</v>
      </c>
      <c r="D12" s="5" t="s">
        <v>204</v>
      </c>
      <c r="E12" s="5">
        <v>29</v>
      </c>
      <c r="F12" s="5">
        <v>300</v>
      </c>
      <c r="G12" s="5">
        <v>2</v>
      </c>
      <c r="H12" s="4" t="s">
        <v>12</v>
      </c>
      <c r="I12" s="3">
        <v>29</v>
      </c>
      <c r="J12" s="3">
        <v>2370</v>
      </c>
      <c r="K12" s="3">
        <v>10.3</v>
      </c>
      <c r="L12" s="3">
        <v>1730</v>
      </c>
      <c r="M12" s="3">
        <v>98.3</v>
      </c>
      <c r="N12" s="3">
        <v>10.5</v>
      </c>
      <c r="O12" s="6">
        <v>180.17142857142858</v>
      </c>
      <c r="P12" s="3">
        <v>130</v>
      </c>
      <c r="Q12" s="3">
        <v>5.8</v>
      </c>
      <c r="R12" s="3">
        <v>8.01</v>
      </c>
      <c r="S12" s="3">
        <v>740</v>
      </c>
      <c r="U12" s="3">
        <v>332</v>
      </c>
      <c r="V12" s="3">
        <v>1.1000000000000001</v>
      </c>
      <c r="W12" s="3">
        <v>2.62</v>
      </c>
      <c r="X12" s="3">
        <v>151</v>
      </c>
      <c r="Y12" s="3">
        <v>0.06</v>
      </c>
      <c r="Z12" s="3">
        <v>197</v>
      </c>
      <c r="AA12" s="3">
        <v>1.2</v>
      </c>
      <c r="AB12" s="3">
        <v>2.3E-2</v>
      </c>
    </row>
    <row r="13" spans="1:28" x14ac:dyDescent="0.15">
      <c r="A13" s="5">
        <v>29</v>
      </c>
      <c r="B13" s="4" t="s">
        <v>27</v>
      </c>
      <c r="C13" s="4" t="s">
        <v>28</v>
      </c>
      <c r="D13" s="5" t="s">
        <v>205</v>
      </c>
      <c r="E13" s="5">
        <v>29</v>
      </c>
      <c r="F13" s="5">
        <v>300</v>
      </c>
      <c r="G13" s="5">
        <v>2</v>
      </c>
      <c r="H13" s="4" t="s">
        <v>20</v>
      </c>
      <c r="I13" s="3">
        <v>99</v>
      </c>
      <c r="J13" s="3">
        <v>7710</v>
      </c>
      <c r="K13" s="3">
        <v>38.1</v>
      </c>
      <c r="L13" s="3">
        <v>4630</v>
      </c>
      <c r="M13" s="3">
        <v>101</v>
      </c>
      <c r="N13" s="3" t="s">
        <v>8</v>
      </c>
      <c r="O13" s="6">
        <v>558.85714285714289</v>
      </c>
      <c r="P13" s="3">
        <v>140</v>
      </c>
      <c r="Q13" s="3">
        <v>5.7</v>
      </c>
      <c r="R13" s="3">
        <v>8.4700000000000006</v>
      </c>
      <c r="U13" s="3">
        <v>367</v>
      </c>
      <c r="V13" s="3">
        <v>1.18</v>
      </c>
      <c r="W13" s="3">
        <v>2.61</v>
      </c>
      <c r="X13" s="3">
        <v>154</v>
      </c>
      <c r="Y13" s="3" t="s">
        <v>5</v>
      </c>
      <c r="Z13" s="3">
        <v>195</v>
      </c>
      <c r="AA13" s="3">
        <v>1.2</v>
      </c>
      <c r="AB13" s="3">
        <v>1.7000000000000001E-2</v>
      </c>
    </row>
    <row r="14" spans="1:28" x14ac:dyDescent="0.15">
      <c r="A14" s="5">
        <v>23</v>
      </c>
      <c r="B14" s="4" t="s">
        <v>34</v>
      </c>
      <c r="C14" s="4" t="s">
        <v>35</v>
      </c>
      <c r="D14" s="5" t="s">
        <v>204</v>
      </c>
      <c r="E14" s="5">
        <v>23</v>
      </c>
      <c r="F14" s="5">
        <v>0</v>
      </c>
      <c r="G14" s="5">
        <v>3</v>
      </c>
      <c r="H14" s="4" t="s">
        <v>30</v>
      </c>
      <c r="I14" s="3">
        <v>60</v>
      </c>
      <c r="J14" s="3">
        <v>5220</v>
      </c>
      <c r="K14" s="3">
        <v>20.2</v>
      </c>
      <c r="L14" s="3">
        <v>3100</v>
      </c>
      <c r="M14" s="3">
        <v>116</v>
      </c>
      <c r="N14" s="3" t="s">
        <v>8</v>
      </c>
      <c r="O14" s="6">
        <v>93.166666666666671</v>
      </c>
      <c r="P14" s="3">
        <v>78</v>
      </c>
      <c r="Q14" s="3">
        <v>8.1999999999999993</v>
      </c>
      <c r="R14" s="3">
        <v>11.5</v>
      </c>
      <c r="S14" s="3">
        <v>200</v>
      </c>
      <c r="U14" s="3">
        <v>988</v>
      </c>
      <c r="V14" s="3">
        <v>4.08</v>
      </c>
      <c r="W14" s="3">
        <v>5.2</v>
      </c>
      <c r="X14" s="3">
        <v>30</v>
      </c>
      <c r="Y14" s="3" t="s">
        <v>5</v>
      </c>
      <c r="Z14" s="3">
        <v>0.96</v>
      </c>
      <c r="AA14" s="3">
        <v>1.1000000000000001</v>
      </c>
      <c r="AB14" s="3">
        <v>1.7000000000000001E-2</v>
      </c>
    </row>
    <row r="15" spans="1:28" x14ac:dyDescent="0.15">
      <c r="A15" s="5">
        <v>23</v>
      </c>
      <c r="B15" s="4" t="s">
        <v>43</v>
      </c>
      <c r="C15" s="4" t="s">
        <v>44</v>
      </c>
      <c r="D15" s="5" t="s">
        <v>205</v>
      </c>
      <c r="E15" s="5">
        <v>23</v>
      </c>
      <c r="F15" s="5">
        <v>0</v>
      </c>
      <c r="G15" s="5">
        <v>3</v>
      </c>
      <c r="H15" s="4" t="s">
        <v>40</v>
      </c>
      <c r="I15" s="3">
        <v>54</v>
      </c>
      <c r="J15" s="3">
        <v>14100</v>
      </c>
      <c r="K15" s="3">
        <v>19.2</v>
      </c>
      <c r="L15" s="3">
        <v>1670</v>
      </c>
      <c r="M15" s="3">
        <v>32</v>
      </c>
      <c r="N15" s="3" t="s">
        <v>8</v>
      </c>
      <c r="O15" s="6">
        <v>134.85714285714286</v>
      </c>
      <c r="P15" s="3">
        <v>78</v>
      </c>
      <c r="Q15" s="3">
        <v>8.1999999999999993</v>
      </c>
      <c r="R15" s="3">
        <v>11.5</v>
      </c>
      <c r="S15" s="3">
        <v>200</v>
      </c>
      <c r="U15" s="3">
        <v>988</v>
      </c>
      <c r="V15" s="3">
        <v>4.08</v>
      </c>
      <c r="W15" s="3">
        <v>5.2</v>
      </c>
      <c r="X15" s="3">
        <v>30</v>
      </c>
      <c r="Y15" s="3" t="s">
        <v>5</v>
      </c>
      <c r="Z15" s="3">
        <v>0.96</v>
      </c>
      <c r="AA15" s="3">
        <v>1.1000000000000001</v>
      </c>
      <c r="AB15" s="3">
        <v>1.7000000000000001E-2</v>
      </c>
    </row>
    <row r="16" spans="1:28" x14ac:dyDescent="0.15">
      <c r="A16" s="5">
        <v>3</v>
      </c>
      <c r="B16" s="4" t="s">
        <v>29</v>
      </c>
      <c r="C16" s="4" t="s">
        <v>31</v>
      </c>
      <c r="D16" s="5" t="s">
        <v>204</v>
      </c>
      <c r="E16" s="5">
        <v>3</v>
      </c>
      <c r="F16" s="5">
        <v>50</v>
      </c>
      <c r="G16" s="5">
        <v>3</v>
      </c>
      <c r="H16" s="4" t="s">
        <v>30</v>
      </c>
      <c r="I16" s="3">
        <v>40</v>
      </c>
      <c r="J16" s="3">
        <v>17700</v>
      </c>
      <c r="K16" s="3">
        <v>13.5</v>
      </c>
      <c r="L16" s="3">
        <v>1160</v>
      </c>
      <c r="M16" s="3">
        <v>193</v>
      </c>
      <c r="N16" s="3" t="s">
        <v>8</v>
      </c>
      <c r="O16" s="6">
        <v>560.85714285714289</v>
      </c>
      <c r="P16" s="3">
        <v>170</v>
      </c>
      <c r="Q16" s="3">
        <v>11</v>
      </c>
      <c r="R16" s="3">
        <v>14.6</v>
      </c>
      <c r="S16" s="3">
        <v>460</v>
      </c>
      <c r="U16" s="3">
        <v>157</v>
      </c>
      <c r="V16" s="3">
        <v>1.37</v>
      </c>
      <c r="W16" s="3">
        <v>5.18</v>
      </c>
      <c r="X16" s="3">
        <v>89.2</v>
      </c>
      <c r="Y16" s="3">
        <v>0.05</v>
      </c>
      <c r="Z16" s="3">
        <v>37.200000000000003</v>
      </c>
      <c r="AA16" s="3">
        <v>1.5</v>
      </c>
      <c r="AB16" s="3">
        <v>2.5999999999999999E-2</v>
      </c>
    </row>
    <row r="17" spans="1:28" x14ac:dyDescent="0.15">
      <c r="A17" s="5">
        <v>3</v>
      </c>
      <c r="B17" s="4" t="s">
        <v>38</v>
      </c>
      <c r="C17" s="4" t="s">
        <v>39</v>
      </c>
      <c r="D17" s="5" t="s">
        <v>205</v>
      </c>
      <c r="E17" s="5">
        <v>3</v>
      </c>
      <c r="F17" s="5">
        <v>50</v>
      </c>
      <c r="G17" s="5">
        <v>3</v>
      </c>
      <c r="H17" s="4" t="s">
        <v>40</v>
      </c>
      <c r="I17" s="3">
        <v>22</v>
      </c>
      <c r="J17" s="3">
        <v>9840</v>
      </c>
      <c r="K17" s="3">
        <v>7.38</v>
      </c>
      <c r="L17" s="3">
        <v>575</v>
      </c>
      <c r="M17" s="3">
        <v>26.700000000000003</v>
      </c>
      <c r="N17" s="3" t="s">
        <v>8</v>
      </c>
      <c r="O17" s="6">
        <v>384.7</v>
      </c>
      <c r="P17" s="3">
        <v>170</v>
      </c>
      <c r="Q17" s="3">
        <v>11</v>
      </c>
      <c r="R17" s="3">
        <v>14.6</v>
      </c>
      <c r="S17" s="3">
        <v>460</v>
      </c>
      <c r="U17" s="3">
        <v>157</v>
      </c>
      <c r="V17" s="3">
        <v>1.37</v>
      </c>
      <c r="W17" s="3">
        <v>5.18</v>
      </c>
      <c r="X17" s="3">
        <v>89.2</v>
      </c>
      <c r="Y17" s="3">
        <v>0.05</v>
      </c>
      <c r="Z17" s="3">
        <v>37.200000000000003</v>
      </c>
      <c r="AA17" s="3">
        <v>1.5</v>
      </c>
      <c r="AB17" s="3">
        <v>2.5999999999999999E-2</v>
      </c>
    </row>
    <row r="18" spans="1:28" x14ac:dyDescent="0.15">
      <c r="A18" s="5">
        <v>24</v>
      </c>
      <c r="B18" s="4" t="s">
        <v>36</v>
      </c>
      <c r="C18" s="4" t="s">
        <v>37</v>
      </c>
      <c r="D18" s="5" t="s">
        <v>204</v>
      </c>
      <c r="E18" s="5">
        <v>24</v>
      </c>
      <c r="F18" s="5">
        <v>150</v>
      </c>
      <c r="G18" s="5">
        <v>3</v>
      </c>
      <c r="H18" s="4" t="s">
        <v>30</v>
      </c>
      <c r="I18" s="3">
        <v>37</v>
      </c>
      <c r="J18" s="3">
        <v>6590</v>
      </c>
      <c r="K18" s="3">
        <v>13.6</v>
      </c>
      <c r="L18" s="3">
        <v>1290</v>
      </c>
      <c r="M18" s="3">
        <v>1220</v>
      </c>
      <c r="N18" s="3" t="s">
        <v>8</v>
      </c>
      <c r="O18" s="6">
        <v>823.42857142857144</v>
      </c>
      <c r="P18" s="3">
        <v>200</v>
      </c>
      <c r="Q18" s="3">
        <v>9.8000000000000007</v>
      </c>
      <c r="R18" s="3">
        <v>11.6</v>
      </c>
      <c r="S18" s="3">
        <v>710</v>
      </c>
      <c r="U18" s="3">
        <v>461</v>
      </c>
      <c r="V18" s="3">
        <v>1.32</v>
      </c>
      <c r="W18" s="3">
        <v>3.96</v>
      </c>
      <c r="X18" s="3">
        <v>148</v>
      </c>
      <c r="Y18" s="3" t="s">
        <v>5</v>
      </c>
      <c r="Z18" s="3">
        <v>128</v>
      </c>
      <c r="AA18" s="3">
        <v>1.6</v>
      </c>
      <c r="AB18" s="3">
        <v>2.5000000000000001E-2</v>
      </c>
    </row>
    <row r="19" spans="1:28" x14ac:dyDescent="0.15">
      <c r="A19" s="5">
        <v>24</v>
      </c>
      <c r="B19" s="4" t="s">
        <v>45</v>
      </c>
      <c r="C19" s="4" t="s">
        <v>46</v>
      </c>
      <c r="D19" s="5" t="s">
        <v>205</v>
      </c>
      <c r="E19" s="5">
        <v>24</v>
      </c>
      <c r="F19" s="5">
        <v>150</v>
      </c>
      <c r="G19" s="5">
        <v>3</v>
      </c>
      <c r="H19" s="4" t="s">
        <v>40</v>
      </c>
      <c r="I19" s="3">
        <v>69</v>
      </c>
      <c r="J19" s="3">
        <v>4690</v>
      </c>
      <c r="K19" s="3">
        <v>26.3</v>
      </c>
      <c r="L19" s="3">
        <v>3430</v>
      </c>
      <c r="M19" s="3">
        <v>41.6</v>
      </c>
      <c r="N19" s="3">
        <v>35.299999999999997</v>
      </c>
      <c r="O19" s="6">
        <v>899.57142857142856</v>
      </c>
      <c r="P19" s="3">
        <v>200</v>
      </c>
      <c r="Q19" s="3">
        <v>9.8000000000000007</v>
      </c>
      <c r="R19" s="3">
        <v>11.6</v>
      </c>
      <c r="S19" s="3">
        <v>710</v>
      </c>
      <c r="U19" s="3">
        <v>461</v>
      </c>
      <c r="V19" s="3">
        <v>1.32</v>
      </c>
      <c r="W19" s="3">
        <v>3.96</v>
      </c>
      <c r="X19" s="3">
        <v>148</v>
      </c>
      <c r="Y19" s="3" t="s">
        <v>5</v>
      </c>
      <c r="Z19" s="3">
        <v>128</v>
      </c>
      <c r="AA19" s="3">
        <v>1.6</v>
      </c>
      <c r="AB19" s="3">
        <v>2.5000000000000001E-2</v>
      </c>
    </row>
    <row r="20" spans="1:28" x14ac:dyDescent="0.15">
      <c r="A20" s="5">
        <v>17</v>
      </c>
      <c r="B20" s="4" t="s">
        <v>32</v>
      </c>
      <c r="C20" s="4" t="s">
        <v>33</v>
      </c>
      <c r="D20" s="5" t="s">
        <v>204</v>
      </c>
      <c r="E20" s="5">
        <v>17</v>
      </c>
      <c r="F20" s="5">
        <v>300</v>
      </c>
      <c r="G20" s="5">
        <v>3</v>
      </c>
      <c r="H20" s="4" t="s">
        <v>30</v>
      </c>
      <c r="I20" s="3">
        <v>41</v>
      </c>
      <c r="J20" s="3">
        <v>5020</v>
      </c>
      <c r="K20" s="3">
        <v>14.9</v>
      </c>
      <c r="L20" s="3">
        <v>1620</v>
      </c>
      <c r="M20" s="3">
        <v>224</v>
      </c>
      <c r="N20" s="3" t="s">
        <v>8</v>
      </c>
      <c r="O20" s="6">
        <v>1405.4285714285713</v>
      </c>
      <c r="P20" s="3">
        <v>220</v>
      </c>
      <c r="Q20" s="3">
        <v>10</v>
      </c>
      <c r="R20" s="3">
        <v>13.7</v>
      </c>
      <c r="S20" s="3">
        <v>1100</v>
      </c>
      <c r="U20" s="3">
        <v>392</v>
      </c>
      <c r="V20" s="3">
        <v>1.39</v>
      </c>
      <c r="W20" s="3">
        <v>4.3099999999999996</v>
      </c>
      <c r="X20" s="3">
        <v>224</v>
      </c>
      <c r="Y20" s="3" t="s">
        <v>5</v>
      </c>
      <c r="Z20" s="3">
        <v>279</v>
      </c>
      <c r="AA20" s="3">
        <v>1.9</v>
      </c>
      <c r="AB20" s="3">
        <v>0.02</v>
      </c>
    </row>
    <row r="21" spans="1:28" x14ac:dyDescent="0.15">
      <c r="A21" s="5">
        <v>17</v>
      </c>
      <c r="B21" s="4" t="s">
        <v>41</v>
      </c>
      <c r="C21" s="4" t="s">
        <v>42</v>
      </c>
      <c r="D21" s="5" t="s">
        <v>205</v>
      </c>
      <c r="E21" s="5">
        <v>17</v>
      </c>
      <c r="F21" s="5">
        <v>300</v>
      </c>
      <c r="G21" s="5">
        <v>3</v>
      </c>
      <c r="H21" s="4" t="s">
        <v>40</v>
      </c>
      <c r="I21" s="3">
        <v>54</v>
      </c>
      <c r="J21" s="3">
        <v>3420</v>
      </c>
      <c r="K21" s="3">
        <v>19.8</v>
      </c>
      <c r="L21" s="3">
        <v>2630</v>
      </c>
      <c r="M21" s="3">
        <v>130</v>
      </c>
      <c r="N21" s="3">
        <v>13.7</v>
      </c>
      <c r="O21" s="6">
        <v>1738.5714285714287</v>
      </c>
      <c r="P21" s="3">
        <v>220</v>
      </c>
      <c r="Q21" s="3">
        <v>10</v>
      </c>
      <c r="R21" s="3">
        <v>13.7</v>
      </c>
      <c r="S21" s="3">
        <v>1100</v>
      </c>
      <c r="U21" s="3">
        <v>392</v>
      </c>
      <c r="V21" s="3">
        <v>1.39</v>
      </c>
      <c r="W21" s="3">
        <v>4.3099999999999996</v>
      </c>
      <c r="X21" s="3">
        <v>224</v>
      </c>
      <c r="Y21" s="3" t="s">
        <v>5</v>
      </c>
      <c r="Z21" s="3">
        <v>279</v>
      </c>
      <c r="AA21" s="3">
        <v>1.9</v>
      </c>
      <c r="AB21" s="3">
        <v>0.02</v>
      </c>
    </row>
    <row r="22" spans="1:28" x14ac:dyDescent="0.15">
      <c r="A22" s="5">
        <v>30</v>
      </c>
      <c r="B22" s="4" t="s">
        <v>55</v>
      </c>
      <c r="C22" s="4" t="s">
        <v>56</v>
      </c>
      <c r="D22" s="5" t="s">
        <v>204</v>
      </c>
      <c r="E22" s="5">
        <v>30</v>
      </c>
      <c r="F22" s="5">
        <v>0</v>
      </c>
      <c r="G22" s="5">
        <v>4</v>
      </c>
      <c r="H22" s="4" t="s">
        <v>48</v>
      </c>
      <c r="I22" s="3">
        <v>25</v>
      </c>
      <c r="J22" s="3">
        <v>9130</v>
      </c>
      <c r="K22" s="3">
        <v>8.3800000000000008</v>
      </c>
      <c r="L22" s="3">
        <v>753</v>
      </c>
      <c r="M22" s="3">
        <v>73.2</v>
      </c>
      <c r="N22" s="3">
        <v>11.2</v>
      </c>
      <c r="O22" s="6">
        <v>93.585714285714289</v>
      </c>
      <c r="P22" s="3">
        <v>98</v>
      </c>
      <c r="Q22" s="3">
        <v>11</v>
      </c>
      <c r="R22" s="3">
        <v>15.2</v>
      </c>
      <c r="S22" s="3">
        <v>240</v>
      </c>
      <c r="U22" s="3">
        <v>360</v>
      </c>
      <c r="V22" s="3">
        <v>1.86</v>
      </c>
      <c r="W22" s="3">
        <v>6.16</v>
      </c>
      <c r="X22" s="3">
        <v>35.700000000000003</v>
      </c>
      <c r="Y22" s="3">
        <v>0.2</v>
      </c>
      <c r="Z22" s="3">
        <v>2.21</v>
      </c>
      <c r="AA22" s="3">
        <v>1.4</v>
      </c>
      <c r="AB22" s="3">
        <v>1.4E-2</v>
      </c>
    </row>
    <row r="23" spans="1:28" x14ac:dyDescent="0.15">
      <c r="A23" s="5">
        <v>30</v>
      </c>
      <c r="B23" s="4" t="s">
        <v>174</v>
      </c>
      <c r="C23" s="4" t="s">
        <v>175</v>
      </c>
      <c r="D23" s="5" t="s">
        <v>205</v>
      </c>
      <c r="E23" s="5">
        <v>30</v>
      </c>
      <c r="F23" s="5">
        <v>0</v>
      </c>
      <c r="G23" s="5">
        <v>4</v>
      </c>
      <c r="H23" s="4" t="s">
        <v>168</v>
      </c>
      <c r="I23" s="3">
        <v>13</v>
      </c>
      <c r="J23" s="3">
        <v>2520</v>
      </c>
      <c r="K23" s="3">
        <v>5.77</v>
      </c>
      <c r="L23" s="3">
        <v>190</v>
      </c>
      <c r="M23" s="3">
        <v>39.1</v>
      </c>
      <c r="N23" s="3" t="s">
        <v>8</v>
      </c>
      <c r="O23" s="6">
        <v>131.15714285714287</v>
      </c>
      <c r="P23" s="3">
        <v>100</v>
      </c>
      <c r="Q23" s="3">
        <v>11</v>
      </c>
      <c r="R23" s="3">
        <v>15.6</v>
      </c>
      <c r="S23" s="3">
        <v>250</v>
      </c>
      <c r="T23" s="3">
        <v>13.8</v>
      </c>
      <c r="U23" s="3">
        <v>433</v>
      </c>
      <c r="V23" s="3">
        <v>1.65</v>
      </c>
      <c r="W23" s="3">
        <v>6.29</v>
      </c>
      <c r="X23" s="3">
        <v>36.4</v>
      </c>
      <c r="Y23" s="3">
        <v>0.19</v>
      </c>
      <c r="Z23" s="3">
        <v>2.08</v>
      </c>
      <c r="AA23" s="3">
        <v>1.4</v>
      </c>
      <c r="AB23" s="3">
        <v>1.0999999999999999E-2</v>
      </c>
    </row>
    <row r="24" spans="1:28" x14ac:dyDescent="0.15">
      <c r="A24" s="5">
        <v>28</v>
      </c>
      <c r="B24" s="4" t="s">
        <v>53</v>
      </c>
      <c r="C24" s="4" t="s">
        <v>54</v>
      </c>
      <c r="D24" s="5" t="s">
        <v>204</v>
      </c>
      <c r="E24" s="5">
        <v>28</v>
      </c>
      <c r="F24" s="5">
        <v>50</v>
      </c>
      <c r="G24" s="5">
        <v>4</v>
      </c>
      <c r="H24" s="4" t="s">
        <v>48</v>
      </c>
      <c r="I24" s="3">
        <v>19</v>
      </c>
      <c r="J24" s="3">
        <v>5240</v>
      </c>
      <c r="K24" s="3">
        <v>6.62</v>
      </c>
      <c r="L24" s="3">
        <v>470</v>
      </c>
      <c r="M24" s="3">
        <v>121</v>
      </c>
      <c r="N24" s="3" t="s">
        <v>8</v>
      </c>
      <c r="O24" s="6">
        <v>519.21428571428567</v>
      </c>
      <c r="P24" s="3">
        <v>170</v>
      </c>
      <c r="Q24" s="3">
        <v>9.9</v>
      </c>
      <c r="R24" s="3">
        <v>16.600000000000001</v>
      </c>
      <c r="S24" s="3">
        <v>440</v>
      </c>
      <c r="T24" s="3">
        <v>21.1</v>
      </c>
      <c r="U24" s="3">
        <v>272</v>
      </c>
      <c r="V24" s="3">
        <v>1.4</v>
      </c>
      <c r="W24" s="3">
        <v>4.76</v>
      </c>
      <c r="X24" s="3">
        <v>89.5</v>
      </c>
      <c r="Y24" s="3">
        <v>0.13</v>
      </c>
      <c r="Z24" s="3">
        <v>24</v>
      </c>
      <c r="AA24" s="3">
        <v>1.9</v>
      </c>
      <c r="AB24" s="3">
        <v>1.2999999999999999E-2</v>
      </c>
    </row>
    <row r="25" spans="1:28" x14ac:dyDescent="0.15">
      <c r="A25" s="5">
        <v>28</v>
      </c>
      <c r="B25" s="4" t="s">
        <v>172</v>
      </c>
      <c r="C25" s="4" t="s">
        <v>173</v>
      </c>
      <c r="D25" s="5" t="s">
        <v>205</v>
      </c>
      <c r="E25" s="5">
        <v>28</v>
      </c>
      <c r="F25" s="5">
        <v>50</v>
      </c>
      <c r="G25" s="5">
        <v>4</v>
      </c>
      <c r="H25" s="4" t="s">
        <v>168</v>
      </c>
      <c r="I25" s="3">
        <v>47</v>
      </c>
      <c r="J25" s="3">
        <v>12200</v>
      </c>
      <c r="K25" s="3">
        <v>16.2</v>
      </c>
      <c r="L25" s="3">
        <v>1720</v>
      </c>
      <c r="M25" s="3">
        <v>99.1</v>
      </c>
      <c r="N25" s="3" t="s">
        <v>8</v>
      </c>
      <c r="O25" s="6">
        <v>1217.1428571428571</v>
      </c>
      <c r="P25" s="3">
        <v>170</v>
      </c>
      <c r="Q25" s="3">
        <v>9.9</v>
      </c>
      <c r="R25" s="3">
        <v>16.600000000000001</v>
      </c>
      <c r="S25" s="3">
        <v>440</v>
      </c>
      <c r="T25" s="3">
        <v>21.1</v>
      </c>
      <c r="U25" s="3">
        <v>272</v>
      </c>
      <c r="V25" s="3">
        <v>1.4</v>
      </c>
      <c r="W25" s="3">
        <v>4.76</v>
      </c>
      <c r="X25" s="3">
        <v>89.5</v>
      </c>
      <c r="Y25" s="3">
        <v>0.13</v>
      </c>
      <c r="Z25" s="3">
        <v>24</v>
      </c>
      <c r="AA25" s="3">
        <v>1.9</v>
      </c>
      <c r="AB25" s="3">
        <v>1.2999999999999999E-2</v>
      </c>
    </row>
    <row r="26" spans="1:28" x14ac:dyDescent="0.15">
      <c r="A26" s="5">
        <v>2</v>
      </c>
      <c r="B26" s="4" t="s">
        <v>50</v>
      </c>
      <c r="C26" s="4" t="s">
        <v>52</v>
      </c>
      <c r="D26" s="5" t="s">
        <v>204</v>
      </c>
      <c r="E26" s="5">
        <v>2</v>
      </c>
      <c r="F26" s="5">
        <v>150</v>
      </c>
      <c r="G26" s="5">
        <v>4</v>
      </c>
      <c r="H26" s="4" t="s">
        <v>48</v>
      </c>
      <c r="I26" s="3">
        <v>22</v>
      </c>
      <c r="J26" s="3">
        <v>6760</v>
      </c>
      <c r="K26" s="3">
        <v>7.78</v>
      </c>
      <c r="L26" s="3">
        <v>618</v>
      </c>
      <c r="M26" s="3">
        <v>468</v>
      </c>
      <c r="N26" s="3" t="s">
        <v>8</v>
      </c>
      <c r="O26" s="6">
        <v>737.14285714285711</v>
      </c>
      <c r="P26" s="3">
        <v>240</v>
      </c>
      <c r="Q26" s="3">
        <v>14</v>
      </c>
      <c r="R26" s="3">
        <v>17.7</v>
      </c>
      <c r="S26" s="3">
        <v>750</v>
      </c>
      <c r="T26" s="3">
        <v>24.5</v>
      </c>
      <c r="U26" s="3">
        <v>117</v>
      </c>
      <c r="V26" s="3">
        <v>1.38</v>
      </c>
      <c r="W26" s="3">
        <v>6.04</v>
      </c>
      <c r="X26" s="3">
        <v>159</v>
      </c>
      <c r="Y26" s="3">
        <v>0.1</v>
      </c>
      <c r="Z26" s="3">
        <v>113</v>
      </c>
      <c r="AA26" s="3">
        <v>2.2000000000000002</v>
      </c>
      <c r="AB26" s="3">
        <v>1.4999999999999999E-2</v>
      </c>
    </row>
    <row r="27" spans="1:28" x14ac:dyDescent="0.15">
      <c r="A27" s="5">
        <v>2</v>
      </c>
      <c r="B27" s="4" t="s">
        <v>169</v>
      </c>
      <c r="C27" s="4" t="s">
        <v>170</v>
      </c>
      <c r="D27" s="5" t="s">
        <v>205</v>
      </c>
      <c r="E27" s="5">
        <v>2</v>
      </c>
      <c r="F27" s="5">
        <v>150</v>
      </c>
      <c r="G27" s="5">
        <v>4</v>
      </c>
      <c r="H27" s="4" t="s">
        <v>168</v>
      </c>
      <c r="I27" s="3">
        <v>33</v>
      </c>
      <c r="J27" s="3">
        <v>8380</v>
      </c>
      <c r="K27" s="3">
        <v>11.4</v>
      </c>
      <c r="L27" s="3">
        <v>1070</v>
      </c>
      <c r="M27" s="3">
        <v>180</v>
      </c>
      <c r="N27" s="3" t="s">
        <v>8</v>
      </c>
      <c r="O27" s="6">
        <v>1193.5714285714287</v>
      </c>
      <c r="P27" s="3">
        <v>240</v>
      </c>
      <c r="Q27" s="3">
        <v>14</v>
      </c>
      <c r="R27" s="3">
        <v>17.7</v>
      </c>
      <c r="S27" s="3">
        <v>750</v>
      </c>
      <c r="T27" s="3">
        <v>24.5</v>
      </c>
      <c r="U27" s="3">
        <v>117</v>
      </c>
      <c r="V27" s="3">
        <v>1.38</v>
      </c>
      <c r="W27" s="3">
        <v>6.04</v>
      </c>
      <c r="X27" s="3">
        <v>159</v>
      </c>
      <c r="Y27" s="3">
        <v>0.1</v>
      </c>
      <c r="Z27" s="3">
        <v>113</v>
      </c>
      <c r="AA27" s="3">
        <v>2.2000000000000002</v>
      </c>
      <c r="AB27" s="3">
        <v>1.4999999999999999E-2</v>
      </c>
    </row>
    <row r="28" spans="1:28" x14ac:dyDescent="0.15">
      <c r="A28" s="5">
        <v>20</v>
      </c>
      <c r="B28" s="4" t="s">
        <v>47</v>
      </c>
      <c r="C28" s="4" t="s">
        <v>49</v>
      </c>
      <c r="D28" s="5" t="s">
        <v>204</v>
      </c>
      <c r="E28" s="5">
        <v>20</v>
      </c>
      <c r="F28" s="5">
        <v>300</v>
      </c>
      <c r="G28" s="5">
        <v>4</v>
      </c>
      <c r="H28" s="4" t="s">
        <v>48</v>
      </c>
      <c r="I28" s="3">
        <v>24</v>
      </c>
      <c r="J28" s="3">
        <v>4420</v>
      </c>
      <c r="K28" s="3">
        <v>7.62</v>
      </c>
      <c r="L28" s="3">
        <v>695</v>
      </c>
      <c r="M28" s="3">
        <v>690</v>
      </c>
      <c r="N28" s="3">
        <v>14.1</v>
      </c>
      <c r="O28" s="6">
        <v>1524.4285714285713</v>
      </c>
      <c r="P28" s="3">
        <v>290</v>
      </c>
      <c r="Q28" s="3">
        <v>13</v>
      </c>
      <c r="R28" s="3">
        <v>17.399999999999999</v>
      </c>
      <c r="S28" s="3">
        <v>1100</v>
      </c>
      <c r="T28" s="3">
        <v>29.4</v>
      </c>
      <c r="U28" s="3">
        <v>356</v>
      </c>
      <c r="V28" s="3">
        <v>1.7</v>
      </c>
      <c r="W28" s="3">
        <v>5.49</v>
      </c>
      <c r="X28" s="3">
        <v>245</v>
      </c>
      <c r="Y28" s="3">
        <v>0.27</v>
      </c>
      <c r="Z28" s="3">
        <v>239</v>
      </c>
      <c r="AA28" s="3">
        <v>3.2</v>
      </c>
      <c r="AB28" s="3">
        <v>3.2000000000000001E-2</v>
      </c>
    </row>
    <row r="29" spans="1:28" x14ac:dyDescent="0.15">
      <c r="A29" s="5">
        <v>20</v>
      </c>
      <c r="B29" s="4" t="s">
        <v>166</v>
      </c>
      <c r="C29" s="4" t="s">
        <v>167</v>
      </c>
      <c r="D29" s="5" t="s">
        <v>205</v>
      </c>
      <c r="E29" s="5">
        <v>20</v>
      </c>
      <c r="F29" s="5">
        <v>300</v>
      </c>
      <c r="G29" s="5">
        <v>4</v>
      </c>
      <c r="H29" s="4" t="s">
        <v>168</v>
      </c>
      <c r="I29" s="3">
        <v>28</v>
      </c>
      <c r="J29" s="3">
        <v>2550</v>
      </c>
      <c r="K29" s="3">
        <v>9.83</v>
      </c>
      <c r="L29" s="3">
        <v>918</v>
      </c>
      <c r="M29" s="3">
        <v>820</v>
      </c>
      <c r="N29" s="3" t="s">
        <v>8</v>
      </c>
      <c r="O29" s="6">
        <v>2180</v>
      </c>
      <c r="P29" s="3">
        <v>290</v>
      </c>
      <c r="Q29" s="3">
        <v>13</v>
      </c>
      <c r="R29" s="3">
        <v>17.7</v>
      </c>
      <c r="S29" s="3">
        <v>1100</v>
      </c>
      <c r="T29" s="3">
        <v>30.7</v>
      </c>
      <c r="U29" s="3">
        <v>350</v>
      </c>
      <c r="V29" s="3">
        <v>1.68</v>
      </c>
      <c r="W29" s="3">
        <v>5.54</v>
      </c>
      <c r="X29" s="3">
        <v>251</v>
      </c>
      <c r="Y29" s="3">
        <v>0.31</v>
      </c>
      <c r="Z29" s="3">
        <v>241</v>
      </c>
      <c r="AA29" s="3">
        <v>3.3</v>
      </c>
      <c r="AB29" s="3">
        <v>3.1E-2</v>
      </c>
    </row>
    <row r="30" spans="1:28" x14ac:dyDescent="0.15">
      <c r="A30" s="5">
        <v>4</v>
      </c>
      <c r="B30" s="4" t="s">
        <v>185</v>
      </c>
      <c r="C30" s="4" t="s">
        <v>186</v>
      </c>
      <c r="D30" s="5" t="s">
        <v>204</v>
      </c>
      <c r="E30" s="5">
        <v>4</v>
      </c>
      <c r="F30" s="5">
        <v>0</v>
      </c>
      <c r="G30" s="5">
        <v>5</v>
      </c>
      <c r="H30" s="4" t="s">
        <v>10</v>
      </c>
      <c r="I30" s="3">
        <v>48</v>
      </c>
      <c r="J30" s="3">
        <v>19000</v>
      </c>
      <c r="K30" s="3">
        <v>17.3</v>
      </c>
      <c r="L30" s="3">
        <v>1760</v>
      </c>
      <c r="M30" s="3">
        <v>53.8</v>
      </c>
      <c r="N30" s="3" t="s">
        <v>8</v>
      </c>
      <c r="O30" s="6">
        <v>38.800000000000004</v>
      </c>
      <c r="P30" s="3">
        <v>87</v>
      </c>
      <c r="Q30" s="3">
        <v>8.6</v>
      </c>
      <c r="R30" s="3">
        <v>14.2</v>
      </c>
      <c r="S30" s="3">
        <v>210</v>
      </c>
      <c r="T30" s="3">
        <v>12.1</v>
      </c>
      <c r="U30" s="3">
        <v>98.7</v>
      </c>
      <c r="V30" s="3">
        <v>1.01</v>
      </c>
      <c r="W30" s="3">
        <v>5.7</v>
      </c>
      <c r="X30" s="3">
        <v>31.9</v>
      </c>
      <c r="Y30" s="3" t="s">
        <v>5</v>
      </c>
      <c r="Z30" s="3">
        <v>0.87</v>
      </c>
      <c r="AA30" s="3">
        <v>0.8</v>
      </c>
      <c r="AB30" s="3" t="s">
        <v>6</v>
      </c>
    </row>
    <row r="31" spans="1:28" x14ac:dyDescent="0.15">
      <c r="A31" s="5">
        <v>13</v>
      </c>
      <c r="B31" s="4" t="s">
        <v>187</v>
      </c>
      <c r="C31" s="4" t="s">
        <v>188</v>
      </c>
      <c r="D31" s="5" t="s">
        <v>204</v>
      </c>
      <c r="E31" s="5">
        <v>13</v>
      </c>
      <c r="F31" s="5">
        <v>0</v>
      </c>
      <c r="G31" s="5">
        <v>5</v>
      </c>
      <c r="H31" s="4" t="s">
        <v>10</v>
      </c>
      <c r="I31" s="3">
        <v>36</v>
      </c>
      <c r="J31" s="3">
        <v>18000</v>
      </c>
      <c r="K31" s="3">
        <v>12.8</v>
      </c>
      <c r="L31" s="3">
        <v>1110</v>
      </c>
      <c r="M31" s="3">
        <v>83.8</v>
      </c>
      <c r="N31" s="3" t="s">
        <v>8</v>
      </c>
      <c r="O31" s="6">
        <v>90.214285714285708</v>
      </c>
      <c r="P31" s="3">
        <v>120</v>
      </c>
      <c r="Q31" s="3">
        <v>16</v>
      </c>
      <c r="R31" s="3">
        <v>13.7</v>
      </c>
      <c r="S31" s="3">
        <v>260</v>
      </c>
      <c r="T31" s="3">
        <v>15.7</v>
      </c>
      <c r="U31" s="3">
        <v>123</v>
      </c>
      <c r="V31" s="3">
        <v>1.1399999999999999</v>
      </c>
      <c r="W31" s="3">
        <v>7.56</v>
      </c>
      <c r="X31" s="3">
        <v>33</v>
      </c>
      <c r="Y31" s="3" t="s">
        <v>5</v>
      </c>
      <c r="Z31" s="3">
        <v>0.53</v>
      </c>
      <c r="AA31" s="3">
        <v>1.2</v>
      </c>
      <c r="AB31" s="3" t="s">
        <v>6</v>
      </c>
    </row>
    <row r="32" spans="1:28" x14ac:dyDescent="0.15">
      <c r="A32" s="5">
        <v>6</v>
      </c>
      <c r="B32" s="4" t="s">
        <v>189</v>
      </c>
      <c r="C32" s="4" t="s">
        <v>190</v>
      </c>
      <c r="D32" s="5" t="s">
        <v>204</v>
      </c>
      <c r="E32" s="5">
        <v>6</v>
      </c>
      <c r="F32" s="5">
        <v>50</v>
      </c>
      <c r="G32" s="5">
        <v>5</v>
      </c>
      <c r="H32" s="4" t="s">
        <v>10</v>
      </c>
      <c r="I32" s="3">
        <v>33</v>
      </c>
      <c r="J32" s="3">
        <v>12900</v>
      </c>
      <c r="K32" s="3">
        <v>11.4</v>
      </c>
      <c r="L32" s="3">
        <v>1090</v>
      </c>
      <c r="M32" s="3">
        <v>167</v>
      </c>
      <c r="N32" s="3">
        <v>12.4</v>
      </c>
      <c r="O32" s="6">
        <v>378.4</v>
      </c>
      <c r="P32" s="3">
        <v>160</v>
      </c>
      <c r="Q32" s="3">
        <v>10</v>
      </c>
      <c r="R32" s="3">
        <v>13.5</v>
      </c>
      <c r="S32" s="3">
        <v>350</v>
      </c>
      <c r="T32" s="3">
        <v>15.5</v>
      </c>
      <c r="U32" s="3">
        <v>42</v>
      </c>
      <c r="V32" s="3">
        <v>1.34</v>
      </c>
      <c r="W32" s="3">
        <v>5.29</v>
      </c>
      <c r="X32" s="3">
        <v>67.599999999999994</v>
      </c>
      <c r="Y32" s="3" t="s">
        <v>5</v>
      </c>
      <c r="Z32" s="3">
        <v>6.94</v>
      </c>
      <c r="AA32" s="3">
        <v>1.1000000000000001</v>
      </c>
      <c r="AB32" s="3">
        <v>1.0999999999999999E-2</v>
      </c>
    </row>
    <row r="33" spans="1:28" x14ac:dyDescent="0.15">
      <c r="A33" s="5">
        <v>16</v>
      </c>
      <c r="B33" s="4" t="s">
        <v>206</v>
      </c>
      <c r="C33" s="4"/>
      <c r="D33" s="5" t="s">
        <v>204</v>
      </c>
      <c r="E33" s="5">
        <v>16</v>
      </c>
      <c r="F33" s="5">
        <v>50</v>
      </c>
      <c r="G33" s="5">
        <v>5</v>
      </c>
      <c r="H33" s="4" t="s">
        <v>10</v>
      </c>
      <c r="I33" s="3">
        <v>27</v>
      </c>
      <c r="J33" s="3">
        <v>12100</v>
      </c>
      <c r="K33" s="3">
        <v>9.3800000000000008</v>
      </c>
      <c r="L33" s="3">
        <v>884</v>
      </c>
      <c r="M33" s="3">
        <v>92.899999999999991</v>
      </c>
      <c r="N33" s="3">
        <v>11.9</v>
      </c>
      <c r="O33" s="6">
        <v>431.625</v>
      </c>
      <c r="P33" s="3">
        <v>150</v>
      </c>
      <c r="Q33" s="3">
        <v>9.1999999999999993</v>
      </c>
      <c r="R33" s="3">
        <v>13.4</v>
      </c>
      <c r="S33" s="3">
        <v>360</v>
      </c>
      <c r="T33" s="3">
        <v>16.399999999999999</v>
      </c>
      <c r="U33" s="3">
        <v>28.3</v>
      </c>
      <c r="V33" s="3">
        <v>1.34</v>
      </c>
      <c r="W33" s="3">
        <v>5.41</v>
      </c>
      <c r="X33" s="3">
        <v>70.2</v>
      </c>
      <c r="Y33" s="3" t="s">
        <v>5</v>
      </c>
      <c r="Z33" s="3">
        <v>14.8</v>
      </c>
      <c r="AA33" s="3">
        <v>1.2</v>
      </c>
      <c r="AB33" s="3" t="s">
        <v>6</v>
      </c>
    </row>
    <row r="34" spans="1:28" x14ac:dyDescent="0.15">
      <c r="A34" s="5">
        <v>11</v>
      </c>
      <c r="B34" s="4" t="s">
        <v>176</v>
      </c>
      <c r="C34" s="4" t="s">
        <v>177</v>
      </c>
      <c r="D34" s="5" t="s">
        <v>204</v>
      </c>
      <c r="E34" s="5">
        <v>11</v>
      </c>
      <c r="F34" s="5">
        <v>150</v>
      </c>
      <c r="G34" s="5">
        <v>5</v>
      </c>
      <c r="H34" s="4" t="s">
        <v>10</v>
      </c>
      <c r="I34" s="3">
        <v>33</v>
      </c>
      <c r="J34" s="3">
        <v>11300</v>
      </c>
      <c r="K34" s="3">
        <v>12.1</v>
      </c>
      <c r="L34" s="3">
        <v>1160</v>
      </c>
      <c r="M34" s="3">
        <v>99.9</v>
      </c>
      <c r="N34" s="3">
        <v>23.9</v>
      </c>
      <c r="O34" s="6">
        <v>1146.125</v>
      </c>
      <c r="P34" s="3">
        <v>200</v>
      </c>
      <c r="Q34" s="3">
        <v>6.4</v>
      </c>
      <c r="R34" s="3">
        <v>14.3</v>
      </c>
      <c r="S34" s="3">
        <v>540</v>
      </c>
      <c r="T34" s="3">
        <v>20.399999999999999</v>
      </c>
      <c r="U34" s="3">
        <v>32.700000000000003</v>
      </c>
      <c r="V34" s="3">
        <v>1.01</v>
      </c>
      <c r="W34" s="3">
        <v>3.1</v>
      </c>
      <c r="X34" s="3">
        <v>123</v>
      </c>
      <c r="Y34" s="3" t="s">
        <v>5</v>
      </c>
      <c r="Z34" s="3">
        <v>52.3</v>
      </c>
      <c r="AA34" s="3">
        <v>1.4</v>
      </c>
      <c r="AB34" s="3">
        <v>1.0999999999999999E-2</v>
      </c>
    </row>
    <row r="35" spans="1:28" x14ac:dyDescent="0.15">
      <c r="A35" s="5">
        <v>27</v>
      </c>
      <c r="B35" s="4" t="s">
        <v>178</v>
      </c>
      <c r="C35" s="4" t="s">
        <v>179</v>
      </c>
      <c r="D35" s="5" t="s">
        <v>204</v>
      </c>
      <c r="E35" s="5">
        <v>27</v>
      </c>
      <c r="F35" s="5">
        <v>150</v>
      </c>
      <c r="G35" s="5">
        <v>5</v>
      </c>
      <c r="H35" s="4" t="s">
        <v>10</v>
      </c>
      <c r="I35" s="3">
        <v>40</v>
      </c>
      <c r="J35" s="3">
        <v>9190</v>
      </c>
      <c r="K35" s="3">
        <v>14.5</v>
      </c>
      <c r="L35" s="3">
        <v>1640</v>
      </c>
      <c r="M35" s="3">
        <v>109</v>
      </c>
      <c r="N35" s="3">
        <v>25.8</v>
      </c>
      <c r="O35" s="6">
        <v>1334.0374999999999</v>
      </c>
      <c r="P35" s="3">
        <v>230</v>
      </c>
      <c r="Q35" s="3">
        <v>8.8000000000000007</v>
      </c>
      <c r="R35" s="3">
        <v>14.3</v>
      </c>
      <c r="S35" s="3">
        <v>580</v>
      </c>
      <c r="T35" s="3">
        <v>20.7</v>
      </c>
      <c r="U35" s="3">
        <v>77</v>
      </c>
      <c r="V35" s="3">
        <v>1.28</v>
      </c>
      <c r="W35" s="3">
        <v>3.96</v>
      </c>
      <c r="X35" s="3">
        <v>130</v>
      </c>
      <c r="Y35" s="3" t="s">
        <v>5</v>
      </c>
      <c r="Z35" s="3">
        <v>51.9</v>
      </c>
      <c r="AA35" s="3">
        <v>1.6</v>
      </c>
      <c r="AB35" s="3">
        <v>1.2999999999999999E-2</v>
      </c>
    </row>
    <row r="36" spans="1:28" x14ac:dyDescent="0.15">
      <c r="A36" s="5">
        <v>1</v>
      </c>
      <c r="B36" s="4" t="s">
        <v>181</v>
      </c>
      <c r="C36" s="4" t="s">
        <v>182</v>
      </c>
      <c r="D36" s="5" t="s">
        <v>204</v>
      </c>
      <c r="E36" s="5">
        <v>1</v>
      </c>
      <c r="F36" s="5">
        <v>300</v>
      </c>
      <c r="G36" s="5">
        <v>5</v>
      </c>
      <c r="H36" s="4" t="s">
        <v>180</v>
      </c>
      <c r="I36" s="3">
        <v>33</v>
      </c>
      <c r="J36" s="3">
        <v>3260</v>
      </c>
      <c r="K36" s="3">
        <v>12.3</v>
      </c>
      <c r="L36" s="3">
        <v>1300</v>
      </c>
      <c r="M36" s="3">
        <v>436</v>
      </c>
      <c r="N36" s="3">
        <v>23</v>
      </c>
      <c r="O36" s="6">
        <v>2041.4285714285713</v>
      </c>
      <c r="P36" s="3">
        <v>260</v>
      </c>
      <c r="Q36" s="3">
        <v>9.9</v>
      </c>
      <c r="R36" s="3">
        <v>15.6</v>
      </c>
      <c r="S36" s="3">
        <v>890</v>
      </c>
      <c r="T36" s="3">
        <v>24.4</v>
      </c>
      <c r="U36" s="3">
        <v>68.8</v>
      </c>
      <c r="V36" s="3">
        <v>1.18</v>
      </c>
      <c r="W36" s="3">
        <v>4.0999999999999996</v>
      </c>
      <c r="X36" s="3">
        <v>191</v>
      </c>
      <c r="Y36" s="3" t="s">
        <v>5</v>
      </c>
      <c r="Z36" s="3">
        <v>166</v>
      </c>
      <c r="AA36" s="3">
        <v>1.6</v>
      </c>
      <c r="AB36" s="3">
        <v>1.2E-2</v>
      </c>
    </row>
    <row r="37" spans="1:28" x14ac:dyDescent="0.15">
      <c r="A37" s="5">
        <v>14</v>
      </c>
      <c r="B37" s="4" t="s">
        <v>183</v>
      </c>
      <c r="C37" s="4" t="s">
        <v>184</v>
      </c>
      <c r="D37" s="5" t="s">
        <v>204</v>
      </c>
      <c r="E37" s="5">
        <v>14</v>
      </c>
      <c r="F37" s="5">
        <v>300</v>
      </c>
      <c r="G37" s="5">
        <v>5</v>
      </c>
      <c r="H37" s="4" t="s">
        <v>180</v>
      </c>
      <c r="I37" s="3">
        <v>43</v>
      </c>
      <c r="J37" s="3">
        <v>4300</v>
      </c>
      <c r="K37" s="3">
        <v>17.600000000000001</v>
      </c>
      <c r="L37" s="3">
        <v>2160</v>
      </c>
      <c r="M37" s="3">
        <v>593</v>
      </c>
      <c r="N37" s="3">
        <v>21.4</v>
      </c>
      <c r="O37" s="6">
        <v>1915.875</v>
      </c>
      <c r="P37" s="3">
        <v>250</v>
      </c>
      <c r="Q37" s="3">
        <v>9.1999999999999993</v>
      </c>
      <c r="R37" s="3">
        <v>16.100000000000001</v>
      </c>
      <c r="S37" s="3">
        <v>900</v>
      </c>
      <c r="T37" s="3">
        <v>19.899999999999999</v>
      </c>
      <c r="U37" s="3">
        <v>116</v>
      </c>
      <c r="V37" s="3">
        <v>1.05</v>
      </c>
      <c r="W37" s="3">
        <v>4.33</v>
      </c>
      <c r="X37" s="3">
        <v>197</v>
      </c>
      <c r="Y37" s="3" t="s">
        <v>5</v>
      </c>
      <c r="Z37" s="3">
        <v>171</v>
      </c>
      <c r="AA37" s="3">
        <v>1.8</v>
      </c>
      <c r="AB37" s="3">
        <v>1.2999999999999999E-2</v>
      </c>
    </row>
  </sheetData>
  <sortState ref="A2:AB37">
    <sortCondition ref="G2:G37"/>
    <sortCondition ref="F2:F37"/>
    <sortCondition ref="D2:D3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topLeftCell="B1" zoomScale="85" zoomScaleNormal="85" workbookViewId="0">
      <pane xSplit="6" ySplit="1" topLeftCell="H2" activePane="bottomRight" state="frozen"/>
      <selection activeCell="B1" sqref="B1"/>
      <selection pane="topRight" activeCell="L1" sqref="L1"/>
      <selection pane="bottomLeft" activeCell="B2" sqref="B2"/>
      <selection pane="bottomRight" activeCell="C15" sqref="C15"/>
    </sheetView>
  </sheetViews>
  <sheetFormatPr defaultRowHeight="10.5" x14ac:dyDescent="0.15"/>
  <cols>
    <col min="1" max="1" width="7" style="3" customWidth="1"/>
    <col min="2" max="2" width="9.42578125" style="3" bestFit="1" customWidth="1"/>
    <col min="3" max="3" width="27.85546875" style="3" customWidth="1"/>
    <col min="4" max="4" width="7" style="3" customWidth="1"/>
    <col min="5" max="5" width="6.28515625" style="3" customWidth="1"/>
    <col min="6" max="6" width="7.28515625" style="3" customWidth="1"/>
    <col min="7" max="7" width="11.5703125" style="3" customWidth="1"/>
    <col min="8" max="8" width="6.28515625" style="6" customWidth="1"/>
    <col min="9" max="9" width="10.140625" style="9" bestFit="1" customWidth="1"/>
    <col min="10" max="10" width="6.28515625" style="6" customWidth="1"/>
    <col min="11" max="11" width="6.28515625" style="3" customWidth="1"/>
    <col min="12" max="15" width="6.28515625" style="6" customWidth="1"/>
    <col min="16" max="16" width="6.28515625" style="3" customWidth="1"/>
    <col min="17" max="17" width="6.28515625" style="6" customWidth="1"/>
    <col min="18" max="18" width="6.28515625" style="9" customWidth="1"/>
    <col min="19" max="21" width="6.28515625" style="6" customWidth="1"/>
    <col min="22" max="23" width="6.28515625" style="3" customWidth="1"/>
    <col min="24" max="24" width="6.28515625" style="6" customWidth="1"/>
    <col min="25" max="25" width="6.28515625" style="7" customWidth="1"/>
    <col min="26" max="16384" width="9.140625" style="3"/>
  </cols>
  <sheetData>
    <row r="1" spans="1:25" ht="31.5" x14ac:dyDescent="0.15">
      <c r="A1" s="1" t="s">
        <v>203</v>
      </c>
      <c r="B1" s="1" t="s">
        <v>0</v>
      </c>
      <c r="C1" s="1" t="s">
        <v>1</v>
      </c>
      <c r="D1" s="1" t="s">
        <v>228</v>
      </c>
      <c r="E1" s="1" t="s">
        <v>229</v>
      </c>
      <c r="F1" s="1" t="s">
        <v>227</v>
      </c>
      <c r="G1" s="1" t="s">
        <v>3</v>
      </c>
      <c r="H1" s="15" t="s">
        <v>197</v>
      </c>
      <c r="I1" s="8" t="s">
        <v>198</v>
      </c>
      <c r="J1" s="15" t="s">
        <v>199</v>
      </c>
      <c r="K1" s="2" t="s">
        <v>200</v>
      </c>
      <c r="L1" s="15" t="s">
        <v>225</v>
      </c>
      <c r="M1" s="15" t="s">
        <v>210</v>
      </c>
      <c r="N1" s="15" t="s">
        <v>208</v>
      </c>
      <c r="O1" s="15" t="s">
        <v>209</v>
      </c>
      <c r="P1" s="2" t="s">
        <v>217</v>
      </c>
      <c r="Q1" s="15" t="s">
        <v>218</v>
      </c>
      <c r="R1" s="8" t="s">
        <v>211</v>
      </c>
      <c r="S1" s="15" t="s">
        <v>219</v>
      </c>
      <c r="T1" s="15" t="s">
        <v>213</v>
      </c>
      <c r="U1" s="15" t="s">
        <v>215</v>
      </c>
      <c r="V1" s="2" t="s">
        <v>207</v>
      </c>
      <c r="W1" s="2" t="s">
        <v>216</v>
      </c>
      <c r="X1" s="15" t="s">
        <v>212</v>
      </c>
      <c r="Y1" s="16" t="s">
        <v>214</v>
      </c>
    </row>
    <row r="2" spans="1:25" x14ac:dyDescent="0.15">
      <c r="A2" s="5">
        <v>4</v>
      </c>
      <c r="B2" s="4" t="s">
        <v>156</v>
      </c>
      <c r="C2" s="4" t="s">
        <v>157</v>
      </c>
      <c r="D2" s="5" t="s">
        <v>204</v>
      </c>
      <c r="E2" s="5">
        <v>4</v>
      </c>
      <c r="F2" s="5">
        <v>0</v>
      </c>
      <c r="G2" s="4" t="s">
        <v>59</v>
      </c>
      <c r="H2" s="6">
        <v>34</v>
      </c>
      <c r="I2" s="9">
        <v>15700</v>
      </c>
      <c r="J2" s="6">
        <v>11.5</v>
      </c>
      <c r="K2" s="3">
        <v>998</v>
      </c>
      <c r="L2" s="6">
        <v>73.099999999999994</v>
      </c>
      <c r="M2" s="6">
        <v>110</v>
      </c>
      <c r="N2" s="6">
        <v>13</v>
      </c>
      <c r="O2" s="6">
        <v>17.7</v>
      </c>
      <c r="P2" s="3">
        <v>280</v>
      </c>
      <c r="Q2" s="6">
        <v>15.8</v>
      </c>
      <c r="R2" s="9">
        <v>315</v>
      </c>
      <c r="S2" s="6">
        <v>1.3</v>
      </c>
      <c r="T2" s="6">
        <v>6.93</v>
      </c>
      <c r="U2" s="6">
        <v>40.5</v>
      </c>
      <c r="V2" s="3">
        <v>0.05</v>
      </c>
      <c r="W2" s="3">
        <v>1.71</v>
      </c>
      <c r="X2" s="6">
        <v>1.1000000000000001</v>
      </c>
      <c r="Y2" s="7">
        <v>1.2999999999999999E-2</v>
      </c>
    </row>
    <row r="3" spans="1:25" x14ac:dyDescent="0.15">
      <c r="A3" s="5">
        <v>9</v>
      </c>
      <c r="B3" s="4" t="s">
        <v>134</v>
      </c>
      <c r="C3" s="4" t="s">
        <v>135</v>
      </c>
      <c r="D3" s="5" t="s">
        <v>204</v>
      </c>
      <c r="E3" s="5">
        <v>9</v>
      </c>
      <c r="F3" s="5">
        <v>0</v>
      </c>
      <c r="G3" s="4" t="s">
        <v>59</v>
      </c>
      <c r="H3" s="6">
        <v>38</v>
      </c>
      <c r="I3" s="9">
        <v>15600</v>
      </c>
      <c r="J3" s="6">
        <v>13</v>
      </c>
      <c r="K3" s="3">
        <v>1050</v>
      </c>
      <c r="L3" s="6">
        <v>58.7</v>
      </c>
      <c r="M3" s="6">
        <v>150</v>
      </c>
      <c r="N3" s="6">
        <v>22</v>
      </c>
      <c r="O3" s="6">
        <v>17.899999999999999</v>
      </c>
      <c r="P3" s="3">
        <v>340</v>
      </c>
      <c r="Q3" s="6">
        <v>19.100000000000001</v>
      </c>
      <c r="R3" s="9">
        <v>835</v>
      </c>
      <c r="S3" s="6">
        <v>1.53</v>
      </c>
      <c r="T3" s="6">
        <v>9.07</v>
      </c>
      <c r="U3" s="6">
        <v>43.6</v>
      </c>
      <c r="V3" s="3">
        <v>0.1</v>
      </c>
      <c r="W3" s="3">
        <v>1.58</v>
      </c>
      <c r="X3" s="6">
        <v>1.8</v>
      </c>
      <c r="Y3" s="7">
        <v>1.4E-2</v>
      </c>
    </row>
    <row r="4" spans="1:25" x14ac:dyDescent="0.15">
      <c r="A4" s="5">
        <v>13</v>
      </c>
      <c r="B4" s="4" t="s">
        <v>102</v>
      </c>
      <c r="C4" s="4" t="s">
        <v>103</v>
      </c>
      <c r="D4" s="5" t="s">
        <v>204</v>
      </c>
      <c r="E4" s="5">
        <v>13</v>
      </c>
      <c r="F4" s="5">
        <v>0</v>
      </c>
      <c r="G4" s="4" t="s">
        <v>59</v>
      </c>
      <c r="H4" s="6">
        <v>31</v>
      </c>
      <c r="I4" s="9">
        <v>13800</v>
      </c>
      <c r="J4" s="6">
        <v>10.1</v>
      </c>
      <c r="K4" s="3">
        <v>962</v>
      </c>
      <c r="L4" s="6">
        <v>64.8</v>
      </c>
      <c r="M4" s="6">
        <v>130</v>
      </c>
      <c r="N4" s="6">
        <v>18</v>
      </c>
      <c r="O4" s="6">
        <v>17.7</v>
      </c>
      <c r="P4" s="3">
        <v>310</v>
      </c>
      <c r="Q4" s="6">
        <v>21.7</v>
      </c>
      <c r="R4" s="9">
        <v>637</v>
      </c>
      <c r="S4" s="6">
        <v>1.32</v>
      </c>
      <c r="T4" s="6">
        <v>8.19</v>
      </c>
      <c r="U4" s="6">
        <v>43.1</v>
      </c>
      <c r="V4" s="3">
        <v>0.1</v>
      </c>
      <c r="W4" s="3">
        <v>0.94</v>
      </c>
      <c r="X4" s="6">
        <v>1.8</v>
      </c>
      <c r="Y4" s="7">
        <v>1.2999999999999999E-2</v>
      </c>
    </row>
    <row r="5" spans="1:25" x14ac:dyDescent="0.15">
      <c r="A5" s="5">
        <v>23</v>
      </c>
      <c r="B5" s="4" t="s">
        <v>94</v>
      </c>
      <c r="C5" s="4" t="s">
        <v>95</v>
      </c>
      <c r="D5" s="5" t="s">
        <v>204</v>
      </c>
      <c r="E5" s="5">
        <v>23</v>
      </c>
      <c r="F5" s="5">
        <v>0</v>
      </c>
      <c r="G5" s="4" t="s">
        <v>59</v>
      </c>
      <c r="H5" s="6">
        <v>27</v>
      </c>
      <c r="I5" s="9">
        <v>8900</v>
      </c>
      <c r="J5" s="6">
        <v>10.5</v>
      </c>
      <c r="K5" s="3">
        <v>805</v>
      </c>
      <c r="L5" s="6">
        <v>70.900000000000006</v>
      </c>
      <c r="M5" s="6">
        <v>94</v>
      </c>
      <c r="N5" s="6">
        <v>8.4</v>
      </c>
      <c r="O5" s="6">
        <v>16</v>
      </c>
      <c r="P5" s="3">
        <v>240</v>
      </c>
      <c r="Q5" s="6">
        <v>13.1</v>
      </c>
      <c r="R5" s="9">
        <v>463</v>
      </c>
      <c r="S5" s="6">
        <v>1.6</v>
      </c>
      <c r="T5" s="6">
        <v>5.98</v>
      </c>
      <c r="U5" s="6">
        <v>38.1</v>
      </c>
      <c r="V5" s="3">
        <v>0.05</v>
      </c>
      <c r="W5" s="3">
        <v>1.77</v>
      </c>
      <c r="X5" s="6">
        <v>1.1000000000000001</v>
      </c>
      <c r="Y5" s="7">
        <v>1.4E-2</v>
      </c>
    </row>
    <row r="6" spans="1:25" x14ac:dyDescent="0.15">
      <c r="A6" s="5">
        <v>25</v>
      </c>
      <c r="B6" s="4" t="s">
        <v>76</v>
      </c>
      <c r="C6" s="4" t="s">
        <v>77</v>
      </c>
      <c r="D6" s="5" t="s">
        <v>204</v>
      </c>
      <c r="E6" s="5">
        <v>25</v>
      </c>
      <c r="F6" s="5">
        <v>0</v>
      </c>
      <c r="G6" s="4" t="s">
        <v>59</v>
      </c>
      <c r="H6" s="6">
        <v>41</v>
      </c>
      <c r="I6" s="9">
        <v>13200</v>
      </c>
      <c r="J6" s="6">
        <v>13</v>
      </c>
      <c r="K6" s="3">
        <v>1270</v>
      </c>
      <c r="L6" s="6">
        <v>55.599999999999994</v>
      </c>
      <c r="M6" s="6">
        <v>120</v>
      </c>
      <c r="N6" s="6">
        <v>14</v>
      </c>
      <c r="O6" s="6">
        <v>17.899999999999999</v>
      </c>
      <c r="P6" s="3">
        <v>290</v>
      </c>
      <c r="Q6" s="6">
        <v>14.3</v>
      </c>
      <c r="R6" s="9">
        <v>929</v>
      </c>
      <c r="S6" s="6">
        <v>1.95</v>
      </c>
      <c r="T6" s="6">
        <v>7.68</v>
      </c>
      <c r="U6" s="6">
        <v>42.8</v>
      </c>
      <c r="V6" s="3">
        <v>7.0000000000000007E-2</v>
      </c>
      <c r="W6" s="3">
        <v>1.1499999999999999</v>
      </c>
      <c r="X6" s="6">
        <v>1.3</v>
      </c>
      <c r="Y6" s="7">
        <v>1.2E-2</v>
      </c>
    </row>
    <row r="7" spans="1:25" x14ac:dyDescent="0.15">
      <c r="A7" s="5">
        <v>30</v>
      </c>
      <c r="B7" s="4" t="s">
        <v>60</v>
      </c>
      <c r="C7" s="4" t="s">
        <v>61</v>
      </c>
      <c r="D7" s="5" t="s">
        <v>204</v>
      </c>
      <c r="E7" s="5">
        <v>30</v>
      </c>
      <c r="F7" s="5">
        <v>0</v>
      </c>
      <c r="G7" s="4" t="s">
        <v>59</v>
      </c>
      <c r="H7" s="6">
        <v>26</v>
      </c>
      <c r="I7" s="9">
        <v>10100</v>
      </c>
      <c r="J7" s="6">
        <v>8.9499999999999993</v>
      </c>
      <c r="K7" s="3">
        <v>819</v>
      </c>
      <c r="L7" s="6">
        <v>92.600000000000009</v>
      </c>
      <c r="M7" s="6">
        <v>100</v>
      </c>
      <c r="N7" s="6">
        <v>11</v>
      </c>
      <c r="O7" s="6">
        <v>15.6</v>
      </c>
      <c r="P7" s="3">
        <v>250</v>
      </c>
      <c r="Q7" s="6">
        <v>13.8</v>
      </c>
      <c r="R7" s="9">
        <v>433</v>
      </c>
      <c r="S7" s="6">
        <v>1.65</v>
      </c>
      <c r="T7" s="6">
        <v>6.29</v>
      </c>
      <c r="U7" s="6">
        <v>36.4</v>
      </c>
      <c r="V7" s="3">
        <v>0.19</v>
      </c>
      <c r="W7" s="3">
        <v>2.08</v>
      </c>
      <c r="X7" s="6">
        <v>1.4</v>
      </c>
      <c r="Y7" s="7">
        <v>1.0999999999999999E-2</v>
      </c>
    </row>
    <row r="8" spans="1:25" x14ac:dyDescent="0.15">
      <c r="A8" s="5"/>
      <c r="B8" s="4"/>
      <c r="C8" s="4"/>
      <c r="D8" s="5"/>
      <c r="E8" s="5"/>
      <c r="F8" s="5" t="s">
        <v>230</v>
      </c>
      <c r="G8" s="4"/>
      <c r="H8" s="10">
        <f>AVERAGE(H2:H7)</f>
        <v>32.833333333333336</v>
      </c>
      <c r="I8" s="11">
        <f t="shared" ref="I8:Y8" si="0">AVERAGE(I2:I7)</f>
        <v>12883.333333333334</v>
      </c>
      <c r="J8" s="10">
        <f t="shared" si="0"/>
        <v>11.174999999999999</v>
      </c>
      <c r="K8" s="12">
        <f t="shared" si="0"/>
        <v>984</v>
      </c>
      <c r="L8" s="10">
        <f t="shared" si="0"/>
        <v>69.283333333333346</v>
      </c>
      <c r="M8" s="10">
        <f t="shared" si="0"/>
        <v>117.33333333333333</v>
      </c>
      <c r="N8" s="10">
        <f t="shared" si="0"/>
        <v>14.4</v>
      </c>
      <c r="O8" s="10">
        <f t="shared" si="0"/>
        <v>17.133333333333329</v>
      </c>
      <c r="P8" s="12">
        <f t="shared" si="0"/>
        <v>285</v>
      </c>
      <c r="Q8" s="10">
        <f t="shared" si="0"/>
        <v>16.3</v>
      </c>
      <c r="R8" s="11">
        <f t="shared" si="0"/>
        <v>602</v>
      </c>
      <c r="S8" s="10">
        <f t="shared" si="0"/>
        <v>1.5583333333333333</v>
      </c>
      <c r="T8" s="10">
        <f t="shared" si="0"/>
        <v>7.3566666666666656</v>
      </c>
      <c r="U8" s="10">
        <f t="shared" si="0"/>
        <v>40.749999999999993</v>
      </c>
      <c r="V8" s="13">
        <f t="shared" si="0"/>
        <v>9.3333333333333338E-2</v>
      </c>
      <c r="W8" s="13">
        <f t="shared" si="0"/>
        <v>1.5383333333333333</v>
      </c>
      <c r="X8" s="10">
        <f t="shared" si="0"/>
        <v>1.4166666666666667</v>
      </c>
      <c r="Y8" s="17">
        <f t="shared" si="0"/>
        <v>1.2833333333333334E-2</v>
      </c>
    </row>
    <row r="9" spans="1:25" x14ac:dyDescent="0.15">
      <c r="A9" s="5"/>
      <c r="B9" s="4"/>
      <c r="C9" s="4"/>
      <c r="D9" s="5"/>
      <c r="E9" s="5"/>
      <c r="F9" s="5" t="s">
        <v>231</v>
      </c>
      <c r="G9" s="4"/>
      <c r="H9" s="10">
        <f>STDEV(H2:H7)</f>
        <v>5.9805239458317203</v>
      </c>
      <c r="I9" s="11">
        <f t="shared" ref="I9:Y9" si="1">STDEV(I2:I7)</f>
        <v>2823.7681680100218</v>
      </c>
      <c r="J9" s="10">
        <f t="shared" si="1"/>
        <v>1.6327124670314741</v>
      </c>
      <c r="K9" s="14">
        <f t="shared" si="1"/>
        <v>170.9374154478767</v>
      </c>
      <c r="L9" s="10">
        <f t="shared" si="1"/>
        <v>13.267918701388911</v>
      </c>
      <c r="M9" s="10">
        <f t="shared" si="1"/>
        <v>20.655911179772868</v>
      </c>
      <c r="N9" s="10">
        <f t="shared" si="1"/>
        <v>4.9071376585541158</v>
      </c>
      <c r="O9" s="10">
        <f t="shared" si="1"/>
        <v>1.0443498775155122</v>
      </c>
      <c r="P9" s="14">
        <f t="shared" si="1"/>
        <v>37.282703764614496</v>
      </c>
      <c r="Q9" s="10">
        <f t="shared" si="1"/>
        <v>3.3982348359111385</v>
      </c>
      <c r="R9" s="11">
        <f t="shared" si="1"/>
        <v>241.94792828209958</v>
      </c>
      <c r="S9" s="10">
        <f t="shared" si="1"/>
        <v>0.23995138396489196</v>
      </c>
      <c r="T9" s="10">
        <f t="shared" si="1"/>
        <v>1.1789430294406442</v>
      </c>
      <c r="U9" s="10">
        <f t="shared" si="1"/>
        <v>2.9615874121828654</v>
      </c>
      <c r="V9" s="14">
        <f t="shared" si="1"/>
        <v>5.2408650685422782E-2</v>
      </c>
      <c r="W9" s="14">
        <f t="shared" si="1"/>
        <v>0.42120857857677463</v>
      </c>
      <c r="X9" s="10">
        <f t="shared" si="1"/>
        <v>0.31885210782848306</v>
      </c>
      <c r="Y9" s="17">
        <f t="shared" si="1"/>
        <v>1.1690451944500124E-3</v>
      </c>
    </row>
    <row r="10" spans="1:25" x14ac:dyDescent="0.15">
      <c r="A10" s="5"/>
      <c r="B10" s="4"/>
      <c r="C10" s="4"/>
      <c r="D10" s="5"/>
      <c r="E10" s="5"/>
      <c r="F10" s="5"/>
      <c r="G10" s="4"/>
    </row>
    <row r="11" spans="1:25" x14ac:dyDescent="0.15">
      <c r="A11" s="5">
        <v>3</v>
      </c>
      <c r="B11" s="4" t="s">
        <v>152</v>
      </c>
      <c r="C11" s="4" t="s">
        <v>153</v>
      </c>
      <c r="D11" s="5" t="s">
        <v>204</v>
      </c>
      <c r="E11" s="5">
        <v>3</v>
      </c>
      <c r="F11" s="5">
        <v>50</v>
      </c>
      <c r="G11" s="4" t="s">
        <v>59</v>
      </c>
      <c r="H11" s="6">
        <v>23</v>
      </c>
      <c r="I11" s="9">
        <v>8620</v>
      </c>
      <c r="J11" s="6">
        <v>7.89</v>
      </c>
      <c r="K11" s="3">
        <v>573</v>
      </c>
      <c r="L11" s="6">
        <v>195</v>
      </c>
      <c r="M11" s="6">
        <v>230</v>
      </c>
      <c r="N11" s="6">
        <v>14</v>
      </c>
      <c r="O11" s="6">
        <v>19.600000000000001</v>
      </c>
      <c r="P11" s="3">
        <v>530</v>
      </c>
      <c r="Q11" s="6">
        <v>24.3</v>
      </c>
      <c r="R11" s="9">
        <v>101</v>
      </c>
      <c r="S11" s="6">
        <v>1.64</v>
      </c>
      <c r="T11" s="6">
        <v>6.84</v>
      </c>
      <c r="U11" s="6">
        <v>105</v>
      </c>
      <c r="V11" s="3">
        <v>0.11</v>
      </c>
      <c r="W11" s="3">
        <v>20.6</v>
      </c>
      <c r="X11" s="6">
        <v>2</v>
      </c>
      <c r="Y11" s="7">
        <v>0.02</v>
      </c>
    </row>
    <row r="12" spans="1:25" x14ac:dyDescent="0.15">
      <c r="A12" s="5">
        <v>6</v>
      </c>
      <c r="B12" s="4" t="s">
        <v>162</v>
      </c>
      <c r="C12" s="4" t="s">
        <v>163</v>
      </c>
      <c r="D12" s="5" t="s">
        <v>204</v>
      </c>
      <c r="E12" s="5">
        <v>6</v>
      </c>
      <c r="F12" s="5">
        <v>50</v>
      </c>
      <c r="G12" s="4" t="s">
        <v>59</v>
      </c>
      <c r="H12" s="6">
        <v>27</v>
      </c>
      <c r="I12" s="9">
        <v>8610</v>
      </c>
      <c r="J12" s="6">
        <v>10.1</v>
      </c>
      <c r="K12" s="3">
        <v>836</v>
      </c>
      <c r="L12" s="6">
        <v>172</v>
      </c>
      <c r="M12" s="6">
        <v>190</v>
      </c>
      <c r="N12" s="6">
        <v>13</v>
      </c>
      <c r="O12" s="6">
        <v>16.8</v>
      </c>
      <c r="P12" s="3">
        <v>460</v>
      </c>
      <c r="Q12" s="6">
        <v>21.1</v>
      </c>
      <c r="R12" s="9">
        <v>102</v>
      </c>
      <c r="S12" s="6">
        <v>1.43</v>
      </c>
      <c r="T12" s="6">
        <v>6.38</v>
      </c>
      <c r="U12" s="6">
        <v>88.8</v>
      </c>
      <c r="V12" s="3">
        <v>0.06</v>
      </c>
      <c r="W12" s="3">
        <v>20.9</v>
      </c>
      <c r="X12" s="6">
        <v>1.6</v>
      </c>
      <c r="Y12" s="7">
        <v>0.02</v>
      </c>
    </row>
    <row r="13" spans="1:25" x14ac:dyDescent="0.15">
      <c r="A13" s="5">
        <v>8</v>
      </c>
      <c r="B13" s="4" t="s">
        <v>130</v>
      </c>
      <c r="C13" s="4" t="s">
        <v>131</v>
      </c>
      <c r="D13" s="5" t="s">
        <v>204</v>
      </c>
      <c r="E13" s="5">
        <v>8</v>
      </c>
      <c r="F13" s="5">
        <v>50</v>
      </c>
      <c r="G13" s="4" t="s">
        <v>59</v>
      </c>
      <c r="H13" s="6">
        <v>23</v>
      </c>
      <c r="I13" s="9">
        <v>7500</v>
      </c>
      <c r="J13" s="6">
        <v>8.2200000000000006</v>
      </c>
      <c r="K13" s="3">
        <v>619</v>
      </c>
      <c r="L13" s="6">
        <v>339</v>
      </c>
      <c r="M13" s="6">
        <v>210</v>
      </c>
      <c r="N13" s="6">
        <v>13</v>
      </c>
      <c r="O13" s="6">
        <v>18.399999999999999</v>
      </c>
      <c r="P13" s="3">
        <v>490</v>
      </c>
      <c r="Q13" s="6">
        <v>21.9</v>
      </c>
      <c r="R13" s="9">
        <v>277</v>
      </c>
      <c r="S13" s="6">
        <v>1.73</v>
      </c>
      <c r="T13" s="6">
        <v>5.75</v>
      </c>
      <c r="U13" s="6">
        <v>98.9</v>
      </c>
      <c r="V13" s="3">
        <v>0.08</v>
      </c>
      <c r="W13" s="3">
        <v>17.5</v>
      </c>
      <c r="X13" s="6">
        <v>1.6</v>
      </c>
      <c r="Y13" s="7">
        <v>1.7999999999999999E-2</v>
      </c>
    </row>
    <row r="14" spans="1:25" x14ac:dyDescent="0.15">
      <c r="A14" s="5">
        <v>16</v>
      </c>
      <c r="B14" s="4" t="s">
        <v>114</v>
      </c>
      <c r="C14" s="4" t="s">
        <v>115</v>
      </c>
      <c r="D14" s="5" t="s">
        <v>204</v>
      </c>
      <c r="E14" s="5">
        <v>16</v>
      </c>
      <c r="F14" s="5">
        <v>50</v>
      </c>
      <c r="G14" s="4" t="s">
        <v>59</v>
      </c>
      <c r="H14" s="6">
        <v>38</v>
      </c>
      <c r="I14" s="9">
        <v>15400</v>
      </c>
      <c r="J14" s="6">
        <v>12.9</v>
      </c>
      <c r="K14" s="3">
        <v>1200</v>
      </c>
      <c r="L14" s="6">
        <v>164</v>
      </c>
      <c r="M14" s="6">
        <v>180</v>
      </c>
      <c r="N14" s="6">
        <v>13</v>
      </c>
      <c r="O14" s="6">
        <v>16.600000000000001</v>
      </c>
      <c r="P14" s="3">
        <v>440</v>
      </c>
      <c r="Q14" s="6">
        <v>19.899999999999999</v>
      </c>
      <c r="R14" s="9">
        <v>72.599999999999994</v>
      </c>
      <c r="S14" s="6">
        <v>1.59</v>
      </c>
      <c r="T14" s="6">
        <v>6.28</v>
      </c>
      <c r="U14" s="6">
        <v>88.7</v>
      </c>
      <c r="V14" s="3">
        <v>0.06</v>
      </c>
      <c r="W14" s="3">
        <v>30.1</v>
      </c>
      <c r="X14" s="6">
        <v>1.6</v>
      </c>
      <c r="Y14" s="7">
        <v>1.0999999999999999E-2</v>
      </c>
    </row>
    <row r="15" spans="1:25" x14ac:dyDescent="0.15">
      <c r="A15" s="5">
        <v>22</v>
      </c>
      <c r="B15" s="4" t="s">
        <v>90</v>
      </c>
      <c r="C15" s="4" t="s">
        <v>91</v>
      </c>
      <c r="D15" s="5" t="s">
        <v>204</v>
      </c>
      <c r="E15" s="5">
        <v>22</v>
      </c>
      <c r="F15" s="5">
        <v>50</v>
      </c>
      <c r="G15" s="4" t="s">
        <v>59</v>
      </c>
      <c r="H15" s="6">
        <v>38</v>
      </c>
      <c r="I15" s="9">
        <v>15200</v>
      </c>
      <c r="J15" s="6">
        <v>13.2</v>
      </c>
      <c r="K15" s="3">
        <v>1060</v>
      </c>
      <c r="L15" s="6">
        <v>100</v>
      </c>
      <c r="M15" s="6">
        <v>190</v>
      </c>
      <c r="N15" s="6">
        <v>13</v>
      </c>
      <c r="O15" s="6">
        <v>16.3</v>
      </c>
      <c r="P15" s="3">
        <v>450</v>
      </c>
      <c r="Q15" s="6">
        <v>20.3</v>
      </c>
      <c r="R15" s="9">
        <v>155</v>
      </c>
      <c r="S15" s="6">
        <v>1.92</v>
      </c>
      <c r="T15" s="6">
        <v>6.38</v>
      </c>
      <c r="U15" s="6">
        <v>90.5</v>
      </c>
      <c r="V15" s="3">
        <v>0.1</v>
      </c>
      <c r="W15" s="3">
        <v>25.5</v>
      </c>
      <c r="X15" s="6">
        <v>1.8</v>
      </c>
      <c r="Y15" s="7">
        <v>1.2E-2</v>
      </c>
    </row>
    <row r="16" spans="1:25" x14ac:dyDescent="0.15">
      <c r="A16" s="5">
        <v>28</v>
      </c>
      <c r="B16" s="4" t="s">
        <v>64</v>
      </c>
      <c r="C16" s="4" t="s">
        <v>65</v>
      </c>
      <c r="D16" s="5" t="s">
        <v>204</v>
      </c>
      <c r="E16" s="5">
        <v>28</v>
      </c>
      <c r="F16" s="5">
        <v>50</v>
      </c>
      <c r="G16" s="4" t="s">
        <v>59</v>
      </c>
      <c r="H16" s="6">
        <v>34</v>
      </c>
      <c r="I16" s="9">
        <v>11400</v>
      </c>
      <c r="J16" s="6">
        <v>11.8</v>
      </c>
      <c r="K16" s="3">
        <v>1000</v>
      </c>
      <c r="L16" s="6">
        <v>134</v>
      </c>
      <c r="M16" s="6">
        <v>170</v>
      </c>
      <c r="N16" s="6">
        <v>9.9</v>
      </c>
      <c r="O16" s="6">
        <v>16.600000000000001</v>
      </c>
      <c r="P16" s="3">
        <v>440</v>
      </c>
      <c r="Q16" s="6">
        <v>21.1</v>
      </c>
      <c r="R16" s="9">
        <v>272</v>
      </c>
      <c r="S16" s="6">
        <v>1.4</v>
      </c>
      <c r="T16" s="6">
        <v>4.76</v>
      </c>
      <c r="U16" s="6">
        <v>89.5</v>
      </c>
      <c r="V16" s="3">
        <v>0.13</v>
      </c>
      <c r="W16" s="3">
        <v>24</v>
      </c>
      <c r="X16" s="6">
        <v>1.9</v>
      </c>
      <c r="Y16" s="7">
        <v>1.2999999999999999E-2</v>
      </c>
    </row>
    <row r="17" spans="1:25" x14ac:dyDescent="0.15">
      <c r="A17" s="5"/>
      <c r="B17" s="4"/>
      <c r="C17" s="4"/>
      <c r="D17" s="5"/>
      <c r="E17" s="5"/>
      <c r="F17" s="5" t="s">
        <v>230</v>
      </c>
      <c r="G17" s="4"/>
      <c r="H17" s="10">
        <f>AVERAGE(H11:H16)</f>
        <v>30.5</v>
      </c>
      <c r="I17" s="11">
        <f t="shared" ref="I17" si="2">AVERAGE(I11:I16)</f>
        <v>11121.666666666666</v>
      </c>
      <c r="J17" s="10">
        <f t="shared" ref="J17" si="3">AVERAGE(J11:J16)</f>
        <v>10.685</v>
      </c>
      <c r="K17" s="12">
        <f t="shared" ref="K17" si="4">AVERAGE(K11:K16)</f>
        <v>881.33333333333337</v>
      </c>
      <c r="L17" s="10">
        <f t="shared" ref="L17" si="5">AVERAGE(L11:L16)</f>
        <v>184</v>
      </c>
      <c r="M17" s="10">
        <f t="shared" ref="M17" si="6">AVERAGE(M11:M16)</f>
        <v>195</v>
      </c>
      <c r="N17" s="10">
        <f t="shared" ref="N17" si="7">AVERAGE(N11:N16)</f>
        <v>12.65</v>
      </c>
      <c r="O17" s="10">
        <f t="shared" ref="O17" si="8">AVERAGE(O11:O16)</f>
        <v>17.383333333333336</v>
      </c>
      <c r="P17" s="12">
        <f t="shared" ref="P17" si="9">AVERAGE(P11:P16)</f>
        <v>468.33333333333331</v>
      </c>
      <c r="Q17" s="10">
        <f t="shared" ref="Q17" si="10">AVERAGE(Q11:Q16)</f>
        <v>21.433333333333337</v>
      </c>
      <c r="R17" s="11">
        <f t="shared" ref="R17" si="11">AVERAGE(R11:R16)</f>
        <v>163.26666666666668</v>
      </c>
      <c r="S17" s="10">
        <f t="shared" ref="S17" si="12">AVERAGE(S11:S16)</f>
        <v>1.6183333333333332</v>
      </c>
      <c r="T17" s="10">
        <f t="shared" ref="T17" si="13">AVERAGE(T11:T16)</f>
        <v>6.0650000000000004</v>
      </c>
      <c r="U17" s="10">
        <f t="shared" ref="U17" si="14">AVERAGE(U11:U16)</f>
        <v>93.566666666666677</v>
      </c>
      <c r="V17" s="13">
        <f t="shared" ref="V17" si="15">AVERAGE(V11:V16)</f>
        <v>9.0000000000000011E-2</v>
      </c>
      <c r="W17" s="13">
        <f t="shared" ref="W17" si="16">AVERAGE(W11:W16)</f>
        <v>23.099999999999998</v>
      </c>
      <c r="X17" s="10">
        <f t="shared" ref="X17" si="17">AVERAGE(X11:X16)</f>
        <v>1.7500000000000002</v>
      </c>
      <c r="Y17" s="17">
        <f t="shared" ref="Y17" si="18">AVERAGE(Y11:Y16)</f>
        <v>1.5666666666666666E-2</v>
      </c>
    </row>
    <row r="18" spans="1:25" x14ac:dyDescent="0.15">
      <c r="A18" s="5"/>
      <c r="B18" s="4"/>
      <c r="C18" s="4"/>
      <c r="D18" s="5"/>
      <c r="E18" s="5"/>
      <c r="F18" s="5" t="s">
        <v>231</v>
      </c>
      <c r="G18" s="4"/>
      <c r="H18" s="10">
        <f>STDEV(H11:H16)</f>
        <v>7.0639932049797443</v>
      </c>
      <c r="I18" s="11">
        <f t="shared" ref="I18:Y18" si="19">STDEV(I11:I16)</f>
        <v>3484.1837877280059</v>
      </c>
      <c r="J18" s="10">
        <f t="shared" si="19"/>
        <v>2.3110668532087084</v>
      </c>
      <c r="K18" s="14">
        <f t="shared" si="19"/>
        <v>250.3978168168936</v>
      </c>
      <c r="L18" s="10">
        <f t="shared" si="19"/>
        <v>82.759893668370552</v>
      </c>
      <c r="M18" s="10">
        <f t="shared" si="19"/>
        <v>21.679483388678801</v>
      </c>
      <c r="N18" s="10">
        <f t="shared" si="19"/>
        <v>1.4053469322555034</v>
      </c>
      <c r="O18" s="10">
        <f t="shared" si="19"/>
        <v>1.3182058514005566</v>
      </c>
      <c r="P18" s="14">
        <f t="shared" si="19"/>
        <v>35.449494589721112</v>
      </c>
      <c r="Q18" s="10">
        <f t="shared" si="19"/>
        <v>1.5680136053831508</v>
      </c>
      <c r="R18" s="11">
        <f t="shared" si="19"/>
        <v>90.197265294834011</v>
      </c>
      <c r="S18" s="10">
        <f t="shared" si="19"/>
        <v>0.19384701872009039</v>
      </c>
      <c r="T18" s="10">
        <f t="shared" si="19"/>
        <v>0.72767437772674448</v>
      </c>
      <c r="U18" s="10">
        <f t="shared" si="19"/>
        <v>6.8046062830017346</v>
      </c>
      <c r="V18" s="14">
        <f t="shared" si="19"/>
        <v>2.8284271247461867E-2</v>
      </c>
      <c r="W18" s="14">
        <f t="shared" si="19"/>
        <v>4.4276404551408746</v>
      </c>
      <c r="X18" s="10">
        <f t="shared" si="19"/>
        <v>0.17606816861659005</v>
      </c>
      <c r="Y18" s="17">
        <f t="shared" si="19"/>
        <v>4.1311822359545881E-3</v>
      </c>
    </row>
    <row r="19" spans="1:25" x14ac:dyDescent="0.15">
      <c r="A19" s="5"/>
      <c r="B19" s="4"/>
      <c r="C19" s="4"/>
      <c r="D19" s="5"/>
      <c r="E19" s="5"/>
      <c r="F19" s="5"/>
      <c r="G19" s="4"/>
      <c r="H19" s="10"/>
      <c r="I19" s="11"/>
      <c r="J19" s="10"/>
      <c r="K19" s="12"/>
      <c r="L19" s="10"/>
      <c r="M19" s="10"/>
      <c r="N19" s="10"/>
      <c r="O19" s="10"/>
      <c r="P19" s="12"/>
      <c r="Q19" s="10"/>
      <c r="R19" s="11"/>
      <c r="S19" s="10"/>
      <c r="T19" s="10"/>
      <c r="U19" s="10"/>
      <c r="V19" s="13"/>
      <c r="W19" s="13"/>
      <c r="X19" s="10"/>
      <c r="Y19" s="17"/>
    </row>
    <row r="20" spans="1:25" x14ac:dyDescent="0.15">
      <c r="A20" s="5"/>
      <c r="B20" s="4"/>
      <c r="C20" s="4"/>
      <c r="D20" s="5"/>
      <c r="E20" s="5"/>
      <c r="F20" s="5"/>
      <c r="G20" s="4"/>
      <c r="H20" s="10"/>
      <c r="I20" s="11"/>
      <c r="J20" s="10"/>
      <c r="K20" s="12"/>
      <c r="L20" s="10"/>
      <c r="M20" s="10"/>
      <c r="N20" s="10"/>
      <c r="O20" s="10"/>
      <c r="P20" s="12"/>
      <c r="Q20" s="10"/>
      <c r="R20" s="11"/>
      <c r="S20" s="10"/>
      <c r="T20" s="10"/>
      <c r="U20" s="10"/>
      <c r="V20" s="13"/>
      <c r="W20" s="13"/>
      <c r="X20" s="10"/>
      <c r="Y20" s="17"/>
    </row>
    <row r="21" spans="1:25" x14ac:dyDescent="0.15">
      <c r="A21" s="5"/>
      <c r="B21" s="4"/>
      <c r="C21" s="4"/>
      <c r="D21" s="5"/>
      <c r="E21" s="5"/>
      <c r="F21" s="5"/>
      <c r="G21" s="4"/>
    </row>
    <row r="22" spans="1:25" x14ac:dyDescent="0.15">
      <c r="A22" s="5">
        <v>5</v>
      </c>
      <c r="B22" s="4" t="s">
        <v>158</v>
      </c>
      <c r="C22" s="4" t="s">
        <v>159</v>
      </c>
      <c r="D22" s="5" t="s">
        <v>204</v>
      </c>
      <c r="E22" s="5">
        <v>5</v>
      </c>
      <c r="F22" s="5">
        <v>100</v>
      </c>
      <c r="G22" s="4" t="s">
        <v>59</v>
      </c>
      <c r="H22" s="6">
        <v>22</v>
      </c>
      <c r="I22" s="9">
        <v>6120</v>
      </c>
      <c r="J22" s="6">
        <v>8.06</v>
      </c>
      <c r="K22" s="3">
        <v>580</v>
      </c>
      <c r="L22" s="6">
        <v>250</v>
      </c>
      <c r="M22" s="6">
        <v>230</v>
      </c>
      <c r="N22" s="6">
        <v>12</v>
      </c>
      <c r="O22" s="6">
        <v>18.2</v>
      </c>
      <c r="P22" s="3">
        <v>620</v>
      </c>
      <c r="Q22" s="6">
        <v>23.9</v>
      </c>
      <c r="R22" s="9">
        <v>178</v>
      </c>
      <c r="S22" s="6">
        <v>1.6</v>
      </c>
      <c r="T22" s="6">
        <v>6.12</v>
      </c>
      <c r="U22" s="6">
        <v>129</v>
      </c>
      <c r="V22" s="3">
        <v>7.0000000000000007E-2</v>
      </c>
      <c r="W22" s="3">
        <v>59.3</v>
      </c>
      <c r="X22" s="6">
        <v>1.9</v>
      </c>
      <c r="Y22" s="7">
        <v>1.4999999999999999E-2</v>
      </c>
    </row>
    <row r="23" spans="1:25" x14ac:dyDescent="0.15">
      <c r="A23" s="5">
        <v>10</v>
      </c>
      <c r="B23" s="4" t="s">
        <v>138</v>
      </c>
      <c r="C23" s="4" t="s">
        <v>139</v>
      </c>
      <c r="D23" s="5" t="s">
        <v>204</v>
      </c>
      <c r="E23" s="5">
        <v>10</v>
      </c>
      <c r="F23" s="5">
        <v>100</v>
      </c>
      <c r="G23" s="4" t="s">
        <v>59</v>
      </c>
      <c r="H23" s="6">
        <v>19</v>
      </c>
      <c r="I23" s="9">
        <v>4790</v>
      </c>
      <c r="J23" s="6">
        <v>5.94</v>
      </c>
      <c r="K23" s="3">
        <v>453</v>
      </c>
      <c r="L23" s="6">
        <v>258</v>
      </c>
      <c r="M23" s="6">
        <v>230</v>
      </c>
      <c r="N23" s="6">
        <v>10</v>
      </c>
      <c r="O23" s="6">
        <v>17.7</v>
      </c>
      <c r="P23" s="3">
        <v>620</v>
      </c>
      <c r="Q23" s="6">
        <v>29.6</v>
      </c>
      <c r="R23" s="9">
        <v>450</v>
      </c>
      <c r="S23" s="6">
        <v>1.44</v>
      </c>
      <c r="T23" s="6">
        <v>5.43</v>
      </c>
      <c r="U23" s="6">
        <v>132</v>
      </c>
      <c r="V23" s="3">
        <v>0.1</v>
      </c>
      <c r="W23" s="3">
        <v>58.9</v>
      </c>
      <c r="X23" s="6">
        <v>3</v>
      </c>
      <c r="Y23" s="7">
        <v>0.02</v>
      </c>
    </row>
    <row r="24" spans="1:25" x14ac:dyDescent="0.15">
      <c r="A24" s="5">
        <v>18</v>
      </c>
      <c r="B24" s="4" t="s">
        <v>122</v>
      </c>
      <c r="C24" s="4" t="s">
        <v>123</v>
      </c>
      <c r="D24" s="5" t="s">
        <v>204</v>
      </c>
      <c r="E24" s="5">
        <v>18</v>
      </c>
      <c r="F24" s="5">
        <v>100</v>
      </c>
      <c r="G24" s="4" t="s">
        <v>59</v>
      </c>
      <c r="H24" s="6">
        <v>29</v>
      </c>
      <c r="I24" s="9">
        <v>7100</v>
      </c>
      <c r="J24" s="6">
        <v>10.6</v>
      </c>
      <c r="K24" s="3">
        <v>761</v>
      </c>
      <c r="L24" s="6">
        <v>192</v>
      </c>
      <c r="M24" s="6">
        <v>210</v>
      </c>
      <c r="N24" s="6">
        <v>11</v>
      </c>
      <c r="O24" s="6">
        <v>17.600000000000001</v>
      </c>
      <c r="P24" s="3">
        <v>600</v>
      </c>
      <c r="Q24" s="6">
        <v>24.9</v>
      </c>
      <c r="R24" s="9">
        <v>114</v>
      </c>
      <c r="S24" s="6">
        <v>1.76</v>
      </c>
      <c r="T24" s="6">
        <v>6.04</v>
      </c>
      <c r="U24" s="6">
        <v>128</v>
      </c>
      <c r="V24" s="3">
        <v>0.08</v>
      </c>
      <c r="W24" s="3">
        <v>69.400000000000006</v>
      </c>
      <c r="X24" s="6">
        <v>2</v>
      </c>
      <c r="Y24" s="7">
        <v>1.4999999999999999E-2</v>
      </c>
    </row>
    <row r="25" spans="1:25" x14ac:dyDescent="0.15">
      <c r="A25" s="5">
        <v>19</v>
      </c>
      <c r="B25" s="4" t="s">
        <v>82</v>
      </c>
      <c r="C25" s="4" t="s">
        <v>83</v>
      </c>
      <c r="D25" s="5" t="s">
        <v>204</v>
      </c>
      <c r="E25" s="5">
        <v>19</v>
      </c>
      <c r="F25" s="5">
        <v>100</v>
      </c>
      <c r="G25" s="4" t="s">
        <v>59</v>
      </c>
      <c r="H25" s="6">
        <v>50</v>
      </c>
      <c r="I25" s="9">
        <v>8690</v>
      </c>
      <c r="J25" s="6">
        <v>18</v>
      </c>
      <c r="K25" s="3">
        <v>2080</v>
      </c>
      <c r="L25" s="6">
        <v>184</v>
      </c>
      <c r="M25" s="6">
        <v>240</v>
      </c>
      <c r="N25" s="6">
        <v>12</v>
      </c>
      <c r="O25" s="6">
        <v>18</v>
      </c>
      <c r="P25" s="3">
        <v>620</v>
      </c>
      <c r="Q25" s="6">
        <v>27.4</v>
      </c>
      <c r="R25" s="9">
        <v>172</v>
      </c>
      <c r="S25" s="6">
        <v>1.45</v>
      </c>
      <c r="T25" s="6">
        <v>5.23</v>
      </c>
      <c r="U25" s="6">
        <v>136</v>
      </c>
      <c r="V25" s="3">
        <v>0.14000000000000001</v>
      </c>
      <c r="W25" s="3">
        <v>53.3</v>
      </c>
      <c r="X25" s="6">
        <v>2.5</v>
      </c>
      <c r="Y25" s="7">
        <v>1.6E-2</v>
      </c>
    </row>
    <row r="26" spans="1:25" x14ac:dyDescent="0.15">
      <c r="A26" s="5">
        <v>21</v>
      </c>
      <c r="B26" s="4" t="s">
        <v>86</v>
      </c>
      <c r="C26" s="4" t="s">
        <v>87</v>
      </c>
      <c r="D26" s="5" t="s">
        <v>204</v>
      </c>
      <c r="E26" s="5">
        <v>21</v>
      </c>
      <c r="F26" s="5">
        <v>100</v>
      </c>
      <c r="G26" s="4" t="s">
        <v>59</v>
      </c>
      <c r="H26" s="6">
        <v>30</v>
      </c>
      <c r="I26" s="9">
        <v>11400</v>
      </c>
      <c r="J26" s="6">
        <v>9.91</v>
      </c>
      <c r="K26" s="3">
        <v>975</v>
      </c>
      <c r="L26" s="6">
        <v>270</v>
      </c>
      <c r="M26" s="6">
        <v>250</v>
      </c>
      <c r="N26" s="6">
        <v>9.3000000000000007</v>
      </c>
      <c r="O26" s="6">
        <v>18</v>
      </c>
      <c r="P26" s="3">
        <v>610</v>
      </c>
      <c r="Q26" s="6">
        <v>26.1</v>
      </c>
      <c r="R26" s="9">
        <v>456</v>
      </c>
      <c r="S26" s="6">
        <v>1.57</v>
      </c>
      <c r="T26" s="6">
        <v>4.74</v>
      </c>
      <c r="U26" s="6">
        <v>139</v>
      </c>
      <c r="V26" s="3">
        <v>0.12</v>
      </c>
      <c r="W26" s="3">
        <v>48.2</v>
      </c>
      <c r="X26" s="6">
        <v>2.2000000000000002</v>
      </c>
      <c r="Y26" s="7">
        <v>2.8000000000000001E-2</v>
      </c>
    </row>
    <row r="27" spans="1:25" x14ac:dyDescent="0.15">
      <c r="A27" s="5">
        <v>26</v>
      </c>
      <c r="B27" s="4" t="s">
        <v>72</v>
      </c>
      <c r="C27" s="4" t="s">
        <v>73</v>
      </c>
      <c r="D27" s="5" t="s">
        <v>204</v>
      </c>
      <c r="E27" s="5">
        <v>26</v>
      </c>
      <c r="F27" s="5">
        <v>100</v>
      </c>
      <c r="G27" s="4" t="s">
        <v>59</v>
      </c>
      <c r="H27" s="6">
        <v>35</v>
      </c>
      <c r="I27" s="9">
        <v>2750</v>
      </c>
      <c r="J27" s="6">
        <v>13.2</v>
      </c>
      <c r="K27" s="3">
        <v>1550</v>
      </c>
      <c r="L27" s="6">
        <v>187</v>
      </c>
      <c r="M27" s="6">
        <v>250</v>
      </c>
      <c r="N27" s="6">
        <v>14</v>
      </c>
      <c r="O27" s="6">
        <v>18</v>
      </c>
      <c r="P27" s="3">
        <v>650</v>
      </c>
      <c r="Q27" s="6">
        <v>29.1</v>
      </c>
      <c r="R27" s="9">
        <v>285</v>
      </c>
      <c r="S27" s="6">
        <v>1.02</v>
      </c>
      <c r="T27" s="6">
        <v>5.4</v>
      </c>
      <c r="U27" s="6">
        <v>140</v>
      </c>
      <c r="V27" s="3">
        <v>0.08</v>
      </c>
      <c r="W27" s="3">
        <v>58.4</v>
      </c>
      <c r="X27" s="6">
        <v>2.5</v>
      </c>
      <c r="Y27" s="7">
        <v>0.04</v>
      </c>
    </row>
    <row r="28" spans="1:25" x14ac:dyDescent="0.15">
      <c r="A28" s="5"/>
      <c r="B28" s="4"/>
      <c r="C28" s="4"/>
      <c r="D28" s="5"/>
      <c r="E28" s="5"/>
      <c r="F28" s="5" t="s">
        <v>230</v>
      </c>
      <c r="G28" s="4"/>
      <c r="H28" s="10">
        <f>AVERAGE(H22:H27)</f>
        <v>30.833333333333332</v>
      </c>
      <c r="I28" s="11">
        <f t="shared" ref="I28" si="20">AVERAGE(I22:I27)</f>
        <v>6808.333333333333</v>
      </c>
      <c r="J28" s="10">
        <f t="shared" ref="J28" si="21">AVERAGE(J22:J27)</f>
        <v>10.951666666666668</v>
      </c>
      <c r="K28" s="12">
        <f t="shared" ref="K28" si="22">AVERAGE(K22:K27)</f>
        <v>1066.5</v>
      </c>
      <c r="L28" s="10">
        <f t="shared" ref="L28" si="23">AVERAGE(L22:L27)</f>
        <v>223.5</v>
      </c>
      <c r="M28" s="10">
        <f t="shared" ref="M28" si="24">AVERAGE(M22:M27)</f>
        <v>235</v>
      </c>
      <c r="N28" s="10">
        <f t="shared" ref="N28" si="25">AVERAGE(N22:N27)</f>
        <v>11.383333333333333</v>
      </c>
      <c r="O28" s="10">
        <f t="shared" ref="O28" si="26">AVERAGE(O22:O27)</f>
        <v>17.916666666666668</v>
      </c>
      <c r="P28" s="12">
        <f t="shared" ref="P28" si="27">AVERAGE(P22:P27)</f>
        <v>620</v>
      </c>
      <c r="Q28" s="10">
        <f t="shared" ref="Q28" si="28">AVERAGE(Q22:Q27)</f>
        <v>26.833333333333332</v>
      </c>
      <c r="R28" s="11">
        <f t="shared" ref="R28" si="29">AVERAGE(R22:R27)</f>
        <v>275.83333333333331</v>
      </c>
      <c r="S28" s="10">
        <f t="shared" ref="S28" si="30">AVERAGE(S22:S27)</f>
        <v>1.4733333333333334</v>
      </c>
      <c r="T28" s="10">
        <f t="shared" ref="T28" si="31">AVERAGE(T22:T27)</f>
        <v>5.4933333333333332</v>
      </c>
      <c r="U28" s="10">
        <f t="shared" ref="U28" si="32">AVERAGE(U22:U27)</f>
        <v>134</v>
      </c>
      <c r="V28" s="13">
        <f t="shared" ref="V28" si="33">AVERAGE(V22:V27)</f>
        <v>9.8333333333333328E-2</v>
      </c>
      <c r="W28" s="13">
        <f t="shared" ref="W28" si="34">AVERAGE(W22:W27)</f>
        <v>57.916666666666657</v>
      </c>
      <c r="X28" s="10">
        <f t="shared" ref="X28" si="35">AVERAGE(X22:X27)</f>
        <v>2.35</v>
      </c>
      <c r="Y28" s="17">
        <f t="shared" ref="Y28" si="36">AVERAGE(Y22:Y27)</f>
        <v>2.2333333333333334E-2</v>
      </c>
    </row>
    <row r="29" spans="1:25" x14ac:dyDescent="0.15">
      <c r="A29" s="5"/>
      <c r="B29" s="4"/>
      <c r="C29" s="4"/>
      <c r="D29" s="5"/>
      <c r="E29" s="5"/>
      <c r="F29" s="5" t="s">
        <v>231</v>
      </c>
      <c r="G29" s="4"/>
      <c r="H29" s="10">
        <f>STDEV(H22:H27)</f>
        <v>11.016654059498583</v>
      </c>
      <c r="I29" s="11">
        <f t="shared" ref="I29:Y29" si="37">STDEV(I22:I27)</f>
        <v>3024.1257689895542</v>
      </c>
      <c r="J29" s="10">
        <f t="shared" si="37"/>
        <v>4.2289782059815142</v>
      </c>
      <c r="K29" s="14">
        <f t="shared" si="37"/>
        <v>628.60504293236465</v>
      </c>
      <c r="L29" s="10">
        <f t="shared" si="37"/>
        <v>39.848462956555807</v>
      </c>
      <c r="M29" s="10">
        <f t="shared" si="37"/>
        <v>15.165750888103101</v>
      </c>
      <c r="N29" s="10">
        <f t="shared" si="37"/>
        <v>1.6738179909018447</v>
      </c>
      <c r="O29" s="10">
        <f t="shared" si="37"/>
        <v>0.22286019533928994</v>
      </c>
      <c r="P29" s="14">
        <f t="shared" si="37"/>
        <v>16.733200530681511</v>
      </c>
      <c r="Q29" s="10">
        <f t="shared" si="37"/>
        <v>2.2800584787822156</v>
      </c>
      <c r="R29" s="11">
        <f t="shared" si="37"/>
        <v>147.93298032104491</v>
      </c>
      <c r="S29" s="10">
        <f t="shared" si="37"/>
        <v>0.25089174292245364</v>
      </c>
      <c r="T29" s="10">
        <f t="shared" si="37"/>
        <v>0.51790604038441812</v>
      </c>
      <c r="U29" s="10">
        <f t="shared" si="37"/>
        <v>5.0990195135927845</v>
      </c>
      <c r="V29" s="14">
        <f t="shared" si="37"/>
        <v>2.7141603981096416E-2</v>
      </c>
      <c r="W29" s="14">
        <f t="shared" si="37"/>
        <v>7.0810780723466538</v>
      </c>
      <c r="X29" s="10">
        <f t="shared" si="37"/>
        <v>0.40373258476372642</v>
      </c>
      <c r="Y29" s="17">
        <f t="shared" si="37"/>
        <v>9.9732976826457237E-3</v>
      </c>
    </row>
    <row r="30" spans="1:25" x14ac:dyDescent="0.15">
      <c r="A30" s="5"/>
      <c r="B30" s="4"/>
      <c r="C30" s="4"/>
      <c r="D30" s="5"/>
      <c r="E30" s="5"/>
      <c r="F30" s="5"/>
      <c r="G30" s="4"/>
      <c r="H30" s="10"/>
      <c r="I30" s="11"/>
      <c r="J30" s="10"/>
      <c r="K30" s="12"/>
      <c r="L30" s="10"/>
      <c r="M30" s="10"/>
      <c r="N30" s="10"/>
      <c r="O30" s="10"/>
      <c r="P30" s="12"/>
      <c r="Q30" s="10"/>
      <c r="R30" s="11"/>
      <c r="S30" s="10"/>
      <c r="T30" s="10"/>
      <c r="U30" s="10"/>
      <c r="V30" s="13"/>
      <c r="W30" s="13"/>
      <c r="X30" s="10"/>
      <c r="Y30" s="17"/>
    </row>
    <row r="31" spans="1:25" x14ac:dyDescent="0.15">
      <c r="A31" s="5"/>
      <c r="B31" s="4"/>
      <c r="C31" s="4"/>
      <c r="D31" s="5"/>
      <c r="E31" s="5"/>
      <c r="F31" s="5"/>
      <c r="G31" s="4"/>
    </row>
    <row r="32" spans="1:25" x14ac:dyDescent="0.15">
      <c r="A32" s="5">
        <v>2</v>
      </c>
      <c r="B32" s="4" t="s">
        <v>50</v>
      </c>
      <c r="C32" s="4" t="s">
        <v>52</v>
      </c>
      <c r="D32" s="5" t="s">
        <v>204</v>
      </c>
      <c r="E32" s="5">
        <v>2</v>
      </c>
      <c r="F32" s="5">
        <v>150</v>
      </c>
      <c r="G32" s="4" t="s">
        <v>51</v>
      </c>
      <c r="H32" s="6">
        <v>22</v>
      </c>
      <c r="I32" s="9">
        <v>6760</v>
      </c>
      <c r="J32" s="6">
        <v>7.78</v>
      </c>
      <c r="K32" s="3">
        <v>618</v>
      </c>
      <c r="L32" s="6">
        <v>468</v>
      </c>
      <c r="M32" s="6">
        <v>240</v>
      </c>
      <c r="N32" s="6">
        <v>14</v>
      </c>
      <c r="O32" s="6">
        <v>17.7</v>
      </c>
      <c r="P32" s="3">
        <v>750</v>
      </c>
      <c r="Q32" s="6">
        <v>24.5</v>
      </c>
      <c r="R32" s="9">
        <v>117</v>
      </c>
      <c r="S32" s="6">
        <v>1.38</v>
      </c>
      <c r="T32" s="6">
        <v>6.04</v>
      </c>
      <c r="U32" s="6">
        <v>159</v>
      </c>
      <c r="V32" s="3">
        <v>0.1</v>
      </c>
      <c r="W32" s="3">
        <v>113</v>
      </c>
      <c r="X32" s="6">
        <v>2.2000000000000002</v>
      </c>
      <c r="Y32" s="7">
        <v>1.4999999999999999E-2</v>
      </c>
    </row>
    <row r="33" spans="1:25" x14ac:dyDescent="0.15">
      <c r="A33" s="5">
        <v>7</v>
      </c>
      <c r="B33" s="4" t="s">
        <v>126</v>
      </c>
      <c r="C33" s="4" t="s">
        <v>127</v>
      </c>
      <c r="D33" s="5" t="s">
        <v>204</v>
      </c>
      <c r="E33" s="5">
        <v>7</v>
      </c>
      <c r="F33" s="5">
        <v>150</v>
      </c>
      <c r="G33" s="4" t="s">
        <v>59</v>
      </c>
      <c r="H33" s="6">
        <v>11</v>
      </c>
      <c r="I33" s="9">
        <v>965</v>
      </c>
      <c r="J33" s="6">
        <v>4.37</v>
      </c>
      <c r="K33" s="3">
        <v>200</v>
      </c>
      <c r="L33" s="6">
        <v>727</v>
      </c>
      <c r="M33" s="6">
        <v>240</v>
      </c>
      <c r="N33" s="6">
        <v>12</v>
      </c>
      <c r="O33" s="6">
        <v>17.7</v>
      </c>
      <c r="P33" s="3">
        <v>730</v>
      </c>
      <c r="Q33" s="6">
        <v>24.8</v>
      </c>
      <c r="R33" s="9">
        <v>310</v>
      </c>
      <c r="S33" s="6">
        <v>1.53</v>
      </c>
      <c r="T33" s="6">
        <v>5.47</v>
      </c>
      <c r="U33" s="6">
        <v>153</v>
      </c>
      <c r="V33" s="3">
        <v>0.09</v>
      </c>
      <c r="W33" s="3">
        <v>99.1</v>
      </c>
      <c r="X33" s="6">
        <v>2</v>
      </c>
      <c r="Y33" s="7">
        <v>1.6E-2</v>
      </c>
    </row>
    <row r="34" spans="1:25" x14ac:dyDescent="0.15">
      <c r="A34" s="5">
        <v>11</v>
      </c>
      <c r="B34" s="4" t="s">
        <v>142</v>
      </c>
      <c r="C34" s="4" t="s">
        <v>143</v>
      </c>
      <c r="D34" s="5" t="s">
        <v>204</v>
      </c>
      <c r="E34" s="5">
        <v>11</v>
      </c>
      <c r="F34" s="5">
        <v>150</v>
      </c>
      <c r="G34" s="4" t="s">
        <v>59</v>
      </c>
      <c r="H34" s="6">
        <v>20</v>
      </c>
      <c r="I34" s="9">
        <v>7020</v>
      </c>
      <c r="J34" s="6">
        <v>7.15</v>
      </c>
      <c r="K34" s="3">
        <v>595</v>
      </c>
      <c r="L34" s="6">
        <v>245</v>
      </c>
      <c r="M34" s="6">
        <v>220</v>
      </c>
      <c r="N34" s="6">
        <v>8.8000000000000007</v>
      </c>
      <c r="O34" s="6">
        <v>17.600000000000001</v>
      </c>
      <c r="P34" s="3">
        <v>720</v>
      </c>
      <c r="Q34" s="6">
        <v>23.4</v>
      </c>
      <c r="R34" s="9">
        <v>230</v>
      </c>
      <c r="S34" s="6">
        <v>1.29</v>
      </c>
      <c r="T34" s="6">
        <v>4.33</v>
      </c>
      <c r="U34" s="6">
        <v>156</v>
      </c>
      <c r="V34" s="3">
        <v>0.08</v>
      </c>
      <c r="W34" s="3">
        <v>105</v>
      </c>
      <c r="X34" s="6">
        <v>1.8</v>
      </c>
      <c r="Y34" s="7">
        <v>1.7000000000000001E-2</v>
      </c>
    </row>
    <row r="35" spans="1:25" x14ac:dyDescent="0.15">
      <c r="A35" s="5">
        <v>15</v>
      </c>
      <c r="B35" s="4" t="s">
        <v>112</v>
      </c>
      <c r="C35" s="4" t="s">
        <v>113</v>
      </c>
      <c r="D35" s="5" t="s">
        <v>204</v>
      </c>
      <c r="E35" s="5">
        <v>15</v>
      </c>
      <c r="F35" s="5">
        <v>150</v>
      </c>
      <c r="G35" s="4" t="s">
        <v>59</v>
      </c>
      <c r="H35" s="6">
        <v>41</v>
      </c>
      <c r="I35" s="9">
        <v>6380</v>
      </c>
      <c r="J35" s="6">
        <v>13.8</v>
      </c>
      <c r="K35" s="3">
        <v>1130</v>
      </c>
      <c r="L35" s="6">
        <v>181</v>
      </c>
      <c r="M35" s="6">
        <v>230</v>
      </c>
      <c r="N35" s="6">
        <v>14</v>
      </c>
      <c r="O35" s="6">
        <v>16.8</v>
      </c>
      <c r="P35" s="3">
        <v>740</v>
      </c>
      <c r="Q35" s="6">
        <v>22.9</v>
      </c>
      <c r="R35" s="9">
        <v>63.9</v>
      </c>
      <c r="S35" s="6">
        <v>1.59</v>
      </c>
      <c r="T35" s="6">
        <v>6.61</v>
      </c>
      <c r="U35" s="6">
        <v>151</v>
      </c>
      <c r="V35" s="3">
        <v>0.09</v>
      </c>
      <c r="W35" s="3">
        <v>113</v>
      </c>
      <c r="X35" s="6">
        <v>2.2999999999999998</v>
      </c>
      <c r="Y35" s="7">
        <v>4.3999999999999997E-2</v>
      </c>
    </row>
    <row r="36" spans="1:25" x14ac:dyDescent="0.15">
      <c r="A36" s="5">
        <v>24</v>
      </c>
      <c r="B36" s="4" t="s">
        <v>98</v>
      </c>
      <c r="C36" s="4" t="s">
        <v>99</v>
      </c>
      <c r="D36" s="5" t="s">
        <v>204</v>
      </c>
      <c r="E36" s="5">
        <v>24</v>
      </c>
      <c r="F36" s="5">
        <v>150</v>
      </c>
      <c r="G36" s="4" t="s">
        <v>59</v>
      </c>
      <c r="H36" s="6">
        <v>18</v>
      </c>
      <c r="I36" s="9">
        <v>4430</v>
      </c>
      <c r="J36" s="6">
        <v>6.29</v>
      </c>
      <c r="K36" s="3">
        <v>527</v>
      </c>
      <c r="L36" s="6">
        <v>285</v>
      </c>
      <c r="M36" s="6">
        <v>240</v>
      </c>
      <c r="N36" s="6">
        <v>11</v>
      </c>
      <c r="O36" s="6">
        <v>16</v>
      </c>
      <c r="P36" s="3">
        <v>730</v>
      </c>
      <c r="Q36" s="6">
        <v>23.7</v>
      </c>
      <c r="R36" s="9">
        <v>310</v>
      </c>
      <c r="S36" s="6">
        <v>1.55</v>
      </c>
      <c r="T36" s="6">
        <v>4.8</v>
      </c>
      <c r="U36" s="6">
        <v>159</v>
      </c>
      <c r="V36" s="3">
        <v>0.14000000000000001</v>
      </c>
      <c r="W36" s="3">
        <v>106</v>
      </c>
      <c r="X36" s="6">
        <v>2</v>
      </c>
      <c r="Y36" s="7">
        <v>1.7000000000000001E-2</v>
      </c>
    </row>
    <row r="37" spans="1:25" x14ac:dyDescent="0.15">
      <c r="A37" s="5">
        <v>27</v>
      </c>
      <c r="B37" s="4" t="s">
        <v>66</v>
      </c>
      <c r="C37" s="4" t="s">
        <v>67</v>
      </c>
      <c r="D37" s="5" t="s">
        <v>204</v>
      </c>
      <c r="E37" s="5">
        <v>27</v>
      </c>
      <c r="F37" s="5">
        <v>150</v>
      </c>
      <c r="G37" s="4" t="s">
        <v>59</v>
      </c>
      <c r="H37" s="6">
        <v>20</v>
      </c>
      <c r="I37" s="9">
        <v>1340</v>
      </c>
      <c r="J37" s="6">
        <v>7.31</v>
      </c>
      <c r="K37" s="3">
        <v>821</v>
      </c>
      <c r="L37" s="6">
        <v>451</v>
      </c>
      <c r="M37" s="6">
        <v>240</v>
      </c>
      <c r="N37" s="6">
        <v>7.9</v>
      </c>
      <c r="O37" s="6">
        <v>17.8</v>
      </c>
      <c r="P37" s="3">
        <v>740</v>
      </c>
      <c r="Q37" s="6">
        <v>24.5</v>
      </c>
      <c r="R37" s="9">
        <v>119</v>
      </c>
      <c r="S37" s="6">
        <v>1.51</v>
      </c>
      <c r="T37" s="6">
        <v>4.78</v>
      </c>
      <c r="U37" s="6">
        <v>161</v>
      </c>
      <c r="V37" s="3">
        <v>0.08</v>
      </c>
      <c r="W37" s="3">
        <v>102</v>
      </c>
      <c r="X37" s="6">
        <v>1.9</v>
      </c>
      <c r="Y37" s="7">
        <v>1.4E-2</v>
      </c>
    </row>
    <row r="38" spans="1:25" x14ac:dyDescent="0.15">
      <c r="A38" s="5"/>
      <c r="B38" s="4"/>
      <c r="C38" s="4"/>
      <c r="D38" s="5"/>
      <c r="E38" s="5"/>
      <c r="F38" s="5" t="s">
        <v>230</v>
      </c>
      <c r="G38" s="4"/>
      <c r="H38" s="10">
        <f>AVERAGE(H32:H37)</f>
        <v>22</v>
      </c>
      <c r="I38" s="11">
        <f t="shared" ref="I38" si="38">AVERAGE(I32:I37)</f>
        <v>4482.5</v>
      </c>
      <c r="J38" s="10">
        <f t="shared" ref="J38" si="39">AVERAGE(J32:J37)</f>
        <v>7.7833333333333341</v>
      </c>
      <c r="K38" s="12">
        <f t="shared" ref="K38" si="40">AVERAGE(K32:K37)</f>
        <v>648.5</v>
      </c>
      <c r="L38" s="10">
        <f t="shared" ref="L38" si="41">AVERAGE(L32:L37)</f>
        <v>392.83333333333331</v>
      </c>
      <c r="M38" s="10">
        <f t="shared" ref="M38" si="42">AVERAGE(M32:M37)</f>
        <v>235</v>
      </c>
      <c r="N38" s="10">
        <f t="shared" ref="N38" si="43">AVERAGE(N32:N37)</f>
        <v>11.283333333333333</v>
      </c>
      <c r="O38" s="10">
        <f t="shared" ref="O38" si="44">AVERAGE(O32:O37)</f>
        <v>17.266666666666666</v>
      </c>
      <c r="P38" s="12">
        <f t="shared" ref="P38" si="45">AVERAGE(P32:P37)</f>
        <v>735</v>
      </c>
      <c r="Q38" s="10">
        <f t="shared" ref="Q38" si="46">AVERAGE(Q32:Q37)</f>
        <v>23.966666666666669</v>
      </c>
      <c r="R38" s="11">
        <f t="shared" ref="R38" si="47">AVERAGE(R32:R37)</f>
        <v>191.65</v>
      </c>
      <c r="S38" s="10">
        <f t="shared" ref="S38" si="48">AVERAGE(S32:S37)</f>
        <v>1.4749999999999999</v>
      </c>
      <c r="T38" s="10">
        <f t="shared" ref="T38" si="49">AVERAGE(T32:T37)</f>
        <v>5.3383333333333338</v>
      </c>
      <c r="U38" s="10">
        <f t="shared" ref="U38" si="50">AVERAGE(U32:U37)</f>
        <v>156.5</v>
      </c>
      <c r="V38" s="13">
        <f t="shared" ref="V38" si="51">AVERAGE(V32:V37)</f>
        <v>9.6666666666666665E-2</v>
      </c>
      <c r="W38" s="13">
        <f t="shared" ref="W38" si="52">AVERAGE(W32:W37)</f>
        <v>106.35000000000001</v>
      </c>
      <c r="X38" s="10">
        <f t="shared" ref="X38" si="53">AVERAGE(X32:X37)</f>
        <v>2.0333333333333337</v>
      </c>
      <c r="Y38" s="17">
        <f t="shared" ref="Y38" si="54">AVERAGE(Y32:Y37)</f>
        <v>2.0500000000000001E-2</v>
      </c>
    </row>
    <row r="39" spans="1:25" x14ac:dyDescent="0.15">
      <c r="A39" s="5"/>
      <c r="B39" s="4"/>
      <c r="C39" s="4"/>
      <c r="D39" s="5"/>
      <c r="E39" s="5"/>
      <c r="F39" s="5" t="s">
        <v>231</v>
      </c>
      <c r="G39" s="4"/>
      <c r="H39" s="10">
        <f>STDEV(H32:H37)</f>
        <v>10.059821071967434</v>
      </c>
      <c r="I39" s="11">
        <f t="shared" ref="I39:Y39" si="55">STDEV(I32:I37)</f>
        <v>2737.7833186722428</v>
      </c>
      <c r="J39" s="10">
        <f t="shared" si="55"/>
        <v>3.1845355496000765</v>
      </c>
      <c r="K39" s="14">
        <f t="shared" si="55"/>
        <v>310.25972990383394</v>
      </c>
      <c r="L39" s="10">
        <f t="shared" si="55"/>
        <v>199.52785937474164</v>
      </c>
      <c r="M39" s="10">
        <f t="shared" si="55"/>
        <v>8.3666002653407556</v>
      </c>
      <c r="N39" s="10">
        <f t="shared" si="55"/>
        <v>2.5678135965577162</v>
      </c>
      <c r="O39" s="10">
        <f t="shared" si="55"/>
        <v>0.72018516137634114</v>
      </c>
      <c r="P39" s="14">
        <f t="shared" si="55"/>
        <v>10.488088481701515</v>
      </c>
      <c r="Q39" s="10">
        <f t="shared" si="55"/>
        <v>0.7474400756359455</v>
      </c>
      <c r="R39" s="11">
        <f t="shared" si="55"/>
        <v>106.44705256605268</v>
      </c>
      <c r="S39" s="10">
        <f t="shared" si="55"/>
        <v>0.11519548602267368</v>
      </c>
      <c r="T39" s="10">
        <f t="shared" si="55"/>
        <v>0.8654574898090982</v>
      </c>
      <c r="U39" s="10">
        <f t="shared" si="55"/>
        <v>3.8858718455450894</v>
      </c>
      <c r="V39" s="14">
        <f t="shared" si="55"/>
        <v>2.2509257354845595E-2</v>
      </c>
      <c r="W39" s="14">
        <f t="shared" si="55"/>
        <v>5.689903338370522</v>
      </c>
      <c r="X39" s="10">
        <f t="shared" si="55"/>
        <v>0.18618986725025255</v>
      </c>
      <c r="Y39" s="17">
        <f t="shared" si="55"/>
        <v>1.157151675451408E-2</v>
      </c>
    </row>
    <row r="40" spans="1:25" x14ac:dyDescent="0.15">
      <c r="A40" s="5"/>
      <c r="B40" s="4"/>
      <c r="C40" s="4"/>
      <c r="D40" s="5"/>
      <c r="E40" s="5"/>
      <c r="F40" s="5"/>
      <c r="G40" s="4"/>
    </row>
    <row r="41" spans="1:25" x14ac:dyDescent="0.15">
      <c r="A41" s="5">
        <v>1</v>
      </c>
      <c r="B41" s="4" t="s">
        <v>148</v>
      </c>
      <c r="C41" s="4" t="s">
        <v>149</v>
      </c>
      <c r="D41" s="5" t="s">
        <v>204</v>
      </c>
      <c r="E41" s="5">
        <v>1</v>
      </c>
      <c r="F41" s="5">
        <v>300</v>
      </c>
      <c r="G41" s="4" t="s">
        <v>59</v>
      </c>
      <c r="H41" s="6">
        <v>20</v>
      </c>
      <c r="I41" s="9">
        <v>4130</v>
      </c>
      <c r="J41" s="6">
        <v>7.06</v>
      </c>
      <c r="K41" s="3">
        <v>558</v>
      </c>
      <c r="L41" s="6">
        <v>735</v>
      </c>
      <c r="M41" s="6">
        <v>270</v>
      </c>
      <c r="N41" s="6">
        <v>12</v>
      </c>
      <c r="O41" s="6">
        <v>18.8</v>
      </c>
      <c r="P41" s="3">
        <v>1100</v>
      </c>
      <c r="Q41" s="6">
        <v>26.8</v>
      </c>
      <c r="R41" s="9">
        <v>139</v>
      </c>
      <c r="S41" s="6">
        <v>1.66</v>
      </c>
      <c r="T41" s="6">
        <v>5.26</v>
      </c>
      <c r="U41" s="6">
        <v>243</v>
      </c>
      <c r="V41" s="3">
        <v>0.08</v>
      </c>
      <c r="W41" s="3">
        <v>242</v>
      </c>
      <c r="X41" s="6">
        <v>2</v>
      </c>
      <c r="Y41" s="7">
        <v>0.02</v>
      </c>
    </row>
    <row r="42" spans="1:25" x14ac:dyDescent="0.15">
      <c r="A42" s="5">
        <v>12</v>
      </c>
      <c r="B42" s="4" t="s">
        <v>144</v>
      </c>
      <c r="C42" s="4" t="s">
        <v>145</v>
      </c>
      <c r="D42" s="5" t="s">
        <v>204</v>
      </c>
      <c r="E42" s="5">
        <v>12</v>
      </c>
      <c r="F42" s="5">
        <v>300</v>
      </c>
      <c r="G42" s="4" t="s">
        <v>59</v>
      </c>
      <c r="H42" s="6">
        <v>23</v>
      </c>
      <c r="I42" s="9">
        <v>2400</v>
      </c>
      <c r="J42" s="6">
        <v>7.82</v>
      </c>
      <c r="K42" s="3">
        <v>929</v>
      </c>
      <c r="L42" s="6">
        <v>1060</v>
      </c>
      <c r="M42" s="6">
        <v>290</v>
      </c>
      <c r="N42" s="6">
        <v>12</v>
      </c>
      <c r="O42" s="6">
        <v>17.399999999999999</v>
      </c>
      <c r="P42" s="3">
        <v>1100</v>
      </c>
      <c r="Q42" s="6">
        <v>28.2</v>
      </c>
      <c r="R42" s="9">
        <v>358</v>
      </c>
      <c r="S42" s="6">
        <v>1.63</v>
      </c>
      <c r="T42" s="6">
        <v>5.7</v>
      </c>
      <c r="U42" s="6">
        <v>244</v>
      </c>
      <c r="V42" s="3">
        <v>0.1</v>
      </c>
      <c r="W42" s="3">
        <v>239</v>
      </c>
      <c r="X42" s="6">
        <v>2.4</v>
      </c>
      <c r="Y42" s="7">
        <v>2.5999999999999999E-2</v>
      </c>
    </row>
    <row r="43" spans="1:25" x14ac:dyDescent="0.15">
      <c r="A43" s="5">
        <v>14</v>
      </c>
      <c r="B43" s="4" t="s">
        <v>106</v>
      </c>
      <c r="C43" s="4" t="s">
        <v>107</v>
      </c>
      <c r="D43" s="5" t="s">
        <v>204</v>
      </c>
      <c r="E43" s="5">
        <v>14</v>
      </c>
      <c r="F43" s="5">
        <v>300</v>
      </c>
      <c r="G43" s="4" t="s">
        <v>59</v>
      </c>
      <c r="H43" s="6">
        <v>13</v>
      </c>
      <c r="I43" s="9">
        <v>3100</v>
      </c>
      <c r="J43" s="6">
        <v>4.0199999999999996</v>
      </c>
      <c r="K43" s="3">
        <v>300</v>
      </c>
      <c r="L43" s="6">
        <v>333</v>
      </c>
      <c r="M43" s="6">
        <v>280</v>
      </c>
      <c r="N43" s="6">
        <v>11</v>
      </c>
      <c r="O43" s="6">
        <v>19.899999999999999</v>
      </c>
      <c r="P43" s="3">
        <v>1100</v>
      </c>
      <c r="Q43" s="6">
        <v>28</v>
      </c>
      <c r="R43" s="9">
        <v>372</v>
      </c>
      <c r="S43" s="6">
        <v>1.52</v>
      </c>
      <c r="T43" s="6">
        <v>5.36</v>
      </c>
      <c r="U43" s="6">
        <v>244</v>
      </c>
      <c r="V43" s="3">
        <v>0.11</v>
      </c>
      <c r="W43" s="3">
        <v>237</v>
      </c>
      <c r="X43" s="6">
        <v>2.4</v>
      </c>
      <c r="Y43" s="7">
        <v>1.9E-2</v>
      </c>
    </row>
    <row r="44" spans="1:25" x14ac:dyDescent="0.15">
      <c r="A44" s="5">
        <v>17</v>
      </c>
      <c r="B44" s="4" t="s">
        <v>118</v>
      </c>
      <c r="C44" s="4" t="s">
        <v>119</v>
      </c>
      <c r="D44" s="5" t="s">
        <v>204</v>
      </c>
      <c r="E44" s="5">
        <v>17</v>
      </c>
      <c r="F44" s="5">
        <v>300</v>
      </c>
      <c r="G44" s="4" t="s">
        <v>59</v>
      </c>
      <c r="H44" s="6">
        <v>52</v>
      </c>
      <c r="I44" s="9">
        <v>4500</v>
      </c>
      <c r="J44" s="6">
        <v>19.3</v>
      </c>
      <c r="K44" s="3">
        <v>2150</v>
      </c>
      <c r="L44" s="6">
        <v>181</v>
      </c>
      <c r="M44" s="6">
        <v>270</v>
      </c>
      <c r="N44" s="6">
        <v>11</v>
      </c>
      <c r="O44" s="6">
        <v>18</v>
      </c>
      <c r="P44" s="3">
        <v>1100</v>
      </c>
      <c r="Q44" s="6">
        <v>32.1</v>
      </c>
      <c r="R44" s="9">
        <v>508</v>
      </c>
      <c r="S44" s="6">
        <v>1.65</v>
      </c>
      <c r="T44" s="6">
        <v>5.19</v>
      </c>
      <c r="U44" s="6">
        <v>242</v>
      </c>
      <c r="V44" s="3">
        <v>0.11</v>
      </c>
      <c r="W44" s="3">
        <v>245</v>
      </c>
      <c r="X44" s="6">
        <v>2.7</v>
      </c>
      <c r="Y44" s="7">
        <v>2.8000000000000001E-2</v>
      </c>
    </row>
    <row r="45" spans="1:25" x14ac:dyDescent="0.15">
      <c r="A45" s="5">
        <v>20</v>
      </c>
      <c r="B45" s="4" t="s">
        <v>84</v>
      </c>
      <c r="C45" s="4" t="s">
        <v>85</v>
      </c>
      <c r="D45" s="5" t="s">
        <v>204</v>
      </c>
      <c r="E45" s="5">
        <v>20</v>
      </c>
      <c r="F45" s="5">
        <v>300</v>
      </c>
      <c r="G45" s="4" t="s">
        <v>59</v>
      </c>
      <c r="H45" s="6">
        <v>19</v>
      </c>
      <c r="I45" s="9">
        <v>2490</v>
      </c>
      <c r="J45" s="6">
        <v>6.49</v>
      </c>
      <c r="K45" s="3">
        <v>507</v>
      </c>
      <c r="L45" s="6">
        <v>881</v>
      </c>
      <c r="M45" s="6">
        <v>290</v>
      </c>
      <c r="N45" s="6">
        <v>13</v>
      </c>
      <c r="O45" s="6">
        <v>17.7</v>
      </c>
      <c r="P45" s="3">
        <v>1100</v>
      </c>
      <c r="Q45" s="6">
        <v>30.7</v>
      </c>
      <c r="R45" s="9">
        <v>350</v>
      </c>
      <c r="S45" s="6">
        <v>1.68</v>
      </c>
      <c r="T45" s="6">
        <v>5.54</v>
      </c>
      <c r="U45" s="6">
        <v>251</v>
      </c>
      <c r="V45" s="3">
        <v>0.31</v>
      </c>
      <c r="W45" s="3">
        <v>241</v>
      </c>
      <c r="X45" s="6">
        <v>3.3</v>
      </c>
      <c r="Y45" s="7">
        <v>3.1E-2</v>
      </c>
    </row>
    <row r="46" spans="1:25" x14ac:dyDescent="0.15">
      <c r="A46" s="5">
        <v>29</v>
      </c>
      <c r="B46" s="4" t="s">
        <v>62</v>
      </c>
      <c r="C46" s="4" t="s">
        <v>63</v>
      </c>
      <c r="D46" s="5" t="s">
        <v>204</v>
      </c>
      <c r="E46" s="5">
        <v>29</v>
      </c>
      <c r="F46" s="5">
        <v>300</v>
      </c>
      <c r="G46" s="4" t="s">
        <v>59</v>
      </c>
      <c r="H46" s="6">
        <v>13</v>
      </c>
      <c r="I46" s="9">
        <v>1570</v>
      </c>
      <c r="J46" s="6">
        <v>4.45</v>
      </c>
      <c r="K46" s="3">
        <v>322</v>
      </c>
      <c r="L46" s="6">
        <v>1180</v>
      </c>
      <c r="M46" s="6">
        <v>250</v>
      </c>
      <c r="N46" s="6">
        <v>12</v>
      </c>
      <c r="O46" s="6">
        <v>16.7</v>
      </c>
      <c r="P46" s="3">
        <v>1000</v>
      </c>
      <c r="Q46" s="6">
        <v>23.9</v>
      </c>
      <c r="R46" s="9">
        <v>247</v>
      </c>
      <c r="S46" s="6">
        <v>1.59</v>
      </c>
      <c r="T46" s="6">
        <v>5.26</v>
      </c>
      <c r="U46" s="6">
        <v>233</v>
      </c>
      <c r="V46" s="3">
        <v>0.24</v>
      </c>
      <c r="W46" s="3">
        <v>243</v>
      </c>
      <c r="X46" s="6">
        <v>2.6</v>
      </c>
      <c r="Y46" s="7">
        <v>2.4E-2</v>
      </c>
    </row>
    <row r="47" spans="1:25" x14ac:dyDescent="0.15">
      <c r="A47" s="5"/>
      <c r="B47" s="4"/>
      <c r="C47" s="4"/>
      <c r="D47" s="5"/>
      <c r="E47" s="5"/>
      <c r="F47" s="5" t="s">
        <v>230</v>
      </c>
      <c r="G47" s="4"/>
      <c r="H47" s="10">
        <f>AVERAGE(H41:H46)</f>
        <v>23.333333333333332</v>
      </c>
      <c r="I47" s="11">
        <f t="shared" ref="I47" si="56">AVERAGE(I41:I46)</f>
        <v>3031.6666666666665</v>
      </c>
      <c r="J47" s="10">
        <f t="shared" ref="J47" si="57">AVERAGE(J41:J46)</f>
        <v>8.1900000000000013</v>
      </c>
      <c r="K47" s="12">
        <f t="shared" ref="K47" si="58">AVERAGE(K41:K46)</f>
        <v>794.33333333333337</v>
      </c>
      <c r="L47" s="10">
        <f t="shared" ref="L47" si="59">AVERAGE(L41:L46)</f>
        <v>728.33333333333337</v>
      </c>
      <c r="M47" s="10">
        <f t="shared" ref="M47" si="60">AVERAGE(M41:M46)</f>
        <v>275</v>
      </c>
      <c r="N47" s="10">
        <f t="shared" ref="N47" si="61">AVERAGE(N41:N46)</f>
        <v>11.833333333333334</v>
      </c>
      <c r="O47" s="10">
        <f t="shared" ref="O47" si="62">AVERAGE(O41:O46)</f>
        <v>18.083333333333332</v>
      </c>
      <c r="P47" s="12">
        <f t="shared" ref="P47" si="63">AVERAGE(P41:P46)</f>
        <v>1083.3333333333333</v>
      </c>
      <c r="Q47" s="10">
        <f t="shared" ref="Q47" si="64">AVERAGE(Q41:Q46)</f>
        <v>28.283333333333331</v>
      </c>
      <c r="R47" s="11">
        <f t="shared" ref="R47" si="65">AVERAGE(R41:R46)</f>
        <v>329</v>
      </c>
      <c r="S47" s="10">
        <f t="shared" ref="S47" si="66">AVERAGE(S41:S46)</f>
        <v>1.6216666666666668</v>
      </c>
      <c r="T47" s="10">
        <f t="shared" ref="T47" si="67">AVERAGE(T41:T46)</f>
        <v>5.3850000000000007</v>
      </c>
      <c r="U47" s="10">
        <f t="shared" ref="U47" si="68">AVERAGE(U41:U46)</f>
        <v>242.83333333333334</v>
      </c>
      <c r="V47" s="13">
        <f t="shared" ref="V47" si="69">AVERAGE(V41:V46)</f>
        <v>0.15833333333333333</v>
      </c>
      <c r="W47" s="13">
        <f t="shared" ref="W47" si="70">AVERAGE(W41:W46)</f>
        <v>241.16666666666666</v>
      </c>
      <c r="X47" s="10">
        <f t="shared" ref="X47" si="71">AVERAGE(X41:X46)</f>
        <v>2.5666666666666669</v>
      </c>
      <c r="Y47" s="17">
        <f t="shared" ref="Y47" si="72">AVERAGE(Y41:Y46)</f>
        <v>2.4666666666666667E-2</v>
      </c>
    </row>
    <row r="48" spans="1:25" x14ac:dyDescent="0.15">
      <c r="A48" s="5"/>
      <c r="B48" s="4"/>
      <c r="C48" s="4"/>
      <c r="D48" s="5"/>
      <c r="E48" s="5"/>
      <c r="F48" s="5" t="s">
        <v>231</v>
      </c>
      <c r="G48" s="4"/>
      <c r="H48" s="10">
        <f>STDEV(H41:H46)</f>
        <v>14.596803303006679</v>
      </c>
      <c r="I48" s="11">
        <f t="shared" ref="I48:Y48" si="73">STDEV(I41:I46)</f>
        <v>1113.1831235994675</v>
      </c>
      <c r="J48" s="10">
        <f t="shared" si="73"/>
        <v>5.6411417284092398</v>
      </c>
      <c r="K48" s="14">
        <f t="shared" si="73"/>
        <v>701.69015004250036</v>
      </c>
      <c r="L48" s="10">
        <f t="shared" si="73"/>
        <v>398.30122604213346</v>
      </c>
      <c r="M48" s="10">
        <f t="shared" si="73"/>
        <v>15.165750888103101</v>
      </c>
      <c r="N48" s="10">
        <f t="shared" si="73"/>
        <v>0.752772652709081</v>
      </c>
      <c r="O48" s="10">
        <f t="shared" si="73"/>
        <v>1.1267948645013728</v>
      </c>
      <c r="P48" s="14">
        <f t="shared" si="73"/>
        <v>40.824829046386306</v>
      </c>
      <c r="Q48" s="10">
        <f t="shared" si="73"/>
        <v>2.8951108211373655</v>
      </c>
      <c r="R48" s="11">
        <f t="shared" si="73"/>
        <v>124.89675736383231</v>
      </c>
      <c r="S48" s="10">
        <f t="shared" si="73"/>
        <v>5.8452259722500559E-2</v>
      </c>
      <c r="T48" s="10">
        <f t="shared" si="73"/>
        <v>0.19654516020497684</v>
      </c>
      <c r="U48" s="10">
        <f t="shared" si="73"/>
        <v>5.7763887219149872</v>
      </c>
      <c r="V48" s="14">
        <f t="shared" si="73"/>
        <v>9.3683865562148208E-2</v>
      </c>
      <c r="W48" s="14">
        <f t="shared" si="73"/>
        <v>2.857738033247041</v>
      </c>
      <c r="X48" s="10">
        <f t="shared" si="73"/>
        <v>0.43204937989385661</v>
      </c>
      <c r="Y48" s="17">
        <f t="shared" si="73"/>
        <v>4.6332134277050812E-3</v>
      </c>
    </row>
    <row r="49" spans="1:25" x14ac:dyDescent="0.15">
      <c r="A49" s="5"/>
      <c r="B49" s="4"/>
      <c r="C49" s="4"/>
      <c r="D49" s="5"/>
      <c r="E49" s="5"/>
      <c r="F49" s="5"/>
      <c r="G49" s="4"/>
    </row>
    <row r="50" spans="1:25" x14ac:dyDescent="0.15">
      <c r="A50" s="5">
        <v>4</v>
      </c>
      <c r="B50" s="4" t="s">
        <v>222</v>
      </c>
      <c r="C50" s="4"/>
      <c r="D50" s="5" t="s">
        <v>205</v>
      </c>
      <c r="E50" s="5">
        <v>4</v>
      </c>
      <c r="F50" s="5">
        <v>0</v>
      </c>
      <c r="G50" s="4"/>
      <c r="H50" s="6">
        <v>40</v>
      </c>
      <c r="I50" s="9">
        <v>19000</v>
      </c>
      <c r="J50" s="6">
        <v>13.6</v>
      </c>
      <c r="K50" s="3">
        <v>1220</v>
      </c>
      <c r="L50" s="6">
        <v>81.8</v>
      </c>
      <c r="M50" s="6">
        <v>110</v>
      </c>
      <c r="N50" s="6">
        <v>13</v>
      </c>
      <c r="O50" s="6">
        <v>17.7</v>
      </c>
      <c r="P50" s="3">
        <v>280</v>
      </c>
      <c r="Q50" s="6">
        <v>15.8</v>
      </c>
      <c r="R50" s="9">
        <v>315</v>
      </c>
      <c r="S50" s="6">
        <v>1.3</v>
      </c>
      <c r="T50" s="6">
        <v>6.93</v>
      </c>
      <c r="U50" s="6">
        <v>40.5</v>
      </c>
      <c r="V50" s="3">
        <v>0.05</v>
      </c>
      <c r="W50" s="3">
        <v>1.71</v>
      </c>
      <c r="X50" s="6">
        <v>1.1000000000000001</v>
      </c>
      <c r="Y50" s="7">
        <v>1.2999999999999999E-2</v>
      </c>
    </row>
    <row r="51" spans="1:25" x14ac:dyDescent="0.15">
      <c r="A51" s="5">
        <v>9</v>
      </c>
      <c r="B51" s="4" t="s">
        <v>136</v>
      </c>
      <c r="C51" s="4" t="s">
        <v>137</v>
      </c>
      <c r="D51" s="5" t="s">
        <v>205</v>
      </c>
      <c r="E51" s="5">
        <v>9</v>
      </c>
      <c r="F51" s="5">
        <v>0</v>
      </c>
      <c r="G51" s="4" t="s">
        <v>59</v>
      </c>
      <c r="H51" s="6">
        <v>38</v>
      </c>
      <c r="I51" s="9">
        <v>15900</v>
      </c>
      <c r="J51" s="6">
        <v>13.6</v>
      </c>
      <c r="K51" s="3">
        <v>1080</v>
      </c>
      <c r="L51" s="6">
        <v>60.3</v>
      </c>
      <c r="M51" s="6">
        <v>150</v>
      </c>
      <c r="N51" s="6">
        <v>22</v>
      </c>
      <c r="O51" s="6">
        <v>17.899999999999999</v>
      </c>
      <c r="P51" s="3">
        <v>340</v>
      </c>
      <c r="Q51" s="6">
        <v>19.100000000000001</v>
      </c>
      <c r="R51" s="9">
        <v>835</v>
      </c>
      <c r="S51" s="6">
        <v>1.53</v>
      </c>
      <c r="T51" s="6">
        <v>9.07</v>
      </c>
      <c r="U51" s="6">
        <v>43.6</v>
      </c>
      <c r="V51" s="3">
        <v>0.1</v>
      </c>
      <c r="W51" s="3">
        <v>1.58</v>
      </c>
      <c r="X51" s="6">
        <v>1.8</v>
      </c>
      <c r="Y51" s="7">
        <v>1.4E-2</v>
      </c>
    </row>
    <row r="52" spans="1:25" x14ac:dyDescent="0.15">
      <c r="A52" s="5">
        <v>13</v>
      </c>
      <c r="B52" s="4" t="s">
        <v>104</v>
      </c>
      <c r="C52" s="4" t="s">
        <v>105</v>
      </c>
      <c r="D52" s="5" t="s">
        <v>205</v>
      </c>
      <c r="E52" s="5">
        <v>13</v>
      </c>
      <c r="F52" s="5">
        <v>0</v>
      </c>
      <c r="G52" s="4" t="s">
        <v>59</v>
      </c>
      <c r="H52" s="6">
        <v>27</v>
      </c>
      <c r="I52" s="9">
        <v>9450</v>
      </c>
      <c r="J52" s="6">
        <v>9.4</v>
      </c>
      <c r="K52" s="3">
        <v>712</v>
      </c>
      <c r="L52" s="6">
        <v>50.2</v>
      </c>
      <c r="M52" s="6">
        <v>130</v>
      </c>
      <c r="N52" s="6">
        <v>18</v>
      </c>
      <c r="O52" s="6">
        <v>17.7</v>
      </c>
      <c r="P52" s="3">
        <v>310</v>
      </c>
      <c r="Q52" s="6">
        <v>21.7</v>
      </c>
      <c r="R52" s="9">
        <v>637</v>
      </c>
      <c r="S52" s="6">
        <v>1.32</v>
      </c>
      <c r="T52" s="6">
        <v>8.19</v>
      </c>
      <c r="U52" s="6">
        <v>43.1</v>
      </c>
      <c r="V52" s="3">
        <v>0.1</v>
      </c>
      <c r="W52" s="3">
        <v>0.94</v>
      </c>
      <c r="X52" s="6">
        <v>1.8</v>
      </c>
      <c r="Y52" s="7">
        <v>1.2999999999999999E-2</v>
      </c>
    </row>
    <row r="53" spans="1:25" x14ac:dyDescent="0.15">
      <c r="A53" s="5">
        <v>23</v>
      </c>
      <c r="B53" s="4" t="s">
        <v>96</v>
      </c>
      <c r="C53" s="4" t="s">
        <v>97</v>
      </c>
      <c r="D53" s="5" t="s">
        <v>205</v>
      </c>
      <c r="E53" s="5">
        <v>23</v>
      </c>
      <c r="F53" s="5">
        <v>0</v>
      </c>
      <c r="G53" s="4" t="s">
        <v>59</v>
      </c>
      <c r="H53" s="6">
        <v>29</v>
      </c>
      <c r="I53" s="9">
        <v>11900</v>
      </c>
      <c r="J53" s="6">
        <v>9.27</v>
      </c>
      <c r="K53" s="3">
        <v>829</v>
      </c>
      <c r="L53" s="6">
        <v>185</v>
      </c>
      <c r="M53" s="6">
        <v>94</v>
      </c>
      <c r="N53" s="6">
        <v>8.4</v>
      </c>
      <c r="O53" s="6">
        <v>16</v>
      </c>
      <c r="P53" s="3">
        <v>240</v>
      </c>
      <c r="Q53" s="6">
        <v>13.1</v>
      </c>
      <c r="R53" s="9">
        <v>463</v>
      </c>
      <c r="S53" s="6">
        <v>1.6</v>
      </c>
      <c r="T53" s="6">
        <v>5.98</v>
      </c>
      <c r="U53" s="6">
        <v>38.1</v>
      </c>
      <c r="V53" s="3">
        <v>0.05</v>
      </c>
      <c r="W53" s="3">
        <v>1.77</v>
      </c>
      <c r="X53" s="6">
        <v>1.1000000000000001</v>
      </c>
      <c r="Y53" s="7">
        <v>1.4E-2</v>
      </c>
    </row>
    <row r="54" spans="1:25" x14ac:dyDescent="0.15">
      <c r="A54" s="5">
        <v>25</v>
      </c>
      <c r="B54" s="4" t="s">
        <v>78</v>
      </c>
      <c r="C54" s="4" t="s">
        <v>79</v>
      </c>
      <c r="D54" s="5" t="s">
        <v>205</v>
      </c>
      <c r="E54" s="5">
        <v>25</v>
      </c>
      <c r="F54" s="5">
        <v>0</v>
      </c>
      <c r="G54" s="4" t="s">
        <v>59</v>
      </c>
      <c r="H54" s="6">
        <v>28</v>
      </c>
      <c r="I54" s="9">
        <v>8780</v>
      </c>
      <c r="J54" s="6">
        <v>9.7200000000000006</v>
      </c>
      <c r="K54" s="3">
        <v>808</v>
      </c>
      <c r="L54" s="6">
        <v>80.600000000000009</v>
      </c>
      <c r="M54" s="6">
        <v>120</v>
      </c>
      <c r="N54" s="6">
        <v>14</v>
      </c>
      <c r="O54" s="6">
        <v>17.899999999999999</v>
      </c>
      <c r="P54" s="3">
        <v>290</v>
      </c>
      <c r="Q54" s="6">
        <v>14.3</v>
      </c>
      <c r="R54" s="9">
        <v>929</v>
      </c>
      <c r="S54" s="6">
        <v>1.95</v>
      </c>
      <c r="T54" s="6">
        <v>7.68</v>
      </c>
      <c r="U54" s="6">
        <v>42.8</v>
      </c>
      <c r="V54" s="3">
        <v>7.0000000000000007E-2</v>
      </c>
      <c r="W54" s="3">
        <v>1.1499999999999999</v>
      </c>
      <c r="X54" s="6">
        <v>1.3</v>
      </c>
      <c r="Y54" s="7">
        <v>1.2E-2</v>
      </c>
    </row>
    <row r="55" spans="1:25" x14ac:dyDescent="0.15">
      <c r="A55" s="5">
        <v>30</v>
      </c>
      <c r="B55" s="4" t="s">
        <v>174</v>
      </c>
      <c r="C55" s="4" t="s">
        <v>175</v>
      </c>
      <c r="D55" s="5" t="s">
        <v>205</v>
      </c>
      <c r="E55" s="5">
        <v>30</v>
      </c>
      <c r="F55" s="5">
        <v>0</v>
      </c>
      <c r="G55" s="4" t="s">
        <v>4</v>
      </c>
      <c r="H55" s="6">
        <v>13</v>
      </c>
      <c r="I55" s="9">
        <v>2520</v>
      </c>
      <c r="J55" s="6">
        <v>5.77</v>
      </c>
      <c r="K55" s="3">
        <v>190</v>
      </c>
      <c r="L55" s="6">
        <v>39.1</v>
      </c>
      <c r="M55" s="6">
        <v>100</v>
      </c>
      <c r="N55" s="6">
        <v>11</v>
      </c>
      <c r="O55" s="6">
        <v>15.6</v>
      </c>
      <c r="P55" s="3">
        <v>250</v>
      </c>
      <c r="Q55" s="6">
        <v>13.8</v>
      </c>
      <c r="R55" s="9">
        <v>433</v>
      </c>
      <c r="S55" s="6">
        <v>1.65</v>
      </c>
      <c r="T55" s="6">
        <v>6.29</v>
      </c>
      <c r="U55" s="6">
        <v>36.4</v>
      </c>
      <c r="V55" s="3">
        <v>0.19</v>
      </c>
      <c r="W55" s="3">
        <v>2.08</v>
      </c>
      <c r="X55" s="6">
        <v>1.4</v>
      </c>
      <c r="Y55" s="7">
        <v>1.0999999999999999E-2</v>
      </c>
    </row>
    <row r="56" spans="1:25" x14ac:dyDescent="0.15">
      <c r="A56" s="5"/>
      <c r="B56" s="4"/>
      <c r="C56" s="4"/>
      <c r="D56" s="5"/>
      <c r="E56" s="5"/>
      <c r="F56" s="5" t="s">
        <v>230</v>
      </c>
      <c r="G56" s="4"/>
      <c r="H56" s="10">
        <f>AVERAGE(H50:H55)</f>
        <v>29.166666666666668</v>
      </c>
      <c r="I56" s="11">
        <f t="shared" ref="I56" si="74">AVERAGE(I50:I55)</f>
        <v>11258.333333333334</v>
      </c>
      <c r="J56" s="10">
        <f t="shared" ref="J56" si="75">AVERAGE(J50:J55)</f>
        <v>10.226666666666667</v>
      </c>
      <c r="K56" s="12">
        <f t="shared" ref="K56" si="76">AVERAGE(K50:K55)</f>
        <v>806.5</v>
      </c>
      <c r="L56" s="10">
        <f t="shared" ref="L56" si="77">AVERAGE(L50:L55)</f>
        <v>82.833333333333343</v>
      </c>
      <c r="M56" s="10">
        <f t="shared" ref="M56" si="78">AVERAGE(M50:M55)</f>
        <v>117.33333333333333</v>
      </c>
      <c r="N56" s="10">
        <f t="shared" ref="N56" si="79">AVERAGE(N50:N55)</f>
        <v>14.4</v>
      </c>
      <c r="O56" s="10">
        <f t="shared" ref="O56" si="80">AVERAGE(O50:O55)</f>
        <v>17.133333333333329</v>
      </c>
      <c r="P56" s="12">
        <f t="shared" ref="P56" si="81">AVERAGE(P50:P55)</f>
        <v>285</v>
      </c>
      <c r="Q56" s="10">
        <f t="shared" ref="Q56" si="82">AVERAGE(Q50:Q55)</f>
        <v>16.3</v>
      </c>
      <c r="R56" s="11">
        <f t="shared" ref="R56" si="83">AVERAGE(R50:R55)</f>
        <v>602</v>
      </c>
      <c r="S56" s="10">
        <f t="shared" ref="S56" si="84">AVERAGE(S50:S55)</f>
        <v>1.5583333333333333</v>
      </c>
      <c r="T56" s="10">
        <f t="shared" ref="T56" si="85">AVERAGE(T50:T55)</f>
        <v>7.3566666666666656</v>
      </c>
      <c r="U56" s="10">
        <f t="shared" ref="U56" si="86">AVERAGE(U50:U55)</f>
        <v>40.749999999999993</v>
      </c>
      <c r="V56" s="13">
        <f t="shared" ref="V56" si="87">AVERAGE(V50:V55)</f>
        <v>9.3333333333333338E-2</v>
      </c>
      <c r="W56" s="13">
        <f t="shared" ref="W56" si="88">AVERAGE(W50:W55)</f>
        <v>1.5383333333333333</v>
      </c>
      <c r="X56" s="10">
        <f t="shared" ref="X56" si="89">AVERAGE(X50:X55)</f>
        <v>1.4166666666666667</v>
      </c>
      <c r="Y56" s="17">
        <f t="shared" ref="Y56" si="90">AVERAGE(Y50:Y55)</f>
        <v>1.2833333333333334E-2</v>
      </c>
    </row>
    <row r="57" spans="1:25" x14ac:dyDescent="0.15">
      <c r="A57" s="5"/>
      <c r="B57" s="4"/>
      <c r="C57" s="4"/>
      <c r="D57" s="5"/>
      <c r="E57" s="5"/>
      <c r="F57" s="5" t="s">
        <v>231</v>
      </c>
      <c r="G57" s="4"/>
      <c r="H57" s="10">
        <f>STDEV(H50:H55)</f>
        <v>9.6211572415519022</v>
      </c>
      <c r="I57" s="11">
        <f t="shared" ref="I57:Y57" si="91">STDEV(I50:I55)</f>
        <v>5790.6974248933675</v>
      </c>
      <c r="J57" s="10">
        <f t="shared" si="91"/>
        <v>2.9824799524333234</v>
      </c>
      <c r="K57" s="14">
        <f t="shared" si="91"/>
        <v>356.45350327917947</v>
      </c>
      <c r="L57" s="10">
        <f t="shared" si="91"/>
        <v>52.781385607680519</v>
      </c>
      <c r="M57" s="10">
        <f t="shared" si="91"/>
        <v>20.655911179772868</v>
      </c>
      <c r="N57" s="10">
        <f t="shared" si="91"/>
        <v>4.9071376585541158</v>
      </c>
      <c r="O57" s="10">
        <f t="shared" si="91"/>
        <v>1.0443498775155122</v>
      </c>
      <c r="P57" s="14">
        <f t="shared" si="91"/>
        <v>37.282703764614496</v>
      </c>
      <c r="Q57" s="10">
        <f t="shared" si="91"/>
        <v>3.3982348359111385</v>
      </c>
      <c r="R57" s="11">
        <f t="shared" si="91"/>
        <v>241.94792828209958</v>
      </c>
      <c r="S57" s="10">
        <f t="shared" si="91"/>
        <v>0.23995138396489196</v>
      </c>
      <c r="T57" s="10">
        <f t="shared" si="91"/>
        <v>1.1789430294406442</v>
      </c>
      <c r="U57" s="10">
        <f t="shared" si="91"/>
        <v>2.9615874121828654</v>
      </c>
      <c r="V57" s="14">
        <f t="shared" si="91"/>
        <v>5.2408650685422782E-2</v>
      </c>
      <c r="W57" s="14">
        <f t="shared" si="91"/>
        <v>0.42120857857677463</v>
      </c>
      <c r="X57" s="10">
        <f t="shared" si="91"/>
        <v>0.31885210782848306</v>
      </c>
      <c r="Y57" s="17">
        <f t="shared" si="91"/>
        <v>1.1690451944500124E-3</v>
      </c>
    </row>
    <row r="58" spans="1:25" x14ac:dyDescent="0.15">
      <c r="A58" s="5"/>
      <c r="B58" s="4"/>
      <c r="C58" s="4"/>
      <c r="D58" s="5"/>
      <c r="E58" s="5"/>
      <c r="F58" s="5"/>
      <c r="G58" s="4"/>
    </row>
    <row r="59" spans="1:25" x14ac:dyDescent="0.15">
      <c r="A59" s="5">
        <v>3</v>
      </c>
      <c r="B59" s="4" t="s">
        <v>154</v>
      </c>
      <c r="C59" s="4" t="s">
        <v>155</v>
      </c>
      <c r="D59" s="5" t="s">
        <v>205</v>
      </c>
      <c r="E59" s="5">
        <v>3</v>
      </c>
      <c r="F59" s="5">
        <v>50</v>
      </c>
      <c r="G59" s="4" t="s">
        <v>59</v>
      </c>
      <c r="H59" s="6">
        <v>25</v>
      </c>
      <c r="I59" s="9">
        <v>12400</v>
      </c>
      <c r="J59" s="6">
        <v>8.39</v>
      </c>
      <c r="K59" s="3">
        <v>687</v>
      </c>
      <c r="L59" s="6">
        <v>195</v>
      </c>
      <c r="M59" s="6">
        <v>230</v>
      </c>
      <c r="N59" s="6">
        <v>14</v>
      </c>
      <c r="O59" s="6">
        <v>19.600000000000001</v>
      </c>
      <c r="P59" s="3">
        <v>530</v>
      </c>
      <c r="Q59" s="6">
        <v>24.3</v>
      </c>
      <c r="R59" s="9">
        <v>101</v>
      </c>
      <c r="S59" s="6">
        <v>1.64</v>
      </c>
      <c r="T59" s="6">
        <v>6.84</v>
      </c>
      <c r="U59" s="6">
        <v>105</v>
      </c>
      <c r="V59" s="3">
        <v>0.11</v>
      </c>
      <c r="W59" s="3">
        <v>20.6</v>
      </c>
      <c r="X59" s="6">
        <v>2</v>
      </c>
      <c r="Y59" s="7">
        <v>0.02</v>
      </c>
    </row>
    <row r="60" spans="1:25" x14ac:dyDescent="0.15">
      <c r="A60" s="5">
        <v>6</v>
      </c>
      <c r="B60" s="4" t="s">
        <v>164</v>
      </c>
      <c r="C60" s="4" t="s">
        <v>165</v>
      </c>
      <c r="D60" s="5" t="s">
        <v>205</v>
      </c>
      <c r="E60" s="5">
        <v>6</v>
      </c>
      <c r="F60" s="5">
        <v>50</v>
      </c>
      <c r="G60" s="4" t="s">
        <v>59</v>
      </c>
      <c r="H60" s="6">
        <v>28</v>
      </c>
      <c r="I60" s="9">
        <v>9790</v>
      </c>
      <c r="J60" s="6">
        <v>9.9600000000000009</v>
      </c>
      <c r="K60" s="3">
        <v>958</v>
      </c>
      <c r="L60" s="6">
        <v>142</v>
      </c>
      <c r="M60" s="6">
        <v>190</v>
      </c>
      <c r="N60" s="6">
        <v>13</v>
      </c>
      <c r="O60" s="6">
        <v>16.8</v>
      </c>
      <c r="P60" s="3">
        <v>460</v>
      </c>
      <c r="Q60" s="6">
        <v>21.1</v>
      </c>
      <c r="R60" s="9">
        <v>102</v>
      </c>
      <c r="S60" s="6">
        <v>1.43</v>
      </c>
      <c r="T60" s="6">
        <v>6.38</v>
      </c>
      <c r="U60" s="6">
        <v>88.8</v>
      </c>
      <c r="V60" s="3">
        <v>0.06</v>
      </c>
      <c r="W60" s="3">
        <v>20.9</v>
      </c>
      <c r="X60" s="6">
        <v>1.6</v>
      </c>
      <c r="Y60" s="7">
        <v>0.02</v>
      </c>
    </row>
    <row r="61" spans="1:25" x14ac:dyDescent="0.15">
      <c r="A61" s="5">
        <v>8</v>
      </c>
      <c r="B61" s="4" t="s">
        <v>132</v>
      </c>
      <c r="C61" s="4" t="s">
        <v>133</v>
      </c>
      <c r="D61" s="5" t="s">
        <v>205</v>
      </c>
      <c r="E61" s="5">
        <v>8</v>
      </c>
      <c r="F61" s="5">
        <v>50</v>
      </c>
      <c r="G61" s="4" t="s">
        <v>59</v>
      </c>
      <c r="H61" s="6">
        <v>24</v>
      </c>
      <c r="I61" s="9">
        <v>8120</v>
      </c>
      <c r="J61" s="6">
        <v>7.88</v>
      </c>
      <c r="K61" s="3">
        <v>649</v>
      </c>
      <c r="L61" s="6">
        <v>124</v>
      </c>
      <c r="M61" s="6">
        <v>210</v>
      </c>
      <c r="N61" s="6">
        <v>13</v>
      </c>
      <c r="O61" s="6">
        <v>18.399999999999999</v>
      </c>
      <c r="P61" s="3">
        <v>490</v>
      </c>
      <c r="Q61" s="6">
        <v>21.9</v>
      </c>
      <c r="R61" s="9">
        <v>277</v>
      </c>
      <c r="S61" s="6">
        <v>1.73</v>
      </c>
      <c r="T61" s="6">
        <v>5.75</v>
      </c>
      <c r="U61" s="6">
        <v>98.9</v>
      </c>
      <c r="V61" s="3">
        <v>0.08</v>
      </c>
      <c r="W61" s="3">
        <v>17.5</v>
      </c>
      <c r="X61" s="6">
        <v>1.6</v>
      </c>
      <c r="Y61" s="7">
        <v>1.7999999999999999E-2</v>
      </c>
    </row>
    <row r="62" spans="1:25" x14ac:dyDescent="0.15">
      <c r="A62" s="5">
        <v>16</v>
      </c>
      <c r="B62" s="4" t="s">
        <v>116</v>
      </c>
      <c r="C62" s="4" t="s">
        <v>117</v>
      </c>
      <c r="D62" s="5" t="s">
        <v>205</v>
      </c>
      <c r="E62" s="5">
        <v>16</v>
      </c>
      <c r="F62" s="5">
        <v>50</v>
      </c>
      <c r="G62" s="4" t="s">
        <v>59</v>
      </c>
      <c r="H62" s="6">
        <v>55</v>
      </c>
      <c r="I62" s="9">
        <v>13500</v>
      </c>
      <c r="J62" s="6">
        <v>18.899999999999999</v>
      </c>
      <c r="K62" s="3">
        <v>2550</v>
      </c>
      <c r="L62" s="6">
        <v>62.300000000000004</v>
      </c>
      <c r="M62" s="6">
        <v>180</v>
      </c>
      <c r="N62" s="6">
        <v>13</v>
      </c>
      <c r="O62" s="6">
        <v>16.600000000000001</v>
      </c>
      <c r="P62" s="3">
        <v>440</v>
      </c>
      <c r="Q62" s="6">
        <v>19.899999999999999</v>
      </c>
      <c r="R62" s="9">
        <v>72.599999999999994</v>
      </c>
      <c r="S62" s="6">
        <v>1.59</v>
      </c>
      <c r="T62" s="6">
        <v>6.28</v>
      </c>
      <c r="U62" s="6">
        <v>88.7</v>
      </c>
      <c r="V62" s="3">
        <v>0.06</v>
      </c>
      <c r="W62" s="3">
        <v>30.1</v>
      </c>
      <c r="X62" s="6">
        <v>1.6</v>
      </c>
      <c r="Y62" s="7">
        <v>1.0999999999999999E-2</v>
      </c>
    </row>
    <row r="63" spans="1:25" x14ac:dyDescent="0.15">
      <c r="A63" s="5">
        <v>22</v>
      </c>
      <c r="B63" s="4" t="s">
        <v>92</v>
      </c>
      <c r="C63" s="4" t="s">
        <v>93</v>
      </c>
      <c r="D63" s="5" t="s">
        <v>205</v>
      </c>
      <c r="E63" s="5">
        <v>22</v>
      </c>
      <c r="F63" s="5">
        <v>50</v>
      </c>
      <c r="G63" s="4" t="s">
        <v>59</v>
      </c>
      <c r="H63" s="6">
        <v>30</v>
      </c>
      <c r="I63" s="9">
        <v>9210</v>
      </c>
      <c r="J63" s="6">
        <v>9.68</v>
      </c>
      <c r="K63" s="3">
        <v>991</v>
      </c>
      <c r="L63" s="6">
        <v>101</v>
      </c>
      <c r="M63" s="6">
        <v>190</v>
      </c>
      <c r="N63" s="6">
        <v>13</v>
      </c>
      <c r="O63" s="6">
        <v>16.3</v>
      </c>
      <c r="P63" s="3">
        <v>450</v>
      </c>
      <c r="Q63" s="6">
        <v>20.3</v>
      </c>
      <c r="R63" s="9">
        <v>155</v>
      </c>
      <c r="S63" s="6">
        <v>1.92</v>
      </c>
      <c r="T63" s="6">
        <v>6.38</v>
      </c>
      <c r="U63" s="6">
        <v>90.5</v>
      </c>
      <c r="V63" s="3">
        <v>0.1</v>
      </c>
      <c r="W63" s="3">
        <v>25.5</v>
      </c>
      <c r="X63" s="6">
        <v>1.8</v>
      </c>
      <c r="Y63" s="7">
        <v>1.2E-2</v>
      </c>
    </row>
    <row r="64" spans="1:25" x14ac:dyDescent="0.15">
      <c r="A64" s="5">
        <v>28</v>
      </c>
      <c r="B64" s="4" t="s">
        <v>172</v>
      </c>
      <c r="C64" s="4" t="s">
        <v>173</v>
      </c>
      <c r="D64" s="5" t="s">
        <v>205</v>
      </c>
      <c r="E64" s="5">
        <v>28</v>
      </c>
      <c r="F64" s="5">
        <v>50</v>
      </c>
      <c r="G64" s="4" t="s">
        <v>7</v>
      </c>
      <c r="H64" s="6">
        <v>47</v>
      </c>
      <c r="I64" s="9">
        <v>12200</v>
      </c>
      <c r="J64" s="6">
        <v>16.2</v>
      </c>
      <c r="K64" s="3">
        <v>1720</v>
      </c>
      <c r="L64" s="6">
        <v>99.1</v>
      </c>
      <c r="M64" s="6">
        <v>170</v>
      </c>
      <c r="N64" s="6">
        <v>9.9</v>
      </c>
      <c r="O64" s="6">
        <v>16.600000000000001</v>
      </c>
      <c r="P64" s="3">
        <v>440</v>
      </c>
      <c r="Q64" s="6">
        <v>21.1</v>
      </c>
      <c r="R64" s="9">
        <v>272</v>
      </c>
      <c r="S64" s="6">
        <v>1.4</v>
      </c>
      <c r="T64" s="6">
        <v>4.76</v>
      </c>
      <c r="U64" s="6">
        <v>89.5</v>
      </c>
      <c r="V64" s="3">
        <v>0.13</v>
      </c>
      <c r="W64" s="3">
        <v>24</v>
      </c>
      <c r="X64" s="6">
        <v>1.9</v>
      </c>
      <c r="Y64" s="7">
        <v>1.2999999999999999E-2</v>
      </c>
    </row>
    <row r="65" spans="1:25" x14ac:dyDescent="0.15">
      <c r="A65" s="5"/>
      <c r="B65" s="4"/>
      <c r="C65" s="4"/>
      <c r="D65" s="5"/>
      <c r="E65" s="5"/>
      <c r="F65" s="5" t="s">
        <v>230</v>
      </c>
      <c r="G65" s="4"/>
      <c r="H65" s="10">
        <f>AVERAGE(H59:H64)</f>
        <v>34.833333333333336</v>
      </c>
      <c r="I65" s="11">
        <f t="shared" ref="I65" si="92">AVERAGE(I59:I64)</f>
        <v>10870</v>
      </c>
      <c r="J65" s="10">
        <f t="shared" ref="J65" si="93">AVERAGE(J59:J64)</f>
        <v>11.834999999999999</v>
      </c>
      <c r="K65" s="12">
        <f t="shared" ref="K65" si="94">AVERAGE(K59:K64)</f>
        <v>1259.1666666666667</v>
      </c>
      <c r="L65" s="10">
        <f t="shared" ref="L65" si="95">AVERAGE(L59:L64)</f>
        <v>120.56666666666666</v>
      </c>
      <c r="M65" s="10">
        <f t="shared" ref="M65" si="96">AVERAGE(M59:M64)</f>
        <v>195</v>
      </c>
      <c r="N65" s="10">
        <f t="shared" ref="N65" si="97">AVERAGE(N59:N64)</f>
        <v>12.65</v>
      </c>
      <c r="O65" s="10">
        <f t="shared" ref="O65" si="98">AVERAGE(O59:O64)</f>
        <v>17.383333333333336</v>
      </c>
      <c r="P65" s="12">
        <f t="shared" ref="P65" si="99">AVERAGE(P59:P64)</f>
        <v>468.33333333333331</v>
      </c>
      <c r="Q65" s="10">
        <f t="shared" ref="Q65" si="100">AVERAGE(Q59:Q64)</f>
        <v>21.433333333333337</v>
      </c>
      <c r="R65" s="11">
        <f t="shared" ref="R65" si="101">AVERAGE(R59:R64)</f>
        <v>163.26666666666668</v>
      </c>
      <c r="S65" s="10">
        <f t="shared" ref="S65" si="102">AVERAGE(S59:S64)</f>
        <v>1.6183333333333332</v>
      </c>
      <c r="T65" s="10">
        <f t="shared" ref="T65" si="103">AVERAGE(T59:T64)</f>
        <v>6.0650000000000004</v>
      </c>
      <c r="U65" s="10">
        <f t="shared" ref="U65" si="104">AVERAGE(U59:U64)</f>
        <v>93.566666666666677</v>
      </c>
      <c r="V65" s="13">
        <f t="shared" ref="V65" si="105">AVERAGE(V59:V64)</f>
        <v>9.0000000000000011E-2</v>
      </c>
      <c r="W65" s="13">
        <f t="shared" ref="W65" si="106">AVERAGE(W59:W64)</f>
        <v>23.099999999999998</v>
      </c>
      <c r="X65" s="10">
        <f t="shared" ref="X65" si="107">AVERAGE(X59:X64)</f>
        <v>1.7500000000000002</v>
      </c>
      <c r="Y65" s="17">
        <f t="shared" ref="Y65" si="108">AVERAGE(Y59:Y64)</f>
        <v>1.5666666666666666E-2</v>
      </c>
    </row>
    <row r="66" spans="1:25" x14ac:dyDescent="0.15">
      <c r="A66" s="5"/>
      <c r="B66" s="4"/>
      <c r="C66" s="4"/>
      <c r="D66" s="5"/>
      <c r="E66" s="5"/>
      <c r="F66" s="5" t="s">
        <v>231</v>
      </c>
      <c r="G66" s="4"/>
      <c r="H66" s="10">
        <f>STDEV(H59:H64)</f>
        <v>12.952477240538451</v>
      </c>
      <c r="I66" s="11">
        <f t="shared" ref="I66:Y66" si="109">STDEV(I59:I64)</f>
        <v>2121.8482509359619</v>
      </c>
      <c r="J66" s="10">
        <f t="shared" si="109"/>
        <v>4.5746508063457725</v>
      </c>
      <c r="K66" s="14">
        <f t="shared" si="109"/>
        <v>740.3932513648856</v>
      </c>
      <c r="L66" s="10">
        <f t="shared" si="109"/>
        <v>45.277308518359035</v>
      </c>
      <c r="M66" s="10">
        <f t="shared" si="109"/>
        <v>21.679483388678801</v>
      </c>
      <c r="N66" s="10">
        <f t="shared" si="109"/>
        <v>1.4053469322555034</v>
      </c>
      <c r="O66" s="10">
        <f t="shared" si="109"/>
        <v>1.3182058514005566</v>
      </c>
      <c r="P66" s="14">
        <f t="shared" si="109"/>
        <v>35.449494589721112</v>
      </c>
      <c r="Q66" s="10">
        <f t="shared" si="109"/>
        <v>1.5680136053831508</v>
      </c>
      <c r="R66" s="11">
        <f t="shared" si="109"/>
        <v>90.197265294834011</v>
      </c>
      <c r="S66" s="10">
        <f t="shared" si="109"/>
        <v>0.19384701872009039</v>
      </c>
      <c r="T66" s="10">
        <f t="shared" si="109"/>
        <v>0.72767437772674448</v>
      </c>
      <c r="U66" s="10">
        <f t="shared" si="109"/>
        <v>6.8046062830017346</v>
      </c>
      <c r="V66" s="14">
        <f t="shared" si="109"/>
        <v>2.8284271247461867E-2</v>
      </c>
      <c r="W66" s="14">
        <f t="shared" si="109"/>
        <v>4.4276404551408746</v>
      </c>
      <c r="X66" s="10">
        <f t="shared" si="109"/>
        <v>0.17606816861659005</v>
      </c>
      <c r="Y66" s="17">
        <f t="shared" si="109"/>
        <v>4.1311822359545881E-3</v>
      </c>
    </row>
    <row r="67" spans="1:25" x14ac:dyDescent="0.15">
      <c r="A67" s="5"/>
      <c r="B67" s="4"/>
      <c r="C67" s="4"/>
      <c r="D67" s="5"/>
      <c r="E67" s="5"/>
      <c r="F67" s="5"/>
      <c r="G67" s="4"/>
    </row>
    <row r="68" spans="1:25" x14ac:dyDescent="0.15">
      <c r="A68" s="5">
        <v>5</v>
      </c>
      <c r="B68" s="4" t="s">
        <v>160</v>
      </c>
      <c r="C68" s="4" t="s">
        <v>161</v>
      </c>
      <c r="D68" s="5" t="s">
        <v>205</v>
      </c>
      <c r="E68" s="5">
        <v>5</v>
      </c>
      <c r="F68" s="5">
        <v>100</v>
      </c>
      <c r="G68" s="4" t="s">
        <v>59</v>
      </c>
      <c r="H68" s="6">
        <v>35</v>
      </c>
      <c r="I68" s="9">
        <v>12500</v>
      </c>
      <c r="J68" s="6">
        <v>11.9</v>
      </c>
      <c r="K68" s="3">
        <v>1150</v>
      </c>
      <c r="L68" s="6">
        <v>151</v>
      </c>
      <c r="M68" s="6">
        <v>230</v>
      </c>
      <c r="N68" s="6">
        <v>12</v>
      </c>
      <c r="O68" s="6">
        <v>18.2</v>
      </c>
      <c r="P68" s="3">
        <v>620</v>
      </c>
      <c r="Q68" s="6">
        <v>23.9</v>
      </c>
      <c r="R68" s="9">
        <v>178</v>
      </c>
      <c r="S68" s="6">
        <v>1.6</v>
      </c>
      <c r="T68" s="6">
        <v>6.12</v>
      </c>
      <c r="U68" s="6">
        <v>129</v>
      </c>
      <c r="V68" s="3">
        <v>7.0000000000000007E-2</v>
      </c>
      <c r="W68" s="3">
        <v>59.3</v>
      </c>
      <c r="X68" s="6">
        <v>1.9</v>
      </c>
      <c r="Y68" s="7">
        <v>1.4999999999999999E-2</v>
      </c>
    </row>
    <row r="69" spans="1:25" x14ac:dyDescent="0.15">
      <c r="A69" s="5">
        <v>10</v>
      </c>
      <c r="B69" s="4" t="s">
        <v>140</v>
      </c>
      <c r="C69" s="4" t="s">
        <v>141</v>
      </c>
      <c r="D69" s="5" t="s">
        <v>205</v>
      </c>
      <c r="E69" s="5">
        <v>10</v>
      </c>
      <c r="F69" s="5">
        <v>100</v>
      </c>
      <c r="G69" s="4" t="s">
        <v>59</v>
      </c>
      <c r="H69" s="6">
        <v>19</v>
      </c>
      <c r="I69" s="9">
        <v>6430</v>
      </c>
      <c r="J69" s="6">
        <v>6.96</v>
      </c>
      <c r="K69" s="3">
        <v>563</v>
      </c>
      <c r="L69" s="6">
        <v>182</v>
      </c>
      <c r="M69" s="6">
        <v>230</v>
      </c>
      <c r="N69" s="6">
        <v>10</v>
      </c>
      <c r="O69" s="6">
        <v>17.7</v>
      </c>
      <c r="P69" s="3">
        <v>620</v>
      </c>
      <c r="Q69" s="6">
        <v>29.6</v>
      </c>
      <c r="R69" s="9">
        <v>450</v>
      </c>
      <c r="S69" s="6">
        <v>1.44</v>
      </c>
      <c r="T69" s="6">
        <v>5.43</v>
      </c>
      <c r="U69" s="6">
        <v>132</v>
      </c>
      <c r="V69" s="3">
        <v>0.1</v>
      </c>
      <c r="W69" s="3">
        <v>58.9</v>
      </c>
      <c r="X69" s="6">
        <v>3</v>
      </c>
      <c r="Y69" s="7">
        <v>0.02</v>
      </c>
    </row>
    <row r="70" spans="1:25" x14ac:dyDescent="0.15">
      <c r="A70" s="5">
        <v>18</v>
      </c>
      <c r="B70" s="4" t="s">
        <v>124</v>
      </c>
      <c r="C70" s="4" t="s">
        <v>125</v>
      </c>
      <c r="D70" s="5" t="s">
        <v>205</v>
      </c>
      <c r="E70" s="5">
        <v>18</v>
      </c>
      <c r="F70" s="5">
        <v>100</v>
      </c>
      <c r="G70" s="4" t="s">
        <v>59</v>
      </c>
      <c r="H70" s="6">
        <v>26</v>
      </c>
      <c r="I70" s="9">
        <v>6470</v>
      </c>
      <c r="J70" s="6">
        <v>9.14</v>
      </c>
      <c r="K70" s="3">
        <v>796</v>
      </c>
      <c r="L70" s="6">
        <v>351</v>
      </c>
      <c r="M70" s="6">
        <v>210</v>
      </c>
      <c r="N70" s="6">
        <v>11</v>
      </c>
      <c r="O70" s="6">
        <v>17.600000000000001</v>
      </c>
      <c r="P70" s="3">
        <v>600</v>
      </c>
      <c r="Q70" s="6">
        <v>24.9</v>
      </c>
      <c r="R70" s="9">
        <v>114</v>
      </c>
      <c r="S70" s="6">
        <v>1.76</v>
      </c>
      <c r="T70" s="6">
        <v>6.04</v>
      </c>
      <c r="U70" s="6">
        <v>128</v>
      </c>
      <c r="V70" s="3">
        <v>0.08</v>
      </c>
      <c r="W70" s="3">
        <v>69.400000000000006</v>
      </c>
      <c r="X70" s="6">
        <v>2</v>
      </c>
      <c r="Y70" s="7">
        <v>1.4999999999999999E-2</v>
      </c>
    </row>
    <row r="71" spans="1:25" x14ac:dyDescent="0.15">
      <c r="A71" s="5">
        <v>19</v>
      </c>
      <c r="B71" s="4" t="s">
        <v>220</v>
      </c>
      <c r="C71" s="4"/>
      <c r="D71" s="5" t="s">
        <v>205</v>
      </c>
      <c r="E71" s="5">
        <v>19</v>
      </c>
      <c r="F71" s="5">
        <v>100</v>
      </c>
      <c r="G71" s="4"/>
      <c r="H71" s="6">
        <v>29</v>
      </c>
      <c r="I71" s="9">
        <v>11900</v>
      </c>
      <c r="J71" s="6">
        <v>9.27</v>
      </c>
      <c r="K71" s="3">
        <v>829</v>
      </c>
      <c r="L71" s="6">
        <v>185</v>
      </c>
      <c r="M71" s="6">
        <v>240</v>
      </c>
      <c r="N71" s="6">
        <v>12</v>
      </c>
      <c r="O71" s="6">
        <v>18</v>
      </c>
      <c r="P71" s="3">
        <v>620</v>
      </c>
      <c r="Q71" s="6">
        <v>27.4</v>
      </c>
      <c r="R71" s="9">
        <v>172</v>
      </c>
      <c r="S71" s="6">
        <v>1.45</v>
      </c>
      <c r="T71" s="6">
        <v>5.23</v>
      </c>
      <c r="U71" s="6">
        <v>136</v>
      </c>
      <c r="V71" s="3">
        <v>0.14000000000000001</v>
      </c>
      <c r="W71" s="3">
        <v>53.3</v>
      </c>
      <c r="X71" s="6">
        <v>2.5</v>
      </c>
      <c r="Y71" s="7">
        <v>1.6E-2</v>
      </c>
    </row>
    <row r="72" spans="1:25" x14ac:dyDescent="0.15">
      <c r="A72" s="5">
        <v>21</v>
      </c>
      <c r="B72" s="4" t="s">
        <v>88</v>
      </c>
      <c r="C72" s="4" t="s">
        <v>89</v>
      </c>
      <c r="D72" s="5" t="s">
        <v>205</v>
      </c>
      <c r="E72" s="5">
        <v>21</v>
      </c>
      <c r="F72" s="5">
        <v>100</v>
      </c>
      <c r="G72" s="4" t="s">
        <v>59</v>
      </c>
      <c r="H72" s="6">
        <v>28</v>
      </c>
      <c r="I72" s="9">
        <v>9060</v>
      </c>
      <c r="J72" s="6">
        <v>9.08</v>
      </c>
      <c r="K72" s="3">
        <v>1080</v>
      </c>
      <c r="L72" s="6">
        <v>206</v>
      </c>
      <c r="M72" s="6">
        <v>250</v>
      </c>
      <c r="N72" s="6">
        <v>9.3000000000000007</v>
      </c>
      <c r="O72" s="6">
        <v>18</v>
      </c>
      <c r="P72" s="3">
        <v>610</v>
      </c>
      <c r="Q72" s="6">
        <v>26.1</v>
      </c>
      <c r="R72" s="9">
        <v>456</v>
      </c>
      <c r="S72" s="6">
        <v>1.57</v>
      </c>
      <c r="T72" s="6">
        <v>4.74</v>
      </c>
      <c r="U72" s="6">
        <v>139</v>
      </c>
      <c r="V72" s="3">
        <v>0.12</v>
      </c>
      <c r="W72" s="3">
        <v>48.2</v>
      </c>
      <c r="X72" s="6">
        <v>2.2000000000000002</v>
      </c>
      <c r="Y72" s="7">
        <v>2.8000000000000001E-2</v>
      </c>
    </row>
    <row r="73" spans="1:25" x14ac:dyDescent="0.15">
      <c r="A73" s="5">
        <v>26</v>
      </c>
      <c r="B73" s="4" t="s">
        <v>74</v>
      </c>
      <c r="C73" s="4" t="s">
        <v>75</v>
      </c>
      <c r="D73" s="5" t="s">
        <v>205</v>
      </c>
      <c r="E73" s="5">
        <v>26</v>
      </c>
      <c r="F73" s="5">
        <v>100</v>
      </c>
      <c r="G73" s="4" t="s">
        <v>59</v>
      </c>
      <c r="H73" s="6">
        <v>50</v>
      </c>
      <c r="I73" s="9">
        <v>14300</v>
      </c>
      <c r="J73" s="6">
        <v>16.399999999999999</v>
      </c>
      <c r="K73" s="3">
        <v>1810</v>
      </c>
      <c r="L73" s="6">
        <v>174</v>
      </c>
      <c r="M73" s="6">
        <v>250</v>
      </c>
      <c r="N73" s="6">
        <v>14</v>
      </c>
      <c r="O73" s="6">
        <v>18</v>
      </c>
      <c r="P73" s="3">
        <v>650</v>
      </c>
      <c r="Q73" s="6">
        <v>29.1</v>
      </c>
      <c r="R73" s="9">
        <v>285</v>
      </c>
      <c r="S73" s="6">
        <v>1.02</v>
      </c>
      <c r="T73" s="6">
        <v>5.4</v>
      </c>
      <c r="U73" s="6">
        <v>140</v>
      </c>
      <c r="V73" s="3">
        <v>0.08</v>
      </c>
      <c r="W73" s="3">
        <v>58.4</v>
      </c>
      <c r="X73" s="6">
        <v>2.5</v>
      </c>
      <c r="Y73" s="7">
        <v>0.04</v>
      </c>
    </row>
    <row r="74" spans="1:25" x14ac:dyDescent="0.15">
      <c r="A74" s="5"/>
      <c r="B74" s="4"/>
      <c r="C74" s="4"/>
      <c r="D74" s="5"/>
      <c r="E74" s="5"/>
      <c r="F74" s="5" t="s">
        <v>230</v>
      </c>
      <c r="G74" s="4"/>
      <c r="H74" s="10">
        <f>AVERAGE(H68:H73)</f>
        <v>31.166666666666668</v>
      </c>
      <c r="I74" s="11">
        <f t="shared" ref="I74" si="110">AVERAGE(I68:I73)</f>
        <v>10110</v>
      </c>
      <c r="J74" s="10">
        <f t="shared" ref="J74" si="111">AVERAGE(J68:J73)</f>
        <v>10.458333333333332</v>
      </c>
      <c r="K74" s="12">
        <f t="shared" ref="K74" si="112">AVERAGE(K68:K73)</f>
        <v>1038</v>
      </c>
      <c r="L74" s="10">
        <f t="shared" ref="L74" si="113">AVERAGE(L68:L73)</f>
        <v>208.16666666666666</v>
      </c>
      <c r="M74" s="10">
        <f t="shared" ref="M74" si="114">AVERAGE(M68:M73)</f>
        <v>235</v>
      </c>
      <c r="N74" s="10">
        <f t="shared" ref="N74" si="115">AVERAGE(N68:N73)</f>
        <v>11.383333333333333</v>
      </c>
      <c r="O74" s="10">
        <f t="shared" ref="O74" si="116">AVERAGE(O68:O73)</f>
        <v>17.916666666666668</v>
      </c>
      <c r="P74" s="12">
        <f t="shared" ref="P74" si="117">AVERAGE(P68:P73)</f>
        <v>620</v>
      </c>
      <c r="Q74" s="10">
        <f t="shared" ref="Q74" si="118">AVERAGE(Q68:Q73)</f>
        <v>26.833333333333332</v>
      </c>
      <c r="R74" s="11">
        <f t="shared" ref="R74" si="119">AVERAGE(R68:R73)</f>
        <v>275.83333333333331</v>
      </c>
      <c r="S74" s="10">
        <f t="shared" ref="S74" si="120">AVERAGE(S68:S73)</f>
        <v>1.4733333333333334</v>
      </c>
      <c r="T74" s="10">
        <f t="shared" ref="T74" si="121">AVERAGE(T68:T73)</f>
        <v>5.4933333333333332</v>
      </c>
      <c r="U74" s="10">
        <f t="shared" ref="U74" si="122">AVERAGE(U68:U73)</f>
        <v>134</v>
      </c>
      <c r="V74" s="13">
        <f t="shared" ref="V74" si="123">AVERAGE(V68:V73)</f>
        <v>9.8333333333333328E-2</v>
      </c>
      <c r="W74" s="13">
        <f t="shared" ref="W74" si="124">AVERAGE(W68:W73)</f>
        <v>57.916666666666657</v>
      </c>
      <c r="X74" s="10">
        <f t="shared" ref="X74" si="125">AVERAGE(X68:X73)</f>
        <v>2.35</v>
      </c>
      <c r="Y74" s="17">
        <f t="shared" ref="Y74" si="126">AVERAGE(Y68:Y73)</f>
        <v>2.2333333333333334E-2</v>
      </c>
    </row>
    <row r="75" spans="1:25" x14ac:dyDescent="0.15">
      <c r="A75" s="5"/>
      <c r="B75" s="4"/>
      <c r="C75" s="4"/>
      <c r="D75" s="5"/>
      <c r="E75" s="5"/>
      <c r="F75" s="5" t="s">
        <v>231</v>
      </c>
      <c r="G75" s="4"/>
      <c r="H75" s="10">
        <f>STDEV(H68:H73)</f>
        <v>10.571975532825764</v>
      </c>
      <c r="I75" s="11">
        <f t="shared" ref="I75:Y75" si="127">STDEV(I68:I73)</f>
        <v>3297.4778240346059</v>
      </c>
      <c r="J75" s="10">
        <f t="shared" si="127"/>
        <v>3.3066624663951845</v>
      </c>
      <c r="K75" s="14">
        <f t="shared" si="127"/>
        <v>433.16555726419432</v>
      </c>
      <c r="L75" s="10">
        <f t="shared" si="127"/>
        <v>72.19810708506607</v>
      </c>
      <c r="M75" s="10">
        <f t="shared" si="127"/>
        <v>15.165750888103101</v>
      </c>
      <c r="N75" s="10">
        <f t="shared" si="127"/>
        <v>1.6738179909018447</v>
      </c>
      <c r="O75" s="10">
        <f t="shared" si="127"/>
        <v>0.22286019533928994</v>
      </c>
      <c r="P75" s="14">
        <f t="shared" si="127"/>
        <v>16.733200530681511</v>
      </c>
      <c r="Q75" s="10">
        <f t="shared" si="127"/>
        <v>2.2800584787822156</v>
      </c>
      <c r="R75" s="11">
        <f t="shared" si="127"/>
        <v>147.93298032104491</v>
      </c>
      <c r="S75" s="10">
        <f t="shared" si="127"/>
        <v>0.25089174292245364</v>
      </c>
      <c r="T75" s="10">
        <f t="shared" si="127"/>
        <v>0.51790604038441812</v>
      </c>
      <c r="U75" s="10">
        <f t="shared" si="127"/>
        <v>5.0990195135927845</v>
      </c>
      <c r="V75" s="14">
        <f t="shared" si="127"/>
        <v>2.7141603981096416E-2</v>
      </c>
      <c r="W75" s="14">
        <f t="shared" si="127"/>
        <v>7.0810780723466538</v>
      </c>
      <c r="X75" s="10">
        <f t="shared" si="127"/>
        <v>0.40373258476372642</v>
      </c>
      <c r="Y75" s="17">
        <f t="shared" si="127"/>
        <v>9.9732976826457237E-3</v>
      </c>
    </row>
    <row r="76" spans="1:25" x14ac:dyDescent="0.15">
      <c r="A76" s="5"/>
      <c r="B76" s="4"/>
      <c r="C76" s="4"/>
      <c r="D76" s="5"/>
      <c r="E76" s="5"/>
      <c r="F76" s="5"/>
      <c r="G76" s="4"/>
    </row>
    <row r="77" spans="1:25" x14ac:dyDescent="0.15">
      <c r="A77" s="5">
        <v>2</v>
      </c>
      <c r="B77" s="4" t="s">
        <v>169</v>
      </c>
      <c r="C77" s="4" t="s">
        <v>170</v>
      </c>
      <c r="D77" s="5" t="s">
        <v>205</v>
      </c>
      <c r="E77" s="5">
        <v>2</v>
      </c>
      <c r="F77" s="5">
        <v>150</v>
      </c>
      <c r="G77" s="4" t="s">
        <v>171</v>
      </c>
      <c r="H77" s="6">
        <v>33</v>
      </c>
      <c r="I77" s="9">
        <v>8380</v>
      </c>
      <c r="J77" s="6">
        <v>11.4</v>
      </c>
      <c r="K77" s="3">
        <v>1070</v>
      </c>
      <c r="L77" s="6">
        <v>180</v>
      </c>
      <c r="M77" s="6">
        <v>240</v>
      </c>
      <c r="N77" s="6">
        <v>14</v>
      </c>
      <c r="O77" s="6">
        <v>17.7</v>
      </c>
      <c r="P77" s="3">
        <v>750</v>
      </c>
      <c r="Q77" s="6">
        <v>24.5</v>
      </c>
      <c r="R77" s="9">
        <v>117</v>
      </c>
      <c r="S77" s="6">
        <v>1.38</v>
      </c>
      <c r="T77" s="6">
        <v>6.04</v>
      </c>
      <c r="U77" s="6">
        <v>159</v>
      </c>
      <c r="V77" s="3">
        <v>0.1</v>
      </c>
      <c r="W77" s="3">
        <v>113</v>
      </c>
      <c r="X77" s="6">
        <v>2.2000000000000002</v>
      </c>
      <c r="Y77" s="7">
        <v>1.4999999999999999E-2</v>
      </c>
    </row>
    <row r="78" spans="1:25" x14ac:dyDescent="0.15">
      <c r="A78" s="5">
        <v>7</v>
      </c>
      <c r="B78" s="4" t="s">
        <v>128</v>
      </c>
      <c r="C78" s="4" t="s">
        <v>129</v>
      </c>
      <c r="D78" s="5" t="s">
        <v>205</v>
      </c>
      <c r="E78" s="5">
        <v>7</v>
      </c>
      <c r="F78" s="5">
        <v>150</v>
      </c>
      <c r="G78" s="4" t="s">
        <v>59</v>
      </c>
      <c r="H78" s="6">
        <v>24</v>
      </c>
      <c r="I78" s="9">
        <v>7010</v>
      </c>
      <c r="J78" s="6">
        <v>8.41</v>
      </c>
      <c r="K78" s="3">
        <v>718</v>
      </c>
      <c r="L78" s="6">
        <v>218</v>
      </c>
      <c r="M78" s="6">
        <v>240</v>
      </c>
      <c r="N78" s="6">
        <v>12</v>
      </c>
      <c r="O78" s="6">
        <v>17.7</v>
      </c>
      <c r="P78" s="3">
        <v>730</v>
      </c>
      <c r="Q78" s="6">
        <v>24.8</v>
      </c>
      <c r="R78" s="9">
        <v>310</v>
      </c>
      <c r="S78" s="6">
        <v>1.53</v>
      </c>
      <c r="T78" s="6">
        <v>5.47</v>
      </c>
      <c r="U78" s="6">
        <v>153</v>
      </c>
      <c r="V78" s="3">
        <v>0.09</v>
      </c>
      <c r="W78" s="3">
        <v>99.1</v>
      </c>
      <c r="X78" s="6">
        <v>2</v>
      </c>
      <c r="Y78" s="7">
        <v>1.6E-2</v>
      </c>
    </row>
    <row r="79" spans="1:25" x14ac:dyDescent="0.15">
      <c r="A79" s="5">
        <v>11</v>
      </c>
      <c r="B79" s="4" t="s">
        <v>221</v>
      </c>
      <c r="C79" s="4"/>
      <c r="D79" s="5" t="s">
        <v>205</v>
      </c>
      <c r="E79" s="5">
        <v>11</v>
      </c>
      <c r="F79" s="5">
        <v>150</v>
      </c>
      <c r="G79" s="4"/>
      <c r="H79" s="6">
        <v>13</v>
      </c>
      <c r="I79" s="9">
        <v>2730</v>
      </c>
      <c r="J79" s="6">
        <v>4.3099999999999996</v>
      </c>
      <c r="K79" s="3">
        <v>348</v>
      </c>
      <c r="L79" s="6">
        <v>436</v>
      </c>
      <c r="M79" s="6">
        <v>220</v>
      </c>
      <c r="N79" s="6">
        <v>8.8000000000000007</v>
      </c>
      <c r="O79" s="6">
        <v>17.600000000000001</v>
      </c>
      <c r="P79" s="3">
        <v>720</v>
      </c>
      <c r="Q79" s="6">
        <v>23.4</v>
      </c>
      <c r="R79" s="9">
        <v>230</v>
      </c>
      <c r="S79" s="6">
        <v>1.29</v>
      </c>
      <c r="T79" s="6">
        <v>4.33</v>
      </c>
      <c r="U79" s="6">
        <v>156</v>
      </c>
      <c r="V79" s="3">
        <v>0.08</v>
      </c>
      <c r="W79" s="3">
        <v>105</v>
      </c>
      <c r="X79" s="6">
        <v>1.8</v>
      </c>
      <c r="Y79" s="7">
        <v>1.7000000000000001E-2</v>
      </c>
    </row>
    <row r="80" spans="1:25" x14ac:dyDescent="0.15">
      <c r="A80" s="5">
        <v>15</v>
      </c>
      <c r="B80" s="4" t="s">
        <v>110</v>
      </c>
      <c r="C80" s="4" t="s">
        <v>111</v>
      </c>
      <c r="D80" s="5" t="s">
        <v>205</v>
      </c>
      <c r="E80" s="5">
        <v>15</v>
      </c>
      <c r="F80" s="5">
        <v>150</v>
      </c>
      <c r="G80" s="4" t="s">
        <v>59</v>
      </c>
      <c r="H80" s="6">
        <v>42</v>
      </c>
      <c r="I80" s="9">
        <v>11200</v>
      </c>
      <c r="J80" s="6">
        <v>14.4</v>
      </c>
      <c r="K80" s="3">
        <v>1510</v>
      </c>
      <c r="L80" s="6">
        <v>165</v>
      </c>
      <c r="M80" s="6">
        <v>230</v>
      </c>
      <c r="N80" s="6">
        <v>14</v>
      </c>
      <c r="O80" s="6">
        <v>16.8</v>
      </c>
      <c r="P80" s="3">
        <v>740</v>
      </c>
      <c r="Q80" s="6">
        <v>22.9</v>
      </c>
      <c r="R80" s="9">
        <v>63.9</v>
      </c>
      <c r="S80" s="6">
        <v>1.59</v>
      </c>
      <c r="T80" s="6">
        <v>6.61</v>
      </c>
      <c r="U80" s="6">
        <v>151</v>
      </c>
      <c r="V80" s="3">
        <v>0.09</v>
      </c>
      <c r="W80" s="3">
        <v>113</v>
      </c>
      <c r="X80" s="6">
        <v>2.2999999999999998</v>
      </c>
      <c r="Y80" s="7">
        <v>4.3999999999999997E-2</v>
      </c>
    </row>
    <row r="81" spans="1:25" x14ac:dyDescent="0.15">
      <c r="A81" s="5">
        <v>24</v>
      </c>
      <c r="B81" s="4" t="s">
        <v>100</v>
      </c>
      <c r="C81" s="4" t="s">
        <v>101</v>
      </c>
      <c r="D81" s="5" t="s">
        <v>205</v>
      </c>
      <c r="E81" s="5">
        <v>24</v>
      </c>
      <c r="F81" s="5">
        <v>150</v>
      </c>
      <c r="G81" s="4" t="s">
        <v>59</v>
      </c>
      <c r="H81" s="6">
        <v>13</v>
      </c>
      <c r="I81" s="9">
        <v>5890</v>
      </c>
      <c r="J81" s="6">
        <v>8.83</v>
      </c>
      <c r="K81" s="3">
        <v>985</v>
      </c>
      <c r="L81" s="6">
        <v>732</v>
      </c>
      <c r="M81" s="6">
        <v>240</v>
      </c>
      <c r="N81" s="6">
        <v>11</v>
      </c>
      <c r="O81" s="6">
        <v>16</v>
      </c>
      <c r="P81" s="3">
        <v>730</v>
      </c>
      <c r="Q81" s="6">
        <v>23.7</v>
      </c>
      <c r="R81" s="9">
        <v>310</v>
      </c>
      <c r="S81" s="6">
        <v>1.55</v>
      </c>
      <c r="T81" s="6">
        <v>4.8</v>
      </c>
      <c r="U81" s="6">
        <v>159</v>
      </c>
      <c r="V81" s="3">
        <v>0.14000000000000001</v>
      </c>
      <c r="W81" s="3">
        <v>106</v>
      </c>
      <c r="X81" s="6">
        <v>2</v>
      </c>
      <c r="Y81" s="7">
        <v>1.7000000000000001E-2</v>
      </c>
    </row>
    <row r="82" spans="1:25" x14ac:dyDescent="0.15">
      <c r="A82" s="5">
        <v>27</v>
      </c>
      <c r="B82" s="4" t="s">
        <v>70</v>
      </c>
      <c r="C82" s="4" t="s">
        <v>71</v>
      </c>
      <c r="D82" s="5" t="s">
        <v>205</v>
      </c>
      <c r="E82" s="5">
        <v>27</v>
      </c>
      <c r="F82" s="5">
        <v>150</v>
      </c>
      <c r="G82" s="4" t="s">
        <v>59</v>
      </c>
      <c r="H82" s="6">
        <v>15</v>
      </c>
      <c r="I82" s="9">
        <v>1050</v>
      </c>
      <c r="J82" s="6">
        <v>5.0999999999999996</v>
      </c>
      <c r="K82" s="3">
        <v>586</v>
      </c>
      <c r="L82" s="6">
        <v>181</v>
      </c>
      <c r="M82" s="6">
        <v>240</v>
      </c>
      <c r="N82" s="6">
        <v>7.9</v>
      </c>
      <c r="O82" s="6">
        <v>17.8</v>
      </c>
      <c r="P82" s="3">
        <v>740</v>
      </c>
      <c r="Q82" s="6">
        <v>24.5</v>
      </c>
      <c r="R82" s="9">
        <v>119</v>
      </c>
      <c r="S82" s="6">
        <v>1.51</v>
      </c>
      <c r="T82" s="6">
        <v>4.78</v>
      </c>
      <c r="U82" s="6">
        <v>161</v>
      </c>
      <c r="V82" s="3">
        <v>0.08</v>
      </c>
      <c r="W82" s="3">
        <v>102</v>
      </c>
      <c r="X82" s="6">
        <v>1.9</v>
      </c>
      <c r="Y82" s="7">
        <v>1.4E-2</v>
      </c>
    </row>
    <row r="83" spans="1:25" x14ac:dyDescent="0.15">
      <c r="A83" s="5"/>
      <c r="B83" s="4"/>
      <c r="C83" s="4"/>
      <c r="D83" s="5"/>
      <c r="E83" s="5"/>
      <c r="F83" s="5" t="s">
        <v>230</v>
      </c>
      <c r="G83" s="4"/>
      <c r="H83" s="10">
        <f>AVERAGE(H77:H82)</f>
        <v>23.333333333333332</v>
      </c>
      <c r="I83" s="11">
        <f t="shared" ref="I83" si="128">AVERAGE(I77:I82)</f>
        <v>6043.333333333333</v>
      </c>
      <c r="J83" s="10">
        <f t="shared" ref="J83" si="129">AVERAGE(J77:J82)</f>
        <v>8.7416666666666671</v>
      </c>
      <c r="K83" s="12">
        <f t="shared" ref="K83" si="130">AVERAGE(K77:K82)</f>
        <v>869.5</v>
      </c>
      <c r="L83" s="10">
        <f t="shared" ref="L83" si="131">AVERAGE(L77:L82)</f>
        <v>318.66666666666669</v>
      </c>
      <c r="M83" s="10">
        <f t="shared" ref="M83" si="132">AVERAGE(M77:M82)</f>
        <v>235</v>
      </c>
      <c r="N83" s="10">
        <f t="shared" ref="N83" si="133">AVERAGE(N77:N82)</f>
        <v>11.283333333333333</v>
      </c>
      <c r="O83" s="10">
        <f t="shared" ref="O83" si="134">AVERAGE(O77:O82)</f>
        <v>17.266666666666666</v>
      </c>
      <c r="P83" s="12">
        <f t="shared" ref="P83" si="135">AVERAGE(P77:P82)</f>
        <v>735</v>
      </c>
      <c r="Q83" s="10">
        <f t="shared" ref="Q83" si="136">AVERAGE(Q77:Q82)</f>
        <v>23.966666666666669</v>
      </c>
      <c r="R83" s="11">
        <f t="shared" ref="R83" si="137">AVERAGE(R77:R82)</f>
        <v>191.65</v>
      </c>
      <c r="S83" s="10">
        <f t="shared" ref="S83" si="138">AVERAGE(S77:S82)</f>
        <v>1.4749999999999999</v>
      </c>
      <c r="T83" s="10">
        <f t="shared" ref="T83" si="139">AVERAGE(T77:T82)</f>
        <v>5.3383333333333338</v>
      </c>
      <c r="U83" s="10">
        <f t="shared" ref="U83" si="140">AVERAGE(U77:U82)</f>
        <v>156.5</v>
      </c>
      <c r="V83" s="13">
        <f t="shared" ref="V83" si="141">AVERAGE(V77:V82)</f>
        <v>9.6666666666666665E-2</v>
      </c>
      <c r="W83" s="13">
        <f t="shared" ref="W83" si="142">AVERAGE(W77:W82)</f>
        <v>106.35000000000001</v>
      </c>
      <c r="X83" s="10">
        <f t="shared" ref="X83" si="143">AVERAGE(X77:X82)</f>
        <v>2.0333333333333337</v>
      </c>
      <c r="Y83" s="17">
        <f t="shared" ref="Y83" si="144">AVERAGE(Y77:Y82)</f>
        <v>2.0500000000000001E-2</v>
      </c>
    </row>
    <row r="84" spans="1:25" x14ac:dyDescent="0.15">
      <c r="A84" s="5"/>
      <c r="B84" s="4"/>
      <c r="C84" s="4"/>
      <c r="D84" s="5"/>
      <c r="E84" s="5"/>
      <c r="F84" s="5" t="s">
        <v>231</v>
      </c>
      <c r="G84" s="4"/>
      <c r="H84" s="10">
        <f>STDEV(H77:H82)</f>
        <v>12.044362443345298</v>
      </c>
      <c r="I84" s="11">
        <f t="shared" ref="I84:Y84" si="145">STDEV(I77:I82)</f>
        <v>3712.7007240911121</v>
      </c>
      <c r="J84" s="10">
        <f t="shared" si="145"/>
        <v>3.7974381715396839</v>
      </c>
      <c r="K84" s="14">
        <f t="shared" si="145"/>
        <v>409.65046075892553</v>
      </c>
      <c r="L84" s="10">
        <f t="shared" si="145"/>
        <v>226.51239848332071</v>
      </c>
      <c r="M84" s="10">
        <f t="shared" si="145"/>
        <v>8.3666002653407556</v>
      </c>
      <c r="N84" s="10">
        <f t="shared" si="145"/>
        <v>2.5678135965577162</v>
      </c>
      <c r="O84" s="10">
        <f t="shared" si="145"/>
        <v>0.72018516137634114</v>
      </c>
      <c r="P84" s="14">
        <f t="shared" si="145"/>
        <v>10.488088481701515</v>
      </c>
      <c r="Q84" s="10">
        <f t="shared" si="145"/>
        <v>0.7474400756359455</v>
      </c>
      <c r="R84" s="11">
        <f t="shared" si="145"/>
        <v>106.44705256605268</v>
      </c>
      <c r="S84" s="10">
        <f t="shared" si="145"/>
        <v>0.11519548602267368</v>
      </c>
      <c r="T84" s="10">
        <f t="shared" si="145"/>
        <v>0.8654574898090982</v>
      </c>
      <c r="U84" s="10">
        <f t="shared" si="145"/>
        <v>3.8858718455450894</v>
      </c>
      <c r="V84" s="14">
        <f t="shared" si="145"/>
        <v>2.2509257354845595E-2</v>
      </c>
      <c r="W84" s="14">
        <f t="shared" si="145"/>
        <v>5.689903338370522</v>
      </c>
      <c r="X84" s="10">
        <f t="shared" si="145"/>
        <v>0.18618986725025255</v>
      </c>
      <c r="Y84" s="17">
        <f t="shared" si="145"/>
        <v>1.157151675451408E-2</v>
      </c>
    </row>
    <row r="85" spans="1:25" x14ac:dyDescent="0.15">
      <c r="A85" s="5"/>
      <c r="B85" s="4"/>
      <c r="C85" s="4"/>
      <c r="D85" s="5"/>
      <c r="E85" s="5"/>
      <c r="F85" s="5"/>
      <c r="G85" s="4"/>
    </row>
    <row r="86" spans="1:25" x14ac:dyDescent="0.15">
      <c r="A86" s="5">
        <v>1</v>
      </c>
      <c r="B86" s="4" t="s">
        <v>150</v>
      </c>
      <c r="C86" s="4" t="s">
        <v>151</v>
      </c>
      <c r="D86" s="5" t="s">
        <v>205</v>
      </c>
      <c r="E86" s="5">
        <v>1</v>
      </c>
      <c r="F86" s="5">
        <v>300</v>
      </c>
      <c r="G86" s="4" t="s">
        <v>59</v>
      </c>
      <c r="H86" s="6">
        <v>18</v>
      </c>
      <c r="I86" s="9">
        <v>2950</v>
      </c>
      <c r="J86" s="6">
        <v>6.18</v>
      </c>
      <c r="K86" s="3">
        <v>516</v>
      </c>
      <c r="L86" s="6">
        <v>1140</v>
      </c>
      <c r="M86" s="6">
        <v>270</v>
      </c>
      <c r="N86" s="6">
        <v>12</v>
      </c>
      <c r="O86" s="6">
        <v>18.8</v>
      </c>
      <c r="P86" s="3">
        <v>1100</v>
      </c>
      <c r="Q86" s="6">
        <v>26.8</v>
      </c>
      <c r="R86" s="9">
        <v>139</v>
      </c>
      <c r="S86" s="6">
        <v>1.66</v>
      </c>
      <c r="T86" s="6">
        <v>5.26</v>
      </c>
      <c r="U86" s="6">
        <v>243</v>
      </c>
      <c r="V86" s="3">
        <v>0.08</v>
      </c>
      <c r="W86" s="3">
        <v>242</v>
      </c>
      <c r="X86" s="6">
        <v>2</v>
      </c>
      <c r="Y86" s="7">
        <v>0.02</v>
      </c>
    </row>
    <row r="87" spans="1:25" x14ac:dyDescent="0.15">
      <c r="A87" s="5">
        <v>12</v>
      </c>
      <c r="B87" s="4" t="s">
        <v>146</v>
      </c>
      <c r="C87" s="4" t="s">
        <v>147</v>
      </c>
      <c r="D87" s="5" t="s">
        <v>205</v>
      </c>
      <c r="E87" s="5">
        <v>12</v>
      </c>
      <c r="F87" s="5">
        <v>300</v>
      </c>
      <c r="G87" s="4" t="s">
        <v>59</v>
      </c>
      <c r="H87" s="6">
        <v>23</v>
      </c>
      <c r="I87" s="9">
        <v>3820</v>
      </c>
      <c r="J87" s="6">
        <v>8.14</v>
      </c>
      <c r="K87" s="3">
        <v>768</v>
      </c>
      <c r="L87" s="6">
        <v>1130</v>
      </c>
      <c r="M87" s="6">
        <v>290</v>
      </c>
      <c r="N87" s="6">
        <v>12</v>
      </c>
      <c r="O87" s="6">
        <v>17.399999999999999</v>
      </c>
      <c r="P87" s="3">
        <v>1100</v>
      </c>
      <c r="Q87" s="6">
        <v>28.2</v>
      </c>
      <c r="R87" s="9">
        <v>358</v>
      </c>
      <c r="S87" s="6">
        <v>1.63</v>
      </c>
      <c r="T87" s="6">
        <v>5.7</v>
      </c>
      <c r="U87" s="6">
        <v>244</v>
      </c>
      <c r="V87" s="3">
        <v>0.1</v>
      </c>
      <c r="W87" s="3">
        <v>239</v>
      </c>
      <c r="X87" s="6">
        <v>2.4</v>
      </c>
      <c r="Y87" s="7">
        <v>2.5999999999999999E-2</v>
      </c>
    </row>
    <row r="88" spans="1:25" x14ac:dyDescent="0.15">
      <c r="A88" s="5">
        <v>14</v>
      </c>
      <c r="B88" s="4" t="s">
        <v>108</v>
      </c>
      <c r="C88" s="4" t="s">
        <v>109</v>
      </c>
      <c r="D88" s="5" t="s">
        <v>205</v>
      </c>
      <c r="E88" s="5">
        <v>14</v>
      </c>
      <c r="F88" s="5">
        <v>300</v>
      </c>
      <c r="G88" s="4" t="s">
        <v>59</v>
      </c>
      <c r="H88" s="6">
        <v>28</v>
      </c>
      <c r="I88" s="9">
        <v>3620</v>
      </c>
      <c r="J88" s="6">
        <v>10.6</v>
      </c>
      <c r="K88" s="3">
        <v>757</v>
      </c>
      <c r="L88" s="6">
        <v>604</v>
      </c>
      <c r="M88" s="6">
        <v>280</v>
      </c>
      <c r="N88" s="6">
        <v>11</v>
      </c>
      <c r="O88" s="6">
        <v>19.899999999999999</v>
      </c>
      <c r="P88" s="3">
        <v>1100</v>
      </c>
      <c r="Q88" s="6">
        <v>28</v>
      </c>
      <c r="R88" s="9">
        <v>372</v>
      </c>
      <c r="S88" s="6">
        <v>1.52</v>
      </c>
      <c r="T88" s="6">
        <v>5.36</v>
      </c>
      <c r="U88" s="6">
        <v>244</v>
      </c>
      <c r="V88" s="3">
        <v>0.11</v>
      </c>
      <c r="W88" s="3">
        <v>237</v>
      </c>
      <c r="X88" s="6">
        <v>2.4</v>
      </c>
      <c r="Y88" s="7">
        <v>1.9E-2</v>
      </c>
    </row>
    <row r="89" spans="1:25" x14ac:dyDescent="0.15">
      <c r="A89" s="5">
        <v>17</v>
      </c>
      <c r="B89" s="4" t="s">
        <v>120</v>
      </c>
      <c r="C89" s="4" t="s">
        <v>121</v>
      </c>
      <c r="D89" s="5" t="s">
        <v>205</v>
      </c>
      <c r="E89" s="5">
        <v>17</v>
      </c>
      <c r="F89" s="5">
        <v>300</v>
      </c>
      <c r="G89" s="4" t="s">
        <v>59</v>
      </c>
      <c r="H89" s="6">
        <v>85</v>
      </c>
      <c r="I89" s="9">
        <v>4500</v>
      </c>
      <c r="J89" s="6">
        <v>33.9</v>
      </c>
      <c r="K89" s="3">
        <v>3280</v>
      </c>
      <c r="L89" s="6">
        <v>429</v>
      </c>
      <c r="M89" s="6">
        <v>270</v>
      </c>
      <c r="N89" s="6">
        <v>11</v>
      </c>
      <c r="O89" s="6">
        <v>18</v>
      </c>
      <c r="P89" s="3">
        <v>1100</v>
      </c>
      <c r="Q89" s="6">
        <v>32.1</v>
      </c>
      <c r="R89" s="9">
        <v>508</v>
      </c>
      <c r="S89" s="6">
        <v>1.65</v>
      </c>
      <c r="T89" s="6">
        <v>5.19</v>
      </c>
      <c r="U89" s="6">
        <v>242</v>
      </c>
      <c r="V89" s="3">
        <v>0.11</v>
      </c>
      <c r="W89" s="3">
        <v>245</v>
      </c>
      <c r="X89" s="6">
        <v>2.7</v>
      </c>
      <c r="Y89" s="7">
        <v>2.8000000000000001E-2</v>
      </c>
    </row>
    <row r="90" spans="1:25" x14ac:dyDescent="0.15">
      <c r="A90" s="5">
        <v>20</v>
      </c>
      <c r="B90" s="4" t="s">
        <v>166</v>
      </c>
      <c r="C90" s="4" t="s">
        <v>167</v>
      </c>
      <c r="D90" s="5" t="s">
        <v>205</v>
      </c>
      <c r="E90" s="5">
        <v>20</v>
      </c>
      <c r="F90" s="5">
        <v>300</v>
      </c>
      <c r="G90" s="4" t="s">
        <v>9</v>
      </c>
      <c r="H90" s="6">
        <v>28</v>
      </c>
      <c r="I90" s="9">
        <v>2550</v>
      </c>
      <c r="J90" s="6">
        <v>9.83</v>
      </c>
      <c r="K90" s="3">
        <v>918</v>
      </c>
      <c r="L90" s="6">
        <v>820</v>
      </c>
      <c r="M90" s="6">
        <v>290</v>
      </c>
      <c r="N90" s="6">
        <v>13</v>
      </c>
      <c r="O90" s="6">
        <v>17.7</v>
      </c>
      <c r="P90" s="3">
        <v>1100</v>
      </c>
      <c r="Q90" s="6">
        <v>30.7</v>
      </c>
      <c r="R90" s="9">
        <v>350</v>
      </c>
      <c r="S90" s="6">
        <v>1.68</v>
      </c>
      <c r="T90" s="6">
        <v>5.54</v>
      </c>
      <c r="U90" s="6">
        <v>251</v>
      </c>
      <c r="V90" s="3">
        <v>0.31</v>
      </c>
      <c r="W90" s="3">
        <v>241</v>
      </c>
      <c r="X90" s="6">
        <v>3.3</v>
      </c>
      <c r="Y90" s="7">
        <v>3.1E-2</v>
      </c>
    </row>
    <row r="91" spans="1:25" x14ac:dyDescent="0.15">
      <c r="A91" s="5">
        <v>29</v>
      </c>
      <c r="B91" s="4" t="s">
        <v>68</v>
      </c>
      <c r="C91" s="4" t="s">
        <v>69</v>
      </c>
      <c r="D91" s="5" t="s">
        <v>205</v>
      </c>
      <c r="E91" s="5">
        <v>29</v>
      </c>
      <c r="F91" s="5">
        <v>300</v>
      </c>
      <c r="G91" s="4" t="s">
        <v>59</v>
      </c>
      <c r="H91" s="6">
        <v>49</v>
      </c>
      <c r="I91" s="9">
        <v>2880</v>
      </c>
      <c r="J91" s="6">
        <v>18.5</v>
      </c>
      <c r="K91" s="3">
        <v>2130</v>
      </c>
      <c r="L91" s="6">
        <v>146</v>
      </c>
      <c r="M91" s="6">
        <v>250</v>
      </c>
      <c r="N91" s="6">
        <v>12</v>
      </c>
      <c r="O91" s="6">
        <v>16.7</v>
      </c>
      <c r="P91" s="3">
        <v>1000</v>
      </c>
      <c r="Q91" s="6">
        <v>23.9</v>
      </c>
      <c r="R91" s="9">
        <v>247</v>
      </c>
      <c r="S91" s="6">
        <v>1.59</v>
      </c>
      <c r="T91" s="6">
        <v>5.26</v>
      </c>
      <c r="U91" s="6">
        <v>233</v>
      </c>
      <c r="V91" s="3">
        <v>0.24</v>
      </c>
      <c r="W91" s="3">
        <v>243</v>
      </c>
      <c r="X91" s="6">
        <v>2.6</v>
      </c>
      <c r="Y91" s="7">
        <v>2.4E-2</v>
      </c>
    </row>
    <row r="92" spans="1:25" x14ac:dyDescent="0.15">
      <c r="F92" s="5" t="s">
        <v>230</v>
      </c>
      <c r="H92" s="10">
        <f>AVERAGE(H86:H91)</f>
        <v>38.5</v>
      </c>
      <c r="I92" s="11">
        <f t="shared" ref="I92" si="146">AVERAGE(I86:I91)</f>
        <v>3386.6666666666665</v>
      </c>
      <c r="J92" s="10">
        <f t="shared" ref="J92" si="147">AVERAGE(J86:J91)</f>
        <v>14.525</v>
      </c>
      <c r="K92" s="12">
        <f t="shared" ref="K92" si="148">AVERAGE(K86:K91)</f>
        <v>1394.8333333333333</v>
      </c>
      <c r="L92" s="10">
        <f t="shared" ref="L92" si="149">AVERAGE(L86:L91)</f>
        <v>711.5</v>
      </c>
      <c r="M92" s="10">
        <f t="shared" ref="M92" si="150">AVERAGE(M86:M91)</f>
        <v>275</v>
      </c>
      <c r="N92" s="10">
        <f t="shared" ref="N92" si="151">AVERAGE(N86:N91)</f>
        <v>11.833333333333334</v>
      </c>
      <c r="O92" s="10">
        <f t="shared" ref="O92" si="152">AVERAGE(O86:O91)</f>
        <v>18.083333333333332</v>
      </c>
      <c r="P92" s="12">
        <f t="shared" ref="P92" si="153">AVERAGE(P86:P91)</f>
        <v>1083.3333333333333</v>
      </c>
      <c r="Q92" s="10">
        <f t="shared" ref="Q92" si="154">AVERAGE(Q86:Q91)</f>
        <v>28.283333333333331</v>
      </c>
      <c r="R92" s="11">
        <f t="shared" ref="R92" si="155">AVERAGE(R86:R91)</f>
        <v>329</v>
      </c>
      <c r="S92" s="10">
        <f t="shared" ref="S92" si="156">AVERAGE(S86:S91)</f>
        <v>1.6216666666666668</v>
      </c>
      <c r="T92" s="10">
        <f t="shared" ref="T92" si="157">AVERAGE(T86:T91)</f>
        <v>5.3850000000000007</v>
      </c>
      <c r="U92" s="10">
        <f t="shared" ref="U92" si="158">AVERAGE(U86:U91)</f>
        <v>242.83333333333334</v>
      </c>
      <c r="V92" s="13">
        <f t="shared" ref="V92" si="159">AVERAGE(V86:V91)</f>
        <v>0.15833333333333333</v>
      </c>
      <c r="W92" s="13">
        <f t="shared" ref="W92" si="160">AVERAGE(W86:W91)</f>
        <v>241.16666666666666</v>
      </c>
      <c r="X92" s="10">
        <f t="shared" ref="X92" si="161">AVERAGE(X86:X91)</f>
        <v>2.5666666666666669</v>
      </c>
      <c r="Y92" s="17">
        <f t="shared" ref="Y92" si="162">AVERAGE(Y86:Y91)</f>
        <v>2.4666666666666667E-2</v>
      </c>
    </row>
    <row r="93" spans="1:25" x14ac:dyDescent="0.15">
      <c r="F93" s="5" t="s">
        <v>231</v>
      </c>
      <c r="H93" s="10">
        <f>STDEV(H86:H91)</f>
        <v>25.113741258522197</v>
      </c>
      <c r="I93" s="11">
        <f t="shared" ref="I93:Y93" si="163">STDEV(I86:I91)</f>
        <v>725.13906712206983</v>
      </c>
      <c r="J93" s="10">
        <f t="shared" si="163"/>
        <v>10.383131993767581</v>
      </c>
      <c r="K93" s="14">
        <f t="shared" si="163"/>
        <v>1085.706482741384</v>
      </c>
      <c r="L93" s="10">
        <f t="shared" si="163"/>
        <v>395.3933484518929</v>
      </c>
      <c r="M93" s="10">
        <f t="shared" si="163"/>
        <v>15.165750888103101</v>
      </c>
      <c r="N93" s="10">
        <f t="shared" si="163"/>
        <v>0.752772652709081</v>
      </c>
      <c r="O93" s="10">
        <f t="shared" si="163"/>
        <v>1.1267948645013728</v>
      </c>
      <c r="P93" s="14">
        <f t="shared" si="163"/>
        <v>40.824829046386306</v>
      </c>
      <c r="Q93" s="10">
        <f t="shared" si="163"/>
        <v>2.8951108211373655</v>
      </c>
      <c r="R93" s="11">
        <f t="shared" si="163"/>
        <v>124.89675736383231</v>
      </c>
      <c r="S93" s="10">
        <f t="shared" si="163"/>
        <v>5.8452259722500559E-2</v>
      </c>
      <c r="T93" s="10">
        <f t="shared" si="163"/>
        <v>0.19654516020497684</v>
      </c>
      <c r="U93" s="10">
        <f t="shared" si="163"/>
        <v>5.7763887219149872</v>
      </c>
      <c r="V93" s="14">
        <f t="shared" si="163"/>
        <v>9.3683865562148208E-2</v>
      </c>
      <c r="W93" s="14">
        <f t="shared" si="163"/>
        <v>2.857738033247041</v>
      </c>
      <c r="X93" s="10">
        <f t="shared" si="163"/>
        <v>0.43204937989385661</v>
      </c>
      <c r="Y93" s="17">
        <f t="shared" si="163"/>
        <v>4.6332134277050812E-3</v>
      </c>
    </row>
  </sheetData>
  <sortState ref="A2:Z61">
    <sortCondition ref="D2:D61"/>
    <sortCondition ref="F2:F61"/>
  </sortState>
  <pageMargins left="0.7" right="0.7" top="0.75" bottom="0.75" header="0.3" footer="0.3"/>
  <pageSetup scale="80" fitToHeight="2" orientation="landscape" r:id="rId1"/>
  <headerFooter>
    <oddHeader>&amp;F</oddHeader>
  </headerFooter>
  <rowBreaks count="1" manualBreakCount="1"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1"/>
  <sheetViews>
    <sheetView tabSelected="1" topLeftCell="B1" zoomScaleNormal="100" workbookViewId="0">
      <pane xSplit="4" ySplit="1" topLeftCell="F2" activePane="bottomRight" state="frozen"/>
      <selection activeCell="B1" sqref="B1"/>
      <selection pane="topRight" activeCell="F1" sqref="F1"/>
      <selection pane="bottomLeft" activeCell="B2" sqref="B2"/>
      <selection pane="bottomRight" activeCell="L16" sqref="L16"/>
    </sheetView>
  </sheetViews>
  <sheetFormatPr defaultRowHeight="10.5" x14ac:dyDescent="0.15"/>
  <cols>
    <col min="1" max="1" width="7" style="3" customWidth="1"/>
    <col min="2" max="2" width="13.140625" style="3" bestFit="1" customWidth="1"/>
    <col min="3" max="3" width="27.85546875" style="3" hidden="1" customWidth="1"/>
    <col min="4" max="4" width="9.140625" style="3"/>
    <col min="5" max="5" width="10" style="3" customWidth="1"/>
    <col min="6" max="6" width="7.28515625" style="3" customWidth="1"/>
    <col min="7" max="7" width="9.140625" style="3" customWidth="1"/>
    <col min="8" max="8" width="11.5703125" style="3" customWidth="1"/>
    <col min="9" max="26" width="6.28515625" style="3" customWidth="1"/>
    <col min="27" max="28" width="7" style="3" customWidth="1"/>
    <col min="29" max="29" width="4.85546875" style="3" customWidth="1"/>
    <col min="30" max="35" width="7" style="3" customWidth="1"/>
    <col min="36" max="16384" width="9.140625" style="3"/>
  </cols>
  <sheetData>
    <row r="1" spans="1:44" ht="67.5" x14ac:dyDescent="0.2">
      <c r="A1" s="1" t="s">
        <v>243</v>
      </c>
      <c r="B1" s="1" t="s">
        <v>0</v>
      </c>
      <c r="C1" s="1" t="s">
        <v>1</v>
      </c>
      <c r="D1" s="1" t="s">
        <v>223</v>
      </c>
      <c r="E1" s="1" t="s">
        <v>243</v>
      </c>
      <c r="F1" s="1" t="s">
        <v>227</v>
      </c>
      <c r="G1" s="1" t="s">
        <v>2</v>
      </c>
      <c r="H1" s="1" t="s">
        <v>3</v>
      </c>
      <c r="I1" s="2" t="s">
        <v>197</v>
      </c>
      <c r="J1" s="2" t="s">
        <v>198</v>
      </c>
      <c r="K1" s="2" t="s">
        <v>199</v>
      </c>
      <c r="L1" s="2" t="s">
        <v>200</v>
      </c>
      <c r="M1" s="2" t="s">
        <v>225</v>
      </c>
      <c r="N1" s="2" t="s">
        <v>210</v>
      </c>
      <c r="O1" s="2" t="s">
        <v>208</v>
      </c>
      <c r="P1" s="2" t="s">
        <v>209</v>
      </c>
      <c r="Q1" s="2" t="s">
        <v>217</v>
      </c>
      <c r="R1" s="2" t="s">
        <v>218</v>
      </c>
      <c r="S1" s="2" t="s">
        <v>211</v>
      </c>
      <c r="T1" s="2" t="s">
        <v>219</v>
      </c>
      <c r="U1" s="2" t="s">
        <v>213</v>
      </c>
      <c r="V1" s="2" t="s">
        <v>215</v>
      </c>
      <c r="W1" s="2" t="s">
        <v>207</v>
      </c>
      <c r="X1" s="2" t="s">
        <v>216</v>
      </c>
      <c r="Y1" s="2" t="s">
        <v>212</v>
      </c>
      <c r="Z1" s="2" t="s">
        <v>214</v>
      </c>
      <c r="AA1" s="18" t="s">
        <v>232</v>
      </c>
      <c r="AB1" s="18" t="s">
        <v>233</v>
      </c>
      <c r="AC1" s="18" t="s">
        <v>245</v>
      </c>
      <c r="AD1" s="18" t="s">
        <v>244</v>
      </c>
      <c r="AE1" s="18" t="s">
        <v>234</v>
      </c>
      <c r="AF1" s="18" t="s">
        <v>235</v>
      </c>
      <c r="AG1" s="18" t="s">
        <v>236</v>
      </c>
      <c r="AH1" s="18" t="s">
        <v>237</v>
      </c>
      <c r="AI1" s="18" t="s">
        <v>238</v>
      </c>
      <c r="AJ1" s="27" t="s">
        <v>246</v>
      </c>
      <c r="AK1" s="27" t="s">
        <v>247</v>
      </c>
      <c r="AL1" s="27" t="s">
        <v>248</v>
      </c>
      <c r="AM1" s="27" t="s">
        <v>249</v>
      </c>
      <c r="AN1" s="27" t="s">
        <v>250</v>
      </c>
      <c r="AO1" s="27" t="s">
        <v>239</v>
      </c>
      <c r="AP1" s="27" t="s">
        <v>240</v>
      </c>
      <c r="AQ1" s="27" t="s">
        <v>241</v>
      </c>
      <c r="AR1" s="33" t="s">
        <v>251</v>
      </c>
    </row>
    <row r="2" spans="1:44" ht="11.25" x14ac:dyDescent="0.2">
      <c r="A2" s="5">
        <v>1</v>
      </c>
      <c r="B2" s="4" t="s">
        <v>148</v>
      </c>
      <c r="C2" s="4" t="s">
        <v>149</v>
      </c>
      <c r="D2" s="5" t="s">
        <v>204</v>
      </c>
      <c r="E2" s="5">
        <v>1</v>
      </c>
      <c r="F2" s="5">
        <v>300</v>
      </c>
      <c r="G2" s="4" t="s">
        <v>58</v>
      </c>
      <c r="H2" s="4" t="s">
        <v>59</v>
      </c>
      <c r="I2" s="3">
        <v>20</v>
      </c>
      <c r="J2" s="3">
        <v>4130</v>
      </c>
      <c r="K2" s="3">
        <v>7.06</v>
      </c>
      <c r="L2" s="3">
        <v>558</v>
      </c>
      <c r="M2" s="3">
        <v>735</v>
      </c>
      <c r="N2" s="3">
        <v>270</v>
      </c>
      <c r="O2" s="3">
        <v>12</v>
      </c>
      <c r="P2" s="3">
        <v>18.8</v>
      </c>
      <c r="Q2" s="3">
        <v>1100</v>
      </c>
      <c r="R2" s="3">
        <v>26.8</v>
      </c>
      <c r="S2" s="3">
        <v>139</v>
      </c>
      <c r="T2" s="3">
        <v>1.66</v>
      </c>
      <c r="U2" s="3">
        <v>5.26</v>
      </c>
      <c r="V2" s="3">
        <v>243</v>
      </c>
      <c r="W2" s="3">
        <v>0.08</v>
      </c>
      <c r="X2" s="3">
        <v>242</v>
      </c>
      <c r="Y2" s="3">
        <v>2</v>
      </c>
      <c r="Z2" s="3">
        <v>0.02</v>
      </c>
      <c r="AA2" s="19">
        <v>0.17299999999999999</v>
      </c>
      <c r="AB2" s="20">
        <v>0.12435517970401691</v>
      </c>
      <c r="AC2" s="19">
        <v>1</v>
      </c>
      <c r="AD2" s="21">
        <v>6.7407407407407405</v>
      </c>
      <c r="AE2" s="22">
        <v>11.234567901234568</v>
      </c>
      <c r="AF2" s="23">
        <v>1.7765025672002416E-2</v>
      </c>
      <c r="AG2" s="20">
        <v>0.11974943230757183</v>
      </c>
      <c r="AH2" s="20">
        <v>0.11974943230757183</v>
      </c>
      <c r="AI2" s="24">
        <v>25.925925925925924</v>
      </c>
      <c r="AJ2" s="28">
        <v>64</v>
      </c>
      <c r="AK2" s="28">
        <v>92</v>
      </c>
      <c r="AL2" s="28">
        <v>28</v>
      </c>
      <c r="AM2" s="28">
        <v>1</v>
      </c>
      <c r="AN2" s="28">
        <v>2</v>
      </c>
      <c r="AO2" s="28">
        <v>8.69</v>
      </c>
      <c r="AP2" s="28">
        <v>1.7</v>
      </c>
      <c r="AQ2" s="29">
        <v>2.8333333333333335</v>
      </c>
      <c r="AR2" s="3">
        <f>AM2-AC2</f>
        <v>0</v>
      </c>
    </row>
    <row r="3" spans="1:44" ht="11.25" x14ac:dyDescent="0.2">
      <c r="A3" s="5">
        <v>2</v>
      </c>
      <c r="B3" s="4" t="s">
        <v>50</v>
      </c>
      <c r="C3" s="4" t="s">
        <v>52</v>
      </c>
      <c r="D3" s="5" t="s">
        <v>204</v>
      </c>
      <c r="E3" s="5">
        <v>2</v>
      </c>
      <c r="F3" s="5">
        <v>150</v>
      </c>
      <c r="G3" s="4" t="s">
        <v>48</v>
      </c>
      <c r="H3" s="4" t="s">
        <v>51</v>
      </c>
      <c r="I3" s="3">
        <v>22</v>
      </c>
      <c r="J3" s="3">
        <v>6760</v>
      </c>
      <c r="K3" s="3">
        <v>7.78</v>
      </c>
      <c r="L3" s="3">
        <v>618</v>
      </c>
      <c r="M3" s="3">
        <v>468</v>
      </c>
      <c r="N3" s="3">
        <v>240</v>
      </c>
      <c r="O3" s="3">
        <v>14</v>
      </c>
      <c r="P3" s="3">
        <v>17.7</v>
      </c>
      <c r="Q3" s="3">
        <v>750</v>
      </c>
      <c r="R3" s="3">
        <v>24.5</v>
      </c>
      <c r="S3" s="3">
        <v>117</v>
      </c>
      <c r="T3" s="3">
        <v>1.38</v>
      </c>
      <c r="U3" s="3">
        <v>6.04</v>
      </c>
      <c r="V3" s="3">
        <v>159</v>
      </c>
      <c r="W3" s="3">
        <v>0.1</v>
      </c>
      <c r="X3" s="3">
        <v>113</v>
      </c>
      <c r="Y3" s="3">
        <v>2.2000000000000002</v>
      </c>
      <c r="Z3" s="3">
        <v>1.4999999999999999E-2</v>
      </c>
      <c r="AA3" s="19">
        <v>6.8729999999999984</v>
      </c>
      <c r="AB3" s="20">
        <v>4.7537955374740575</v>
      </c>
      <c r="AC3" s="19">
        <v>4</v>
      </c>
      <c r="AD3" s="21">
        <v>170.99543378995435</v>
      </c>
      <c r="AE3" s="22">
        <v>284.99238964992401</v>
      </c>
      <c r="AF3" s="23">
        <v>3.1482089652146078E-2</v>
      </c>
      <c r="AG3" s="20">
        <v>5.3832935766829513</v>
      </c>
      <c r="AH3" s="20">
        <v>1.3458233941707378</v>
      </c>
      <c r="AI3" s="24">
        <v>68.949771689497723</v>
      </c>
      <c r="AJ3" s="28">
        <v>202</v>
      </c>
      <c r="AK3" s="28">
        <v>230</v>
      </c>
      <c r="AL3" s="28">
        <v>28</v>
      </c>
      <c r="AM3" s="28">
        <v>2</v>
      </c>
      <c r="AN3" s="28">
        <v>10</v>
      </c>
      <c r="AO3" s="28">
        <v>122.34</v>
      </c>
      <c r="AP3" s="28">
        <v>11.05</v>
      </c>
      <c r="AQ3" s="29">
        <v>18.416666666666668</v>
      </c>
      <c r="AR3" s="3">
        <f t="shared" ref="AR3:AR31" si="0">AM3-AC3</f>
        <v>-2</v>
      </c>
    </row>
    <row r="4" spans="1:44" ht="11.25" x14ac:dyDescent="0.2">
      <c r="A4" s="5">
        <v>3</v>
      </c>
      <c r="B4" s="4" t="s">
        <v>152</v>
      </c>
      <c r="C4" s="4" t="s">
        <v>153</v>
      </c>
      <c r="D4" s="5" t="s">
        <v>204</v>
      </c>
      <c r="E4" s="5">
        <v>3</v>
      </c>
      <c r="F4" s="5">
        <v>50</v>
      </c>
      <c r="G4" s="4" t="s">
        <v>58</v>
      </c>
      <c r="H4" s="4" t="s">
        <v>59</v>
      </c>
      <c r="I4" s="3">
        <v>23</v>
      </c>
      <c r="J4" s="3">
        <v>8620</v>
      </c>
      <c r="K4" s="3">
        <v>7.89</v>
      </c>
      <c r="L4" s="3">
        <v>573</v>
      </c>
      <c r="M4" s="3">
        <v>195</v>
      </c>
      <c r="N4" s="3">
        <v>230</v>
      </c>
      <c r="O4" s="3">
        <v>14</v>
      </c>
      <c r="P4" s="3">
        <v>19.600000000000001</v>
      </c>
      <c r="Q4" s="3">
        <v>530</v>
      </c>
      <c r="R4" s="3">
        <v>24.3</v>
      </c>
      <c r="S4" s="3">
        <v>101</v>
      </c>
      <c r="T4" s="3">
        <v>1.64</v>
      </c>
      <c r="U4" s="3">
        <v>6.84</v>
      </c>
      <c r="V4" s="3">
        <v>105</v>
      </c>
      <c r="W4" s="3">
        <v>0.11</v>
      </c>
      <c r="X4" s="3">
        <v>20.6</v>
      </c>
      <c r="Y4" s="3">
        <v>2</v>
      </c>
      <c r="Z4" s="3">
        <v>0.02</v>
      </c>
      <c r="AA4" s="19">
        <v>4.2089999999999996</v>
      </c>
      <c r="AB4" s="20">
        <v>2.9020539257413378</v>
      </c>
      <c r="AC4" s="19">
        <v>7</v>
      </c>
      <c r="AD4" s="21">
        <v>101.03149606299212</v>
      </c>
      <c r="AE4" s="22">
        <v>168.38582677165354</v>
      </c>
      <c r="AF4" s="23">
        <v>3.1890702480674042E-2</v>
      </c>
      <c r="AG4" s="20">
        <v>3.2219653821222725</v>
      </c>
      <c r="AH4" s="20">
        <v>0.46028076887461034</v>
      </c>
      <c r="AI4" s="24">
        <v>71.653543307086608</v>
      </c>
      <c r="AJ4" s="28">
        <v>287</v>
      </c>
      <c r="AK4" s="28">
        <v>315</v>
      </c>
      <c r="AL4" s="28">
        <v>28</v>
      </c>
      <c r="AM4" s="28">
        <v>7</v>
      </c>
      <c r="AN4" s="28">
        <v>12</v>
      </c>
      <c r="AO4" s="28">
        <v>52.09</v>
      </c>
      <c r="AP4" s="28">
        <v>6.92</v>
      </c>
      <c r="AQ4" s="29">
        <v>11.533333333333333</v>
      </c>
      <c r="AR4" s="3">
        <f t="shared" si="0"/>
        <v>0</v>
      </c>
    </row>
    <row r="5" spans="1:44" ht="11.25" x14ac:dyDescent="0.2">
      <c r="A5" s="5">
        <v>4</v>
      </c>
      <c r="B5" s="4" t="s">
        <v>156</v>
      </c>
      <c r="C5" s="4" t="s">
        <v>157</v>
      </c>
      <c r="D5" s="5" t="s">
        <v>204</v>
      </c>
      <c r="E5" s="5">
        <v>4</v>
      </c>
      <c r="F5" s="5">
        <v>0</v>
      </c>
      <c r="G5" s="4" t="s">
        <v>58</v>
      </c>
      <c r="H5" s="4" t="s">
        <v>59</v>
      </c>
      <c r="I5" s="3">
        <v>34</v>
      </c>
      <c r="J5" s="3">
        <v>15700</v>
      </c>
      <c r="K5" s="3">
        <v>11.5</v>
      </c>
      <c r="L5" s="3">
        <v>998</v>
      </c>
      <c r="M5" s="3">
        <v>73.099999999999994</v>
      </c>
      <c r="N5" s="3">
        <v>110</v>
      </c>
      <c r="O5" s="3">
        <v>13</v>
      </c>
      <c r="P5" s="3">
        <v>17.7</v>
      </c>
      <c r="Q5" s="3">
        <v>280</v>
      </c>
      <c r="R5" s="3">
        <v>15.8</v>
      </c>
      <c r="S5" s="3">
        <v>315</v>
      </c>
      <c r="T5" s="3">
        <v>1.3</v>
      </c>
      <c r="U5" s="3">
        <v>6.93</v>
      </c>
      <c r="V5" s="3">
        <v>40.5</v>
      </c>
      <c r="W5" s="3">
        <v>0.05</v>
      </c>
      <c r="X5" s="3">
        <v>1.71</v>
      </c>
      <c r="Y5" s="3">
        <v>1.1000000000000001</v>
      </c>
      <c r="Z5" s="3">
        <v>1.2999999999999999E-2</v>
      </c>
      <c r="AA5" s="19">
        <v>8.2530000000000001</v>
      </c>
      <c r="AB5" s="20">
        <v>5.6617790490126048</v>
      </c>
      <c r="AC5" s="19">
        <v>17</v>
      </c>
      <c r="AD5" s="21">
        <v>205.15662650602411</v>
      </c>
      <c r="AE5" s="22">
        <v>341.92771084337352</v>
      </c>
      <c r="AF5" s="23">
        <v>3.2917320052398863E-2</v>
      </c>
      <c r="AG5" s="20">
        <v>6.7532063355692511</v>
      </c>
      <c r="AH5" s="20">
        <v>0.3972474315040736</v>
      </c>
      <c r="AI5" s="24">
        <v>69.07630522088354</v>
      </c>
      <c r="AJ5" s="28">
        <v>142</v>
      </c>
      <c r="AK5" s="28">
        <v>170</v>
      </c>
      <c r="AL5" s="28">
        <v>28</v>
      </c>
      <c r="AM5" s="28">
        <v>17</v>
      </c>
      <c r="AN5" s="28">
        <v>18</v>
      </c>
      <c r="AO5" s="28">
        <v>83.6</v>
      </c>
      <c r="AP5" s="28">
        <v>20.36</v>
      </c>
      <c r="AQ5" s="29">
        <v>33.933333333333337</v>
      </c>
      <c r="AR5" s="3">
        <f t="shared" si="0"/>
        <v>0</v>
      </c>
    </row>
    <row r="6" spans="1:44" ht="11.25" x14ac:dyDescent="0.2">
      <c r="A6" s="5">
        <v>5</v>
      </c>
      <c r="B6" s="4" t="s">
        <v>158</v>
      </c>
      <c r="C6" s="4" t="s">
        <v>159</v>
      </c>
      <c r="D6" s="5" t="s">
        <v>204</v>
      </c>
      <c r="E6" s="5">
        <v>5</v>
      </c>
      <c r="F6" s="5">
        <v>100</v>
      </c>
      <c r="G6" s="4" t="s">
        <v>58</v>
      </c>
      <c r="H6" s="4" t="s">
        <v>59</v>
      </c>
      <c r="I6" s="3">
        <v>22</v>
      </c>
      <c r="J6" s="3">
        <v>6120</v>
      </c>
      <c r="K6" s="3">
        <v>8.06</v>
      </c>
      <c r="L6" s="3">
        <v>580</v>
      </c>
      <c r="M6" s="3">
        <v>250</v>
      </c>
      <c r="N6" s="3">
        <v>230</v>
      </c>
      <c r="O6" s="3">
        <v>12</v>
      </c>
      <c r="P6" s="3">
        <v>18.2</v>
      </c>
      <c r="Q6" s="3">
        <v>620</v>
      </c>
      <c r="R6" s="3">
        <v>23.9</v>
      </c>
      <c r="S6" s="3">
        <v>178</v>
      </c>
      <c r="T6" s="3">
        <v>1.6</v>
      </c>
      <c r="U6" s="3">
        <v>6.12</v>
      </c>
      <c r="V6" s="3">
        <v>129</v>
      </c>
      <c r="W6" s="3">
        <v>7.0000000000000007E-2</v>
      </c>
      <c r="X6" s="3">
        <v>59.3</v>
      </c>
      <c r="Y6" s="3">
        <v>1.9</v>
      </c>
      <c r="Z6" s="3">
        <v>1.4999999999999999E-2</v>
      </c>
      <c r="AA6" s="19">
        <v>0.626</v>
      </c>
      <c r="AB6" s="20">
        <v>0.40203869937582687</v>
      </c>
      <c r="AC6" s="19">
        <v>2</v>
      </c>
      <c r="AD6" s="21">
        <v>12.999999999999998</v>
      </c>
      <c r="AE6" s="22">
        <v>21.666666666666664</v>
      </c>
      <c r="AF6" s="23">
        <v>3.0926053798140528E-2</v>
      </c>
      <c r="AG6" s="20">
        <v>0.40203869937582681</v>
      </c>
      <c r="AH6" s="20">
        <v>0.20101934968791341</v>
      </c>
      <c r="AI6" s="24">
        <v>56.521739130434781</v>
      </c>
      <c r="AJ6" s="28">
        <v>181</v>
      </c>
      <c r="AK6" s="28">
        <v>209</v>
      </c>
      <c r="AL6" s="28">
        <v>28</v>
      </c>
      <c r="AM6" s="28">
        <v>2</v>
      </c>
      <c r="AN6" s="28">
        <v>2</v>
      </c>
      <c r="AO6" s="28">
        <v>17.37</v>
      </c>
      <c r="AP6" s="28">
        <v>2.21</v>
      </c>
      <c r="AQ6" s="29">
        <v>3.6833333333333336</v>
      </c>
      <c r="AR6" s="3">
        <f t="shared" si="0"/>
        <v>0</v>
      </c>
    </row>
    <row r="7" spans="1:44" ht="11.25" x14ac:dyDescent="0.2">
      <c r="A7" s="5">
        <v>6</v>
      </c>
      <c r="B7" s="4" t="s">
        <v>162</v>
      </c>
      <c r="C7" s="4" t="s">
        <v>163</v>
      </c>
      <c r="D7" s="5" t="s">
        <v>204</v>
      </c>
      <c r="E7" s="5">
        <v>6</v>
      </c>
      <c r="F7" s="5">
        <v>50</v>
      </c>
      <c r="G7" s="4" t="s">
        <v>58</v>
      </c>
      <c r="H7" s="4" t="s">
        <v>59</v>
      </c>
      <c r="I7" s="3">
        <v>27</v>
      </c>
      <c r="J7" s="3">
        <v>8610</v>
      </c>
      <c r="K7" s="3">
        <v>10.1</v>
      </c>
      <c r="L7" s="3">
        <v>836</v>
      </c>
      <c r="M7" s="3">
        <v>172</v>
      </c>
      <c r="N7" s="3">
        <v>190</v>
      </c>
      <c r="O7" s="3">
        <v>13</v>
      </c>
      <c r="P7" s="3">
        <v>16.8</v>
      </c>
      <c r="Q7" s="3">
        <v>460</v>
      </c>
      <c r="R7" s="3">
        <v>21.1</v>
      </c>
      <c r="S7" s="3">
        <v>102</v>
      </c>
      <c r="T7" s="3">
        <v>1.43</v>
      </c>
      <c r="U7" s="3">
        <v>6.38</v>
      </c>
      <c r="V7" s="3">
        <v>88.8</v>
      </c>
      <c r="W7" s="3">
        <v>0.06</v>
      </c>
      <c r="X7" s="3">
        <v>20.9</v>
      </c>
      <c r="Y7" s="3">
        <v>1.6</v>
      </c>
      <c r="Z7" s="3">
        <v>0.02</v>
      </c>
      <c r="AA7" s="19">
        <v>6.5629999999999988</v>
      </c>
      <c r="AB7" s="20">
        <v>4.4826476319161879</v>
      </c>
      <c r="AC7" s="19">
        <v>17</v>
      </c>
      <c r="AD7" s="21">
        <v>154.44186046511626</v>
      </c>
      <c r="AE7" s="22">
        <v>257.40310077519376</v>
      </c>
      <c r="AF7" s="23">
        <v>3.0914811254594398E-2</v>
      </c>
      <c r="AG7" s="20">
        <v>4.774540966087474</v>
      </c>
      <c r="AH7" s="20">
        <v>0.28085535094632202</v>
      </c>
      <c r="AI7" s="24">
        <v>67.441860465116278</v>
      </c>
      <c r="AJ7" s="28">
        <v>165</v>
      </c>
      <c r="AK7" s="28">
        <v>193</v>
      </c>
      <c r="AL7" s="28">
        <v>28</v>
      </c>
      <c r="AM7" s="28">
        <v>17</v>
      </c>
      <c r="AN7" s="28">
        <v>19</v>
      </c>
      <c r="AO7" s="28">
        <v>59.15</v>
      </c>
      <c r="AP7" s="28">
        <v>12.31</v>
      </c>
      <c r="AQ7" s="29">
        <v>20.516666666666669</v>
      </c>
      <c r="AR7" s="3">
        <f t="shared" si="0"/>
        <v>0</v>
      </c>
    </row>
    <row r="8" spans="1:44" ht="11.25" x14ac:dyDescent="0.2">
      <c r="A8" s="5">
        <v>7</v>
      </c>
      <c r="B8" s="4" t="s">
        <v>126</v>
      </c>
      <c r="C8" s="4" t="s">
        <v>127</v>
      </c>
      <c r="D8" s="5" t="s">
        <v>204</v>
      </c>
      <c r="E8" s="5">
        <v>7</v>
      </c>
      <c r="F8" s="5">
        <v>150</v>
      </c>
      <c r="G8" s="4" t="s">
        <v>58</v>
      </c>
      <c r="H8" s="4" t="s">
        <v>59</v>
      </c>
      <c r="I8" s="3">
        <v>11</v>
      </c>
      <c r="J8" s="3">
        <v>965</v>
      </c>
      <c r="K8" s="3">
        <v>4.37</v>
      </c>
      <c r="L8" s="3">
        <v>200</v>
      </c>
      <c r="M8" s="3">
        <v>727</v>
      </c>
      <c r="N8" s="3">
        <v>240</v>
      </c>
      <c r="O8" s="3">
        <v>12</v>
      </c>
      <c r="P8" s="3">
        <v>17.7</v>
      </c>
      <c r="Q8" s="3">
        <v>730</v>
      </c>
      <c r="R8" s="3">
        <v>24.8</v>
      </c>
      <c r="S8" s="3">
        <v>310</v>
      </c>
      <c r="T8" s="3">
        <v>1.53</v>
      </c>
      <c r="U8" s="3">
        <v>5.47</v>
      </c>
      <c r="V8" s="3">
        <v>153</v>
      </c>
      <c r="W8" s="3">
        <v>0.09</v>
      </c>
      <c r="X8" s="3">
        <v>99.1</v>
      </c>
      <c r="Y8" s="3">
        <v>2</v>
      </c>
      <c r="Z8" s="3">
        <v>1.6E-2</v>
      </c>
      <c r="AA8" s="19">
        <v>8.338000000000001</v>
      </c>
      <c r="AB8" s="20">
        <v>5.7849018138240567</v>
      </c>
      <c r="AC8" s="19">
        <v>21</v>
      </c>
      <c r="AD8" s="21">
        <v>265.32800000000003</v>
      </c>
      <c r="AE8" s="22">
        <v>442.21333333333342</v>
      </c>
      <c r="AF8" s="23">
        <v>2.8082047639922607E-2</v>
      </c>
      <c r="AG8" s="20">
        <v>7.450953536205386</v>
      </c>
      <c r="AH8" s="20">
        <v>0.35480731124787551</v>
      </c>
      <c r="AI8" s="24">
        <v>54.933333333333337</v>
      </c>
      <c r="AJ8" s="28">
        <v>78</v>
      </c>
      <c r="AK8" s="28">
        <v>106</v>
      </c>
      <c r="AL8" s="28">
        <v>28</v>
      </c>
      <c r="AM8" s="28">
        <v>21</v>
      </c>
      <c r="AN8" s="28">
        <v>23</v>
      </c>
      <c r="AO8" s="28">
        <v>345.21</v>
      </c>
      <c r="AP8" s="28">
        <v>65.77</v>
      </c>
      <c r="AQ8" s="29">
        <v>109.61666666666666</v>
      </c>
      <c r="AR8" s="3">
        <f t="shared" si="0"/>
        <v>0</v>
      </c>
    </row>
    <row r="9" spans="1:44" ht="11.25" x14ac:dyDescent="0.2">
      <c r="A9" s="5">
        <v>8</v>
      </c>
      <c r="B9" s="4" t="s">
        <v>130</v>
      </c>
      <c r="C9" s="4" t="s">
        <v>131</v>
      </c>
      <c r="D9" s="5" t="s">
        <v>204</v>
      </c>
      <c r="E9" s="5">
        <v>8</v>
      </c>
      <c r="F9" s="5">
        <v>50</v>
      </c>
      <c r="G9" s="4" t="s">
        <v>58</v>
      </c>
      <c r="H9" s="4" t="s">
        <v>59</v>
      </c>
      <c r="I9" s="3">
        <v>23</v>
      </c>
      <c r="J9" s="3">
        <v>7500</v>
      </c>
      <c r="K9" s="3">
        <v>8.2200000000000006</v>
      </c>
      <c r="L9" s="3">
        <v>619</v>
      </c>
      <c r="M9" s="3">
        <v>339</v>
      </c>
      <c r="N9" s="3">
        <v>210</v>
      </c>
      <c r="O9" s="3">
        <v>13</v>
      </c>
      <c r="P9" s="3">
        <v>18.399999999999999</v>
      </c>
      <c r="Q9" s="3">
        <v>490</v>
      </c>
      <c r="R9" s="3">
        <v>21.9</v>
      </c>
      <c r="S9" s="3">
        <v>277</v>
      </c>
      <c r="T9" s="3">
        <v>1.73</v>
      </c>
      <c r="U9" s="3">
        <v>5.75</v>
      </c>
      <c r="V9" s="3">
        <v>98.9</v>
      </c>
      <c r="W9" s="3">
        <v>0.08</v>
      </c>
      <c r="X9" s="3">
        <v>17.5</v>
      </c>
      <c r="Y9" s="3">
        <v>1.6</v>
      </c>
      <c r="Z9" s="3">
        <v>1.7999999999999999E-2</v>
      </c>
      <c r="AA9" s="19">
        <v>4.8719999999999999</v>
      </c>
      <c r="AB9" s="20">
        <v>3.286626808730118</v>
      </c>
      <c r="AC9" s="19">
        <v>21</v>
      </c>
      <c r="AD9" s="21">
        <v>112.84615384615384</v>
      </c>
      <c r="AE9" s="22">
        <v>188.07692307692307</v>
      </c>
      <c r="AF9" s="23">
        <v>3.0431729710464057E-2</v>
      </c>
      <c r="AG9" s="20">
        <v>3.4341036527115976</v>
      </c>
      <c r="AH9" s="20">
        <v>0.16352874536721893</v>
      </c>
      <c r="AI9" s="24">
        <v>69.230769230769226</v>
      </c>
      <c r="AJ9" s="28">
        <v>157</v>
      </c>
      <c r="AK9" s="28">
        <v>185</v>
      </c>
      <c r="AL9" s="28">
        <v>28</v>
      </c>
      <c r="AM9" s="28">
        <v>21</v>
      </c>
      <c r="AN9" s="28">
        <v>21</v>
      </c>
      <c r="AO9" s="28">
        <v>84.8</v>
      </c>
      <c r="AP9" s="28">
        <v>12.2</v>
      </c>
      <c r="AQ9" s="29">
        <v>20.333333333333332</v>
      </c>
      <c r="AR9" s="3">
        <f t="shared" si="0"/>
        <v>0</v>
      </c>
    </row>
    <row r="10" spans="1:44" ht="11.25" x14ac:dyDescent="0.2">
      <c r="A10" s="5">
        <v>9</v>
      </c>
      <c r="B10" s="4" t="s">
        <v>134</v>
      </c>
      <c r="C10" s="4" t="s">
        <v>135</v>
      </c>
      <c r="D10" s="5" t="s">
        <v>204</v>
      </c>
      <c r="E10" s="5">
        <v>9</v>
      </c>
      <c r="F10" s="5">
        <v>0</v>
      </c>
      <c r="G10" s="4" t="s">
        <v>58</v>
      </c>
      <c r="H10" s="4" t="s">
        <v>59</v>
      </c>
      <c r="I10" s="3">
        <v>38</v>
      </c>
      <c r="J10" s="3">
        <v>15600</v>
      </c>
      <c r="K10" s="3">
        <v>13</v>
      </c>
      <c r="L10" s="3">
        <v>1050</v>
      </c>
      <c r="M10" s="3">
        <v>58.7</v>
      </c>
      <c r="N10" s="3">
        <v>150</v>
      </c>
      <c r="O10" s="3">
        <v>22</v>
      </c>
      <c r="P10" s="3">
        <v>17.899999999999999</v>
      </c>
      <c r="Q10" s="3">
        <v>340</v>
      </c>
      <c r="R10" s="3">
        <v>19.100000000000001</v>
      </c>
      <c r="S10" s="3">
        <v>835</v>
      </c>
      <c r="T10" s="3">
        <v>1.53</v>
      </c>
      <c r="U10" s="3">
        <v>9.07</v>
      </c>
      <c r="V10" s="3">
        <v>43.6</v>
      </c>
      <c r="W10" s="3">
        <v>0.1</v>
      </c>
      <c r="X10" s="3">
        <v>1.58</v>
      </c>
      <c r="Y10" s="3">
        <v>1.8</v>
      </c>
      <c r="Z10" s="3">
        <v>1.4E-2</v>
      </c>
      <c r="AA10" s="19">
        <v>2.3920000000000003</v>
      </c>
      <c r="AB10" s="20">
        <v>1.6269172740398294</v>
      </c>
      <c r="AC10" s="19">
        <v>10</v>
      </c>
      <c r="AD10" s="21">
        <v>50</v>
      </c>
      <c r="AE10" s="22">
        <v>83.333333333333343</v>
      </c>
      <c r="AF10" s="23">
        <v>3.2538345480796586E-2</v>
      </c>
      <c r="AG10" s="20">
        <v>1.6269172740398292</v>
      </c>
      <c r="AH10" s="20">
        <v>0.16269172740398291</v>
      </c>
      <c r="AI10" s="24">
        <v>67.567567567567565</v>
      </c>
      <c r="AJ10" s="28">
        <v>181</v>
      </c>
      <c r="AK10" s="28">
        <v>209</v>
      </c>
      <c r="AL10" s="28">
        <v>28</v>
      </c>
      <c r="AM10" s="28">
        <v>10</v>
      </c>
      <c r="AN10" s="28">
        <v>9</v>
      </c>
      <c r="AO10" s="28">
        <v>18.920000000000002</v>
      </c>
      <c r="AP10" s="28">
        <v>3.89</v>
      </c>
      <c r="AQ10" s="29">
        <v>6.4833333333333334</v>
      </c>
      <c r="AR10" s="3">
        <f t="shared" si="0"/>
        <v>0</v>
      </c>
    </row>
    <row r="11" spans="1:44" ht="11.25" x14ac:dyDescent="0.2">
      <c r="A11" s="5">
        <v>10</v>
      </c>
      <c r="B11" s="4" t="s">
        <v>138</v>
      </c>
      <c r="C11" s="4" t="s">
        <v>139</v>
      </c>
      <c r="D11" s="5" t="s">
        <v>204</v>
      </c>
      <c r="E11" s="5">
        <v>10</v>
      </c>
      <c r="F11" s="5">
        <v>100</v>
      </c>
      <c r="G11" s="4" t="s">
        <v>58</v>
      </c>
      <c r="H11" s="4" t="s">
        <v>59</v>
      </c>
      <c r="I11" s="3">
        <v>19</v>
      </c>
      <c r="J11" s="3">
        <v>4790</v>
      </c>
      <c r="K11" s="3">
        <v>5.94</v>
      </c>
      <c r="L11" s="3">
        <v>453</v>
      </c>
      <c r="M11" s="3">
        <v>258</v>
      </c>
      <c r="N11" s="3">
        <v>230</v>
      </c>
      <c r="O11" s="3">
        <v>10</v>
      </c>
      <c r="P11" s="3">
        <v>17.7</v>
      </c>
      <c r="Q11" s="3">
        <v>620</v>
      </c>
      <c r="R11" s="3">
        <v>29.6</v>
      </c>
      <c r="S11" s="3">
        <v>450</v>
      </c>
      <c r="T11" s="3">
        <v>1.44</v>
      </c>
      <c r="U11" s="3">
        <v>5.43</v>
      </c>
      <c r="V11" s="3">
        <v>132</v>
      </c>
      <c r="W11" s="3">
        <v>0.1</v>
      </c>
      <c r="X11" s="3">
        <v>58.9</v>
      </c>
      <c r="Y11" s="3">
        <v>3</v>
      </c>
      <c r="Z11" s="3">
        <v>0.02</v>
      </c>
      <c r="AA11" s="19">
        <v>1.6159999999999999</v>
      </c>
      <c r="AB11" s="20">
        <v>1.1038810690163003</v>
      </c>
      <c r="AC11" s="19">
        <v>5</v>
      </c>
      <c r="AD11" s="21">
        <v>33.729729729729733</v>
      </c>
      <c r="AE11" s="22">
        <v>56.216216216216225</v>
      </c>
      <c r="AF11" s="23">
        <v>3.4496283406759386E-2</v>
      </c>
      <c r="AG11" s="20">
        <v>1.1635503159901546</v>
      </c>
      <c r="AH11" s="20">
        <v>0.23271006319803092</v>
      </c>
      <c r="AI11" s="24">
        <v>43.243243243243242</v>
      </c>
      <c r="AJ11" s="28">
        <v>89</v>
      </c>
      <c r="AK11" s="28">
        <v>117</v>
      </c>
      <c r="AL11" s="28">
        <v>28</v>
      </c>
      <c r="AM11" s="28">
        <v>5</v>
      </c>
      <c r="AN11" s="28">
        <v>8</v>
      </c>
      <c r="AO11" s="28">
        <v>31.8</v>
      </c>
      <c r="AP11" s="28">
        <v>3.99</v>
      </c>
      <c r="AQ11" s="29">
        <v>6.65</v>
      </c>
      <c r="AR11" s="3">
        <f t="shared" si="0"/>
        <v>0</v>
      </c>
    </row>
    <row r="12" spans="1:44" ht="11.25" x14ac:dyDescent="0.2">
      <c r="A12" s="5">
        <v>11</v>
      </c>
      <c r="B12" s="4" t="s">
        <v>142</v>
      </c>
      <c r="C12" s="4" t="s">
        <v>143</v>
      </c>
      <c r="D12" s="5" t="s">
        <v>204</v>
      </c>
      <c r="E12" s="5">
        <v>11</v>
      </c>
      <c r="F12" s="5">
        <v>150</v>
      </c>
      <c r="G12" s="4" t="s">
        <v>58</v>
      </c>
      <c r="H12" s="4" t="s">
        <v>59</v>
      </c>
      <c r="I12" s="3">
        <v>20</v>
      </c>
      <c r="J12" s="3">
        <v>7020</v>
      </c>
      <c r="K12" s="3">
        <v>7.15</v>
      </c>
      <c r="L12" s="3">
        <v>595</v>
      </c>
      <c r="M12" s="3">
        <v>245</v>
      </c>
      <c r="N12" s="3">
        <v>220</v>
      </c>
      <c r="O12" s="3">
        <v>8.8000000000000007</v>
      </c>
      <c r="P12" s="3">
        <v>17.600000000000001</v>
      </c>
      <c r="Q12" s="3">
        <v>720</v>
      </c>
      <c r="R12" s="3">
        <v>23.4</v>
      </c>
      <c r="S12" s="3">
        <v>230</v>
      </c>
      <c r="T12" s="3">
        <v>1.29</v>
      </c>
      <c r="U12" s="3">
        <v>4.33</v>
      </c>
      <c r="V12" s="3">
        <v>156</v>
      </c>
      <c r="W12" s="3">
        <v>0.08</v>
      </c>
      <c r="X12" s="3">
        <v>105</v>
      </c>
      <c r="Y12" s="3">
        <v>1.8</v>
      </c>
      <c r="Z12" s="3">
        <v>1.7000000000000001E-2</v>
      </c>
      <c r="AA12" s="19">
        <v>3.9259999999999997</v>
      </c>
      <c r="AB12" s="20">
        <v>2.7088045883516996</v>
      </c>
      <c r="AC12" s="19">
        <v>7</v>
      </c>
      <c r="AD12" s="21">
        <v>84.060810810810807</v>
      </c>
      <c r="AE12" s="22">
        <v>140.10135135135135</v>
      </c>
      <c r="AF12" s="23">
        <v>3.1135684923582752E-2</v>
      </c>
      <c r="AG12" s="20">
        <v>2.6172909198263041</v>
      </c>
      <c r="AH12" s="20">
        <v>0.37389870283232918</v>
      </c>
      <c r="AI12" s="24">
        <v>58.783783783783782</v>
      </c>
      <c r="AJ12" s="28">
        <v>105</v>
      </c>
      <c r="AK12" s="28">
        <v>133</v>
      </c>
      <c r="AL12" s="28">
        <v>28</v>
      </c>
      <c r="AM12" s="28">
        <v>7</v>
      </c>
      <c r="AN12" s="28">
        <v>27</v>
      </c>
      <c r="AO12" s="28">
        <v>42.25</v>
      </c>
      <c r="AP12" s="28">
        <v>6.65</v>
      </c>
      <c r="AQ12" s="29">
        <v>11.083333333333334</v>
      </c>
      <c r="AR12" s="3">
        <f t="shared" si="0"/>
        <v>0</v>
      </c>
    </row>
    <row r="13" spans="1:44" ht="11.25" x14ac:dyDescent="0.2">
      <c r="A13" s="5">
        <v>12</v>
      </c>
      <c r="B13" s="4" t="s">
        <v>144</v>
      </c>
      <c r="C13" s="4" t="s">
        <v>145</v>
      </c>
      <c r="D13" s="5" t="s">
        <v>204</v>
      </c>
      <c r="E13" s="5">
        <v>12</v>
      </c>
      <c r="F13" s="5">
        <v>300</v>
      </c>
      <c r="G13" s="4" t="s">
        <v>58</v>
      </c>
      <c r="H13" s="4" t="s">
        <v>59</v>
      </c>
      <c r="I13" s="3">
        <v>23</v>
      </c>
      <c r="J13" s="3">
        <v>2400</v>
      </c>
      <c r="K13" s="3">
        <v>7.82</v>
      </c>
      <c r="L13" s="3">
        <v>929</v>
      </c>
      <c r="M13" s="3">
        <v>1060</v>
      </c>
      <c r="N13" s="3">
        <v>290</v>
      </c>
      <c r="O13" s="3">
        <v>12</v>
      </c>
      <c r="P13" s="3">
        <v>17.399999999999999</v>
      </c>
      <c r="Q13" s="3">
        <v>1100</v>
      </c>
      <c r="R13" s="3">
        <v>28.2</v>
      </c>
      <c r="S13" s="3">
        <v>358</v>
      </c>
      <c r="T13" s="3">
        <v>1.63</v>
      </c>
      <c r="U13" s="3">
        <v>5.7</v>
      </c>
      <c r="V13" s="3">
        <v>244</v>
      </c>
      <c r="W13" s="3">
        <v>0.1</v>
      </c>
      <c r="X13" s="3">
        <v>239</v>
      </c>
      <c r="Y13" s="3">
        <v>2.4</v>
      </c>
      <c r="Z13" s="3">
        <v>2.5999999999999999E-2</v>
      </c>
      <c r="AA13" s="19">
        <v>0.17100000000000001</v>
      </c>
      <c r="AB13" s="20">
        <v>0.11855664362820584</v>
      </c>
      <c r="AC13" s="19">
        <v>4</v>
      </c>
      <c r="AD13" s="21">
        <v>23.255813953488371</v>
      </c>
      <c r="AE13" s="22">
        <v>38.759689922480618</v>
      </c>
      <c r="AF13" s="23">
        <v>1.1855664362820584E-2</v>
      </c>
      <c r="AG13" s="20">
        <v>0.27571312471675774</v>
      </c>
      <c r="AH13" s="20">
        <v>6.8928281179189435E-2</v>
      </c>
      <c r="AI13" s="24">
        <v>11.627906976744185</v>
      </c>
      <c r="AJ13" s="28">
        <v>18</v>
      </c>
      <c r="AK13" s="28">
        <v>46</v>
      </c>
      <c r="AL13" s="28">
        <v>28</v>
      </c>
      <c r="AM13" s="28">
        <v>4</v>
      </c>
      <c r="AN13" s="28">
        <v>17</v>
      </c>
      <c r="AO13" s="28">
        <v>38.17</v>
      </c>
      <c r="AP13" s="28">
        <v>3.06</v>
      </c>
      <c r="AQ13" s="29">
        <v>5.1000000000000005</v>
      </c>
      <c r="AR13" s="3">
        <f t="shared" si="0"/>
        <v>0</v>
      </c>
    </row>
    <row r="14" spans="1:44" ht="11.25" x14ac:dyDescent="0.2">
      <c r="A14" s="5">
        <v>13</v>
      </c>
      <c r="B14" s="4" t="s">
        <v>102</v>
      </c>
      <c r="C14" s="4" t="s">
        <v>103</v>
      </c>
      <c r="D14" s="5" t="s">
        <v>204</v>
      </c>
      <c r="E14" s="5">
        <v>13</v>
      </c>
      <c r="F14" s="5">
        <v>0</v>
      </c>
      <c r="G14" s="4" t="s">
        <v>58</v>
      </c>
      <c r="H14" s="4" t="s">
        <v>59</v>
      </c>
      <c r="I14" s="3">
        <v>31</v>
      </c>
      <c r="J14" s="3">
        <v>13800</v>
      </c>
      <c r="K14" s="3">
        <v>10.1</v>
      </c>
      <c r="L14" s="3">
        <v>962</v>
      </c>
      <c r="M14" s="3">
        <v>64.8</v>
      </c>
      <c r="N14" s="3">
        <v>130</v>
      </c>
      <c r="O14" s="3">
        <v>18</v>
      </c>
      <c r="P14" s="3">
        <v>17.7</v>
      </c>
      <c r="Q14" s="3">
        <v>310</v>
      </c>
      <c r="R14" s="3">
        <v>21.7</v>
      </c>
      <c r="S14" s="3">
        <v>637</v>
      </c>
      <c r="T14" s="3">
        <v>1.32</v>
      </c>
      <c r="U14" s="3">
        <v>8.19</v>
      </c>
      <c r="V14" s="3">
        <v>43.1</v>
      </c>
      <c r="W14" s="3">
        <v>0.1</v>
      </c>
      <c r="X14" s="3">
        <v>0.94</v>
      </c>
      <c r="Y14" s="3">
        <v>1.8</v>
      </c>
      <c r="Z14" s="3">
        <v>1.2999999999999999E-2</v>
      </c>
      <c r="AA14" s="19">
        <v>2.8290000000000002</v>
      </c>
      <c r="AB14" s="20">
        <v>1.9173646754292986</v>
      </c>
      <c r="AC14" s="19">
        <v>19</v>
      </c>
      <c r="AD14" s="21">
        <v>64.292929292929301</v>
      </c>
      <c r="AE14" s="22">
        <v>107.15488215488217</v>
      </c>
      <c r="AF14" s="23">
        <v>2.8617383215362665E-2</v>
      </c>
      <c r="AG14" s="20">
        <v>1.8398953956139736</v>
      </c>
      <c r="AH14" s="20">
        <v>9.6836599769156512E-2</v>
      </c>
      <c r="AI14" s="24">
        <v>67.676767676767682</v>
      </c>
      <c r="AJ14" s="28">
        <v>128</v>
      </c>
      <c r="AK14" s="28">
        <v>156</v>
      </c>
      <c r="AL14" s="28">
        <v>28</v>
      </c>
      <c r="AM14" s="28">
        <v>19</v>
      </c>
      <c r="AN14" s="28">
        <v>18</v>
      </c>
      <c r="AO14" s="28">
        <v>47.3</v>
      </c>
      <c r="AP14" s="28">
        <v>6.49</v>
      </c>
      <c r="AQ14" s="29">
        <v>10.816666666666668</v>
      </c>
      <c r="AR14" s="3">
        <f t="shared" si="0"/>
        <v>0</v>
      </c>
    </row>
    <row r="15" spans="1:44" ht="11.25" x14ac:dyDescent="0.2">
      <c r="A15" s="5">
        <v>14</v>
      </c>
      <c r="B15" s="4" t="s">
        <v>106</v>
      </c>
      <c r="C15" s="4" t="s">
        <v>107</v>
      </c>
      <c r="D15" s="5" t="s">
        <v>204</v>
      </c>
      <c r="E15" s="5">
        <v>14</v>
      </c>
      <c r="F15" s="5">
        <v>300</v>
      </c>
      <c r="G15" s="4" t="s">
        <v>58</v>
      </c>
      <c r="H15" s="4" t="s">
        <v>59</v>
      </c>
      <c r="I15" s="3">
        <v>13</v>
      </c>
      <c r="J15" s="3">
        <v>3100</v>
      </c>
      <c r="K15" s="3">
        <v>4.0199999999999996</v>
      </c>
      <c r="L15" s="3">
        <v>300</v>
      </c>
      <c r="M15" s="3">
        <v>333</v>
      </c>
      <c r="N15" s="3">
        <v>280</v>
      </c>
      <c r="O15" s="3">
        <v>11</v>
      </c>
      <c r="P15" s="3">
        <v>19.899999999999999</v>
      </c>
      <c r="Q15" s="3">
        <v>1100</v>
      </c>
      <c r="R15" s="3">
        <v>28</v>
      </c>
      <c r="S15" s="3">
        <v>372</v>
      </c>
      <c r="T15" s="3">
        <v>1.52</v>
      </c>
      <c r="U15" s="3">
        <v>5.36</v>
      </c>
      <c r="V15" s="3">
        <v>244</v>
      </c>
      <c r="W15" s="3">
        <v>0.11</v>
      </c>
      <c r="X15" s="3">
        <v>237</v>
      </c>
      <c r="Y15" s="3">
        <v>2.4</v>
      </c>
      <c r="Z15" s="3">
        <v>1.9E-2</v>
      </c>
      <c r="AA15" s="19">
        <v>0</v>
      </c>
      <c r="AB15" s="20">
        <v>0</v>
      </c>
      <c r="AC15" s="19">
        <v>0</v>
      </c>
      <c r="AD15" s="21">
        <v>0</v>
      </c>
      <c r="AE15" s="22">
        <v>0</v>
      </c>
      <c r="AF15" s="23">
        <v>0</v>
      </c>
      <c r="AG15" s="20">
        <v>0</v>
      </c>
      <c r="AH15" s="20">
        <v>0</v>
      </c>
      <c r="AI15" s="24">
        <v>0</v>
      </c>
      <c r="AJ15" s="28">
        <v>24</v>
      </c>
      <c r="AK15" s="28">
        <v>52</v>
      </c>
      <c r="AL15" s="28">
        <v>28</v>
      </c>
      <c r="AM15" s="28">
        <v>0</v>
      </c>
      <c r="AN15" s="28">
        <v>0</v>
      </c>
      <c r="AO15" s="28">
        <v>0</v>
      </c>
      <c r="AP15" s="28">
        <v>0</v>
      </c>
      <c r="AQ15" s="29">
        <v>0</v>
      </c>
      <c r="AR15" s="3">
        <f t="shared" si="0"/>
        <v>0</v>
      </c>
    </row>
    <row r="16" spans="1:44" ht="11.25" x14ac:dyDescent="0.2">
      <c r="A16" s="5">
        <v>15</v>
      </c>
      <c r="B16" s="4" t="s">
        <v>112</v>
      </c>
      <c r="C16" s="4" t="s">
        <v>113</v>
      </c>
      <c r="D16" s="5" t="s">
        <v>204</v>
      </c>
      <c r="E16" s="5">
        <v>15</v>
      </c>
      <c r="F16" s="5">
        <v>150</v>
      </c>
      <c r="G16" s="4" t="s">
        <v>58</v>
      </c>
      <c r="H16" s="4" t="s">
        <v>59</v>
      </c>
      <c r="I16" s="3">
        <v>41</v>
      </c>
      <c r="J16" s="3">
        <v>6380</v>
      </c>
      <c r="K16" s="3">
        <v>13.8</v>
      </c>
      <c r="L16" s="3">
        <v>1130</v>
      </c>
      <c r="M16" s="3">
        <v>181</v>
      </c>
      <c r="N16" s="3">
        <v>230</v>
      </c>
      <c r="O16" s="3">
        <v>14</v>
      </c>
      <c r="P16" s="3">
        <v>16.8</v>
      </c>
      <c r="Q16" s="3">
        <v>740</v>
      </c>
      <c r="R16" s="3">
        <v>22.9</v>
      </c>
      <c r="S16" s="3">
        <v>63.9</v>
      </c>
      <c r="T16" s="3">
        <v>1.59</v>
      </c>
      <c r="U16" s="3">
        <v>6.61</v>
      </c>
      <c r="V16" s="3">
        <v>151</v>
      </c>
      <c r="W16" s="3">
        <v>0.09</v>
      </c>
      <c r="X16" s="3">
        <v>113</v>
      </c>
      <c r="Y16" s="3">
        <v>2.2999999999999998</v>
      </c>
      <c r="Z16" s="3">
        <v>4.3999999999999997E-2</v>
      </c>
      <c r="AA16" s="19">
        <v>8.9590000000000014</v>
      </c>
      <c r="AB16" s="20">
        <v>6.1843433817224884</v>
      </c>
      <c r="AC16" s="19">
        <v>20</v>
      </c>
      <c r="AD16" s="21">
        <v>247.94805194805193</v>
      </c>
      <c r="AE16" s="22">
        <v>413.2467532467532</v>
      </c>
      <c r="AF16" s="23">
        <v>2.8764387821965061E-2</v>
      </c>
      <c r="AG16" s="20">
        <v>7.1320739259345052</v>
      </c>
      <c r="AH16" s="20">
        <v>0.35660369629672528</v>
      </c>
      <c r="AI16" s="24">
        <v>55.844155844155843</v>
      </c>
      <c r="AJ16" s="28">
        <v>131</v>
      </c>
      <c r="AK16" s="28">
        <v>159</v>
      </c>
      <c r="AL16" s="28">
        <v>28</v>
      </c>
      <c r="AM16" s="28">
        <v>20</v>
      </c>
      <c r="AN16" s="28">
        <v>23</v>
      </c>
      <c r="AO16" s="28">
        <v>241.69</v>
      </c>
      <c r="AP16" s="28">
        <v>33.53</v>
      </c>
      <c r="AQ16" s="29">
        <v>55.88333333333334</v>
      </c>
      <c r="AR16" s="3">
        <f t="shared" si="0"/>
        <v>0</v>
      </c>
    </row>
    <row r="17" spans="1:44" ht="11.25" x14ac:dyDescent="0.2">
      <c r="A17" s="5">
        <v>16</v>
      </c>
      <c r="B17" s="4" t="s">
        <v>114</v>
      </c>
      <c r="C17" s="4" t="s">
        <v>115</v>
      </c>
      <c r="D17" s="5" t="s">
        <v>204</v>
      </c>
      <c r="E17" s="5">
        <v>16</v>
      </c>
      <c r="F17" s="5">
        <v>50</v>
      </c>
      <c r="G17" s="4" t="s">
        <v>58</v>
      </c>
      <c r="H17" s="4" t="s">
        <v>59</v>
      </c>
      <c r="I17" s="3">
        <v>38</v>
      </c>
      <c r="J17" s="3">
        <v>15400</v>
      </c>
      <c r="K17" s="3">
        <v>12.9</v>
      </c>
      <c r="L17" s="3">
        <v>1200</v>
      </c>
      <c r="M17" s="3">
        <v>164</v>
      </c>
      <c r="N17" s="3">
        <v>180</v>
      </c>
      <c r="O17" s="3">
        <v>13</v>
      </c>
      <c r="P17" s="3">
        <v>16.600000000000001</v>
      </c>
      <c r="Q17" s="3">
        <v>440</v>
      </c>
      <c r="R17" s="3">
        <v>19.899999999999999</v>
      </c>
      <c r="S17" s="3">
        <v>72.599999999999994</v>
      </c>
      <c r="T17" s="3">
        <v>1.59</v>
      </c>
      <c r="U17" s="3">
        <v>6.28</v>
      </c>
      <c r="V17" s="3">
        <v>88.7</v>
      </c>
      <c r="W17" s="3">
        <v>0.06</v>
      </c>
      <c r="X17" s="3">
        <v>30.1</v>
      </c>
      <c r="Y17" s="3">
        <v>1.6</v>
      </c>
      <c r="Z17" s="3">
        <v>1.0999999999999999E-2</v>
      </c>
      <c r="AA17" s="19">
        <v>11.244999999999999</v>
      </c>
      <c r="AB17" s="20">
        <v>7.7378095538290186</v>
      </c>
      <c r="AC17" s="19">
        <v>18</v>
      </c>
      <c r="AD17" s="21">
        <v>308.08637873754151</v>
      </c>
      <c r="AE17" s="22">
        <v>513.47729789590255</v>
      </c>
      <c r="AF17" s="23">
        <v>3.3209483063643859E-2</v>
      </c>
      <c r="AG17" s="20">
        <v>10.231389376823753</v>
      </c>
      <c r="AH17" s="20">
        <v>0.56841052093465294</v>
      </c>
      <c r="AI17" s="24">
        <v>77.408637873754145</v>
      </c>
      <c r="AJ17" s="28">
        <v>132</v>
      </c>
      <c r="AK17" s="28">
        <v>160</v>
      </c>
      <c r="AL17" s="28">
        <v>28</v>
      </c>
      <c r="AM17" s="28">
        <v>18</v>
      </c>
      <c r="AN17" s="28">
        <v>28</v>
      </c>
      <c r="AO17" s="28">
        <v>152.22</v>
      </c>
      <c r="AP17" s="28">
        <v>22.4</v>
      </c>
      <c r="AQ17" s="29">
        <v>37.333333333333336</v>
      </c>
      <c r="AR17" s="3">
        <f t="shared" si="0"/>
        <v>0</v>
      </c>
    </row>
    <row r="18" spans="1:44" ht="11.25" x14ac:dyDescent="0.2">
      <c r="A18" s="5">
        <v>17</v>
      </c>
      <c r="B18" s="4" t="s">
        <v>118</v>
      </c>
      <c r="C18" s="4" t="s">
        <v>119</v>
      </c>
      <c r="D18" s="5" t="s">
        <v>204</v>
      </c>
      <c r="E18" s="5">
        <v>17</v>
      </c>
      <c r="F18" s="5">
        <v>300</v>
      </c>
      <c r="G18" s="4" t="s">
        <v>58</v>
      </c>
      <c r="H18" s="4" t="s">
        <v>59</v>
      </c>
      <c r="I18" s="3">
        <v>52</v>
      </c>
      <c r="J18" s="3">
        <v>4500</v>
      </c>
      <c r="K18" s="3">
        <v>19.3</v>
      </c>
      <c r="L18" s="3">
        <v>2150</v>
      </c>
      <c r="M18" s="3">
        <v>181</v>
      </c>
      <c r="N18" s="3">
        <v>270</v>
      </c>
      <c r="O18" s="3">
        <v>11</v>
      </c>
      <c r="P18" s="3">
        <v>18</v>
      </c>
      <c r="Q18" s="3">
        <v>1100</v>
      </c>
      <c r="R18" s="3">
        <v>32.1</v>
      </c>
      <c r="S18" s="3">
        <v>508</v>
      </c>
      <c r="T18" s="3">
        <v>1.65</v>
      </c>
      <c r="U18" s="3">
        <v>5.19</v>
      </c>
      <c r="V18" s="3">
        <v>242</v>
      </c>
      <c r="W18" s="3">
        <v>0.11</v>
      </c>
      <c r="X18" s="3">
        <v>245</v>
      </c>
      <c r="Y18" s="3">
        <v>2.7</v>
      </c>
      <c r="Z18" s="3">
        <v>2.8000000000000001E-2</v>
      </c>
      <c r="AA18" s="19">
        <v>0.82599999999999985</v>
      </c>
      <c r="AB18" s="20">
        <v>0.55626099285676189</v>
      </c>
      <c r="AC18" s="19">
        <v>4</v>
      </c>
      <c r="AD18" s="21">
        <v>31.333333333333332</v>
      </c>
      <c r="AE18" s="22">
        <v>52.222222222222221</v>
      </c>
      <c r="AF18" s="23">
        <v>1.8542033095225396E-2</v>
      </c>
      <c r="AG18" s="20">
        <v>0.58098370365039576</v>
      </c>
      <c r="AH18" s="20">
        <v>0.14524592591259894</v>
      </c>
      <c r="AI18" s="24">
        <v>33.333333333333329</v>
      </c>
      <c r="AJ18" s="28">
        <v>47</v>
      </c>
      <c r="AK18" s="28">
        <v>75</v>
      </c>
      <c r="AL18" s="28">
        <v>28</v>
      </c>
      <c r="AM18" s="28">
        <v>4</v>
      </c>
      <c r="AN18" s="28">
        <v>7</v>
      </c>
      <c r="AO18" s="28">
        <v>50.7</v>
      </c>
      <c r="AP18" s="28">
        <v>4.7699999999999996</v>
      </c>
      <c r="AQ18" s="29">
        <v>7.9499999999999993</v>
      </c>
      <c r="AR18" s="3">
        <f t="shared" si="0"/>
        <v>0</v>
      </c>
    </row>
    <row r="19" spans="1:44" ht="11.25" x14ac:dyDescent="0.2">
      <c r="A19" s="5">
        <v>18</v>
      </c>
      <c r="B19" s="4" t="s">
        <v>122</v>
      </c>
      <c r="C19" s="4" t="s">
        <v>123</v>
      </c>
      <c r="D19" s="5" t="s">
        <v>204</v>
      </c>
      <c r="E19" s="5">
        <v>18</v>
      </c>
      <c r="F19" s="5">
        <v>100</v>
      </c>
      <c r="G19" s="4" t="s">
        <v>58</v>
      </c>
      <c r="H19" s="4" t="s">
        <v>59</v>
      </c>
      <c r="I19" s="3">
        <v>29</v>
      </c>
      <c r="J19" s="3">
        <v>7100</v>
      </c>
      <c r="K19" s="3">
        <v>10.6</v>
      </c>
      <c r="L19" s="3">
        <v>761</v>
      </c>
      <c r="M19" s="3">
        <v>192</v>
      </c>
      <c r="N19" s="3">
        <v>210</v>
      </c>
      <c r="O19" s="3">
        <v>11</v>
      </c>
      <c r="P19" s="3">
        <v>17.600000000000001</v>
      </c>
      <c r="Q19" s="3">
        <v>600</v>
      </c>
      <c r="R19" s="3">
        <v>24.9</v>
      </c>
      <c r="S19" s="3">
        <v>114</v>
      </c>
      <c r="T19" s="3">
        <v>1.76</v>
      </c>
      <c r="U19" s="3">
        <v>6.04</v>
      </c>
      <c r="V19" s="3">
        <v>128</v>
      </c>
      <c r="W19" s="3">
        <v>0.08</v>
      </c>
      <c r="X19" s="3">
        <v>69.400000000000006</v>
      </c>
      <c r="Y19" s="3">
        <v>2</v>
      </c>
      <c r="Z19" s="3">
        <v>1.4999999999999999E-2</v>
      </c>
      <c r="AA19" s="19">
        <v>1.7040000000000002</v>
      </c>
      <c r="AB19" s="20">
        <v>1.1577532708374176</v>
      </c>
      <c r="AC19" s="19">
        <v>6</v>
      </c>
      <c r="AD19" s="21">
        <v>53.32</v>
      </c>
      <c r="AE19" s="22">
        <v>88.866666666666674</v>
      </c>
      <c r="AF19" s="23">
        <v>2.6924494670637619E-2</v>
      </c>
      <c r="AG19" s="20">
        <v>1.4356140558383979</v>
      </c>
      <c r="AH19" s="20">
        <v>0.23926900930639963</v>
      </c>
      <c r="AI19" s="24">
        <v>57.333333333333336</v>
      </c>
      <c r="AJ19" s="28">
        <v>60</v>
      </c>
      <c r="AK19" s="28">
        <v>88</v>
      </c>
      <c r="AL19" s="28">
        <v>28</v>
      </c>
      <c r="AM19" s="28">
        <v>6</v>
      </c>
      <c r="AN19" s="28">
        <v>10</v>
      </c>
      <c r="AO19" s="28">
        <v>23.54</v>
      </c>
      <c r="AP19" s="28">
        <v>5.18</v>
      </c>
      <c r="AQ19" s="29">
        <v>8.6333333333333329</v>
      </c>
      <c r="AR19" s="3">
        <f t="shared" si="0"/>
        <v>0</v>
      </c>
    </row>
    <row r="20" spans="1:44" ht="11.25" x14ac:dyDescent="0.2">
      <c r="A20" s="5">
        <v>19</v>
      </c>
      <c r="B20" s="4" t="s">
        <v>82</v>
      </c>
      <c r="C20" s="4" t="s">
        <v>83</v>
      </c>
      <c r="D20" s="5" t="s">
        <v>204</v>
      </c>
      <c r="E20" s="5">
        <v>19</v>
      </c>
      <c r="F20" s="5">
        <v>100</v>
      </c>
      <c r="G20" s="4" t="s">
        <v>58</v>
      </c>
      <c r="H20" s="4" t="s">
        <v>59</v>
      </c>
      <c r="I20" s="3">
        <v>50</v>
      </c>
      <c r="J20" s="3">
        <v>8690</v>
      </c>
      <c r="K20" s="3">
        <v>18</v>
      </c>
      <c r="L20" s="3">
        <v>2080</v>
      </c>
      <c r="M20" s="3">
        <v>184</v>
      </c>
      <c r="N20" s="3">
        <v>240</v>
      </c>
      <c r="O20" s="3">
        <v>12</v>
      </c>
      <c r="P20" s="3">
        <v>18</v>
      </c>
      <c r="Q20" s="3">
        <v>620</v>
      </c>
      <c r="R20" s="3">
        <v>27.4</v>
      </c>
      <c r="S20" s="3">
        <v>172</v>
      </c>
      <c r="T20" s="3">
        <v>1.45</v>
      </c>
      <c r="U20" s="3">
        <v>5.23</v>
      </c>
      <c r="V20" s="3">
        <v>136</v>
      </c>
      <c r="W20" s="3">
        <v>0.14000000000000001</v>
      </c>
      <c r="X20" s="3">
        <v>53.3</v>
      </c>
      <c r="Y20" s="3">
        <v>2.5</v>
      </c>
      <c r="Z20" s="3">
        <v>1.6E-2</v>
      </c>
      <c r="AA20" s="19">
        <v>0.54400000000000004</v>
      </c>
      <c r="AB20" s="20">
        <v>0.37893865323374443</v>
      </c>
      <c r="AC20" s="19">
        <v>1</v>
      </c>
      <c r="AD20" s="21">
        <v>6</v>
      </c>
      <c r="AE20" s="22">
        <v>10</v>
      </c>
      <c r="AF20" s="23">
        <v>6.3156442205624067E-2</v>
      </c>
      <c r="AG20" s="20">
        <v>0.37893865323374443</v>
      </c>
      <c r="AH20" s="20">
        <v>0.37893865323374443</v>
      </c>
      <c r="AI20" s="24">
        <v>85.714285714285708</v>
      </c>
      <c r="AJ20" s="28">
        <v>128</v>
      </c>
      <c r="AK20" s="28">
        <v>156</v>
      </c>
      <c r="AL20" s="28">
        <v>28</v>
      </c>
      <c r="AM20" s="28">
        <v>1</v>
      </c>
      <c r="AN20" s="28">
        <v>1</v>
      </c>
      <c r="AO20" s="28">
        <v>4.07</v>
      </c>
      <c r="AP20" s="28">
        <v>1.2</v>
      </c>
      <c r="AQ20" s="29">
        <v>2</v>
      </c>
      <c r="AR20" s="3">
        <f t="shared" si="0"/>
        <v>0</v>
      </c>
    </row>
    <row r="21" spans="1:44" ht="11.25" x14ac:dyDescent="0.2">
      <c r="A21" s="5">
        <v>20</v>
      </c>
      <c r="B21" s="4" t="s">
        <v>84</v>
      </c>
      <c r="C21" s="4" t="s">
        <v>85</v>
      </c>
      <c r="D21" s="5" t="s">
        <v>204</v>
      </c>
      <c r="E21" s="5">
        <v>20</v>
      </c>
      <c r="F21" s="5">
        <v>300</v>
      </c>
      <c r="G21" s="4" t="s">
        <v>58</v>
      </c>
      <c r="H21" s="4" t="s">
        <v>59</v>
      </c>
      <c r="I21" s="3">
        <v>19</v>
      </c>
      <c r="J21" s="3">
        <v>2490</v>
      </c>
      <c r="K21" s="3">
        <v>6.49</v>
      </c>
      <c r="L21" s="3">
        <v>507</v>
      </c>
      <c r="M21" s="3">
        <v>881</v>
      </c>
      <c r="N21" s="3">
        <v>290</v>
      </c>
      <c r="O21" s="3">
        <v>13</v>
      </c>
      <c r="P21" s="3">
        <v>17.7</v>
      </c>
      <c r="Q21" s="3">
        <v>1100</v>
      </c>
      <c r="R21" s="3">
        <v>30.7</v>
      </c>
      <c r="S21" s="3">
        <v>350</v>
      </c>
      <c r="T21" s="3">
        <v>1.68</v>
      </c>
      <c r="U21" s="3">
        <v>5.54</v>
      </c>
      <c r="V21" s="3">
        <v>251</v>
      </c>
      <c r="W21" s="3">
        <v>0.31</v>
      </c>
      <c r="X21" s="3">
        <v>241</v>
      </c>
      <c r="Y21" s="3">
        <v>3.3</v>
      </c>
      <c r="Z21" s="3">
        <v>3.1E-2</v>
      </c>
      <c r="AA21" s="19">
        <v>0.79800000000000004</v>
      </c>
      <c r="AB21" s="20">
        <v>0.53836197648282025</v>
      </c>
      <c r="AC21" s="19">
        <v>3</v>
      </c>
      <c r="AD21" s="21">
        <v>36.211764705882352</v>
      </c>
      <c r="AE21" s="22">
        <v>60.352941176470587</v>
      </c>
      <c r="AF21" s="23">
        <v>1.9939332462326678E-2</v>
      </c>
      <c r="AG21" s="20">
        <v>0.72203841551813541</v>
      </c>
      <c r="AH21" s="20">
        <v>0.24067947183937846</v>
      </c>
      <c r="AI21" s="24">
        <v>31.764705882352938</v>
      </c>
      <c r="AJ21" s="28">
        <v>8</v>
      </c>
      <c r="AK21" s="28">
        <v>36</v>
      </c>
      <c r="AL21" s="28">
        <v>28</v>
      </c>
      <c r="AM21" s="28">
        <v>3</v>
      </c>
      <c r="AN21" s="28">
        <v>6</v>
      </c>
      <c r="AO21" s="28">
        <v>35.42</v>
      </c>
      <c r="AP21" s="28">
        <v>5.99</v>
      </c>
      <c r="AQ21" s="29">
        <v>9.9833333333333343</v>
      </c>
      <c r="AR21" s="3">
        <f t="shared" si="0"/>
        <v>0</v>
      </c>
    </row>
    <row r="22" spans="1:44" ht="11.25" x14ac:dyDescent="0.2">
      <c r="A22" s="5">
        <v>21</v>
      </c>
      <c r="B22" s="4" t="s">
        <v>86</v>
      </c>
      <c r="C22" s="4" t="s">
        <v>87</v>
      </c>
      <c r="D22" s="5" t="s">
        <v>204</v>
      </c>
      <c r="E22" s="5">
        <v>21</v>
      </c>
      <c r="F22" s="5">
        <v>100</v>
      </c>
      <c r="G22" s="4" t="s">
        <v>58</v>
      </c>
      <c r="H22" s="4" t="s">
        <v>59</v>
      </c>
      <c r="I22" s="3">
        <v>30</v>
      </c>
      <c r="J22" s="3">
        <v>11400</v>
      </c>
      <c r="K22" s="3">
        <v>9.91</v>
      </c>
      <c r="L22" s="3">
        <v>975</v>
      </c>
      <c r="M22" s="3">
        <v>270</v>
      </c>
      <c r="N22" s="3">
        <v>250</v>
      </c>
      <c r="O22" s="3">
        <v>9.3000000000000007</v>
      </c>
      <c r="P22" s="3">
        <v>18</v>
      </c>
      <c r="Q22" s="3">
        <v>610</v>
      </c>
      <c r="R22" s="3">
        <v>26.1</v>
      </c>
      <c r="S22" s="3">
        <v>456</v>
      </c>
      <c r="T22" s="3">
        <v>1.57</v>
      </c>
      <c r="U22" s="3">
        <v>4.74</v>
      </c>
      <c r="V22" s="3">
        <v>139</v>
      </c>
      <c r="W22" s="3">
        <v>0.12</v>
      </c>
      <c r="X22" s="3">
        <v>48.2</v>
      </c>
      <c r="Y22" s="3">
        <v>2.2000000000000002</v>
      </c>
      <c r="Z22" s="3">
        <v>2.8000000000000001E-2</v>
      </c>
      <c r="AA22" s="19">
        <v>5.7560000000000002</v>
      </c>
      <c r="AB22" s="20">
        <v>3.9462940181968387</v>
      </c>
      <c r="AC22" s="19">
        <v>15</v>
      </c>
      <c r="AD22" s="21">
        <v>126</v>
      </c>
      <c r="AE22" s="22">
        <v>210</v>
      </c>
      <c r="AF22" s="23">
        <v>3.2083691204852348E-2</v>
      </c>
      <c r="AG22" s="20">
        <v>4.0425450918113954</v>
      </c>
      <c r="AH22" s="20">
        <v>0.26950300612075967</v>
      </c>
      <c r="AI22" s="24">
        <v>60</v>
      </c>
      <c r="AJ22" s="28">
        <v>79</v>
      </c>
      <c r="AK22" s="28">
        <v>107</v>
      </c>
      <c r="AL22" s="28">
        <v>28</v>
      </c>
      <c r="AM22" s="28">
        <v>15</v>
      </c>
      <c r="AN22" s="28">
        <v>21</v>
      </c>
      <c r="AO22" s="28">
        <v>85.63</v>
      </c>
      <c r="AP22" s="28">
        <v>12.25</v>
      </c>
      <c r="AQ22" s="29">
        <v>20.416666666666668</v>
      </c>
      <c r="AR22" s="3">
        <f t="shared" si="0"/>
        <v>0</v>
      </c>
    </row>
    <row r="23" spans="1:44" ht="11.25" x14ac:dyDescent="0.2">
      <c r="A23" s="5">
        <v>22</v>
      </c>
      <c r="B23" s="4" t="s">
        <v>90</v>
      </c>
      <c r="C23" s="4" t="s">
        <v>91</v>
      </c>
      <c r="D23" s="5" t="s">
        <v>204</v>
      </c>
      <c r="E23" s="5">
        <v>22</v>
      </c>
      <c r="F23" s="5">
        <v>50</v>
      </c>
      <c r="G23" s="4" t="s">
        <v>58</v>
      </c>
      <c r="H23" s="4" t="s">
        <v>59</v>
      </c>
      <c r="I23" s="3">
        <v>38</v>
      </c>
      <c r="J23" s="3">
        <v>15200</v>
      </c>
      <c r="K23" s="3">
        <v>13.2</v>
      </c>
      <c r="L23" s="3">
        <v>1060</v>
      </c>
      <c r="M23" s="3">
        <v>100</v>
      </c>
      <c r="N23" s="3">
        <v>190</v>
      </c>
      <c r="O23" s="3">
        <v>13</v>
      </c>
      <c r="P23" s="3">
        <v>16.3</v>
      </c>
      <c r="Q23" s="3">
        <v>450</v>
      </c>
      <c r="R23" s="3">
        <v>20.3</v>
      </c>
      <c r="S23" s="3">
        <v>155</v>
      </c>
      <c r="T23" s="3">
        <v>1.92</v>
      </c>
      <c r="U23" s="3">
        <v>6.38</v>
      </c>
      <c r="V23" s="3">
        <v>90.5</v>
      </c>
      <c r="W23" s="3">
        <v>0.1</v>
      </c>
      <c r="X23" s="3">
        <v>25.5</v>
      </c>
      <c r="Y23" s="3">
        <v>1.8</v>
      </c>
      <c r="Z23" s="3">
        <v>1.2E-2</v>
      </c>
      <c r="AA23" s="19">
        <v>0.156</v>
      </c>
      <c r="AB23" s="20">
        <v>0.10180119911644052</v>
      </c>
      <c r="AC23" s="19">
        <v>3</v>
      </c>
      <c r="AD23" s="21">
        <v>5.2941176470588234</v>
      </c>
      <c r="AE23" s="22">
        <v>8.8235294117647065</v>
      </c>
      <c r="AF23" s="23">
        <v>2.0360239823288103E-2</v>
      </c>
      <c r="AG23" s="20">
        <v>0.10778950494681937</v>
      </c>
      <c r="AH23" s="20">
        <v>3.5929834982273125E-2</v>
      </c>
      <c r="AI23" s="24">
        <v>29.411764705882355</v>
      </c>
      <c r="AJ23" s="28">
        <v>30</v>
      </c>
      <c r="AK23" s="28">
        <v>58</v>
      </c>
      <c r="AL23" s="28">
        <v>28</v>
      </c>
      <c r="AM23" s="28">
        <v>3</v>
      </c>
      <c r="AN23" s="28">
        <v>4</v>
      </c>
      <c r="AO23" s="28">
        <v>3.59</v>
      </c>
      <c r="AP23" s="28">
        <v>1.26</v>
      </c>
      <c r="AQ23" s="29">
        <v>2.1</v>
      </c>
      <c r="AR23" s="3">
        <f t="shared" si="0"/>
        <v>0</v>
      </c>
    </row>
    <row r="24" spans="1:44" ht="11.25" x14ac:dyDescent="0.2">
      <c r="A24" s="5">
        <v>23</v>
      </c>
      <c r="B24" s="4" t="s">
        <v>94</v>
      </c>
      <c r="C24" s="4" t="s">
        <v>95</v>
      </c>
      <c r="D24" s="5" t="s">
        <v>204</v>
      </c>
      <c r="E24" s="5">
        <v>23</v>
      </c>
      <c r="F24" s="5">
        <v>0</v>
      </c>
      <c r="G24" s="4" t="s">
        <v>58</v>
      </c>
      <c r="H24" s="4" t="s">
        <v>59</v>
      </c>
      <c r="I24" s="3">
        <v>27</v>
      </c>
      <c r="J24" s="3">
        <v>8900</v>
      </c>
      <c r="K24" s="3">
        <v>10.5</v>
      </c>
      <c r="L24" s="3">
        <v>805</v>
      </c>
      <c r="M24" s="3">
        <v>70.900000000000006</v>
      </c>
      <c r="N24" s="3">
        <v>94</v>
      </c>
      <c r="O24" s="3">
        <v>8.4</v>
      </c>
      <c r="P24" s="3">
        <v>16</v>
      </c>
      <c r="Q24" s="3">
        <v>240</v>
      </c>
      <c r="R24" s="3">
        <v>13.1</v>
      </c>
      <c r="S24" s="3">
        <v>463</v>
      </c>
      <c r="T24" s="3">
        <v>1.6</v>
      </c>
      <c r="U24" s="3">
        <v>5.98</v>
      </c>
      <c r="V24" s="3">
        <v>38.1</v>
      </c>
      <c r="W24" s="3" t="s">
        <v>5</v>
      </c>
      <c r="X24" s="3">
        <v>1.77</v>
      </c>
      <c r="Y24" s="3">
        <v>1.1000000000000001</v>
      </c>
      <c r="Z24" s="3">
        <v>1.4E-2</v>
      </c>
      <c r="AA24" s="19">
        <v>3.1619999999999999</v>
      </c>
      <c r="AB24" s="20">
        <v>2.1358176134090954</v>
      </c>
      <c r="AC24" s="19">
        <v>20</v>
      </c>
      <c r="AD24" s="21">
        <v>88.540540540540533</v>
      </c>
      <c r="AE24" s="22">
        <v>147.56756756756755</v>
      </c>
      <c r="AF24" s="23">
        <v>2.5426400159632087E-2</v>
      </c>
      <c r="AG24" s="20">
        <v>2.251267214133911</v>
      </c>
      <c r="AH24" s="20">
        <v>0.11256336070669555</v>
      </c>
      <c r="AI24" s="24">
        <v>56.756756756756758</v>
      </c>
      <c r="AJ24" s="28">
        <v>115</v>
      </c>
      <c r="AK24" s="28">
        <v>143</v>
      </c>
      <c r="AL24" s="28">
        <v>28</v>
      </c>
      <c r="AM24" s="28">
        <v>20</v>
      </c>
      <c r="AN24" s="28">
        <v>25</v>
      </c>
      <c r="AO24" s="28">
        <v>35.56</v>
      </c>
      <c r="AP24" s="28">
        <v>9.11</v>
      </c>
      <c r="AQ24" s="29">
        <v>15.183333333333334</v>
      </c>
      <c r="AR24" s="3">
        <f t="shared" si="0"/>
        <v>0</v>
      </c>
    </row>
    <row r="25" spans="1:44" ht="11.25" x14ac:dyDescent="0.2">
      <c r="A25" s="5">
        <v>24</v>
      </c>
      <c r="B25" s="4" t="s">
        <v>98</v>
      </c>
      <c r="C25" s="4" t="s">
        <v>99</v>
      </c>
      <c r="D25" s="5" t="s">
        <v>204</v>
      </c>
      <c r="E25" s="5">
        <v>24</v>
      </c>
      <c r="F25" s="5">
        <v>150</v>
      </c>
      <c r="G25" s="4" t="s">
        <v>58</v>
      </c>
      <c r="H25" s="4" t="s">
        <v>59</v>
      </c>
      <c r="I25" s="3">
        <v>18</v>
      </c>
      <c r="J25" s="3">
        <v>4430</v>
      </c>
      <c r="K25" s="3">
        <v>6.29</v>
      </c>
      <c r="L25" s="3">
        <v>527</v>
      </c>
      <c r="M25" s="3">
        <v>285</v>
      </c>
      <c r="N25" s="3">
        <v>240</v>
      </c>
      <c r="O25" s="3">
        <v>11</v>
      </c>
      <c r="P25" s="3">
        <v>16</v>
      </c>
      <c r="Q25" s="3">
        <v>730</v>
      </c>
      <c r="R25" s="3">
        <v>23.7</v>
      </c>
      <c r="S25" s="3">
        <v>310</v>
      </c>
      <c r="T25" s="3">
        <v>1.55</v>
      </c>
      <c r="U25" s="3">
        <v>4.8</v>
      </c>
      <c r="V25" s="3">
        <v>159</v>
      </c>
      <c r="W25" s="3">
        <v>0.14000000000000001</v>
      </c>
      <c r="X25" s="3">
        <v>106</v>
      </c>
      <c r="Y25" s="3">
        <v>2</v>
      </c>
      <c r="Z25" s="3">
        <v>1.7000000000000001E-2</v>
      </c>
      <c r="AA25" s="19">
        <v>4.47</v>
      </c>
      <c r="AB25" s="20">
        <v>3.097605617437698</v>
      </c>
      <c r="AC25" s="19">
        <v>15</v>
      </c>
      <c r="AD25" s="21">
        <v>123.44897959183675</v>
      </c>
      <c r="AE25" s="22">
        <v>205.74829931972792</v>
      </c>
      <c r="AF25" s="23">
        <v>2.6935701021197373E-2</v>
      </c>
      <c r="AG25" s="20">
        <v>3.3251848056576105</v>
      </c>
      <c r="AH25" s="20">
        <v>0.2216789870438407</v>
      </c>
      <c r="AI25" s="24">
        <v>46.938775510204081</v>
      </c>
      <c r="AJ25" s="28">
        <v>111</v>
      </c>
      <c r="AK25" s="28">
        <v>139</v>
      </c>
      <c r="AL25" s="28">
        <v>28</v>
      </c>
      <c r="AM25" s="28">
        <v>15</v>
      </c>
      <c r="AN25" s="28">
        <v>23</v>
      </c>
      <c r="AO25" s="28">
        <v>43.94</v>
      </c>
      <c r="AP25" s="28">
        <v>8.27</v>
      </c>
      <c r="AQ25" s="29">
        <v>13.783333333333333</v>
      </c>
      <c r="AR25" s="3">
        <f t="shared" si="0"/>
        <v>0</v>
      </c>
    </row>
    <row r="26" spans="1:44" ht="11.25" x14ac:dyDescent="0.2">
      <c r="A26" s="5">
        <v>25</v>
      </c>
      <c r="B26" s="4" t="s">
        <v>76</v>
      </c>
      <c r="C26" s="4" t="s">
        <v>77</v>
      </c>
      <c r="D26" s="5" t="s">
        <v>204</v>
      </c>
      <c r="E26" s="5">
        <v>25</v>
      </c>
      <c r="F26" s="5">
        <v>0</v>
      </c>
      <c r="G26" s="4" t="s">
        <v>58</v>
      </c>
      <c r="H26" s="4" t="s">
        <v>59</v>
      </c>
      <c r="I26" s="3">
        <v>41</v>
      </c>
      <c r="J26" s="3">
        <v>13200</v>
      </c>
      <c r="K26" s="3">
        <v>13</v>
      </c>
      <c r="L26" s="3">
        <v>1270</v>
      </c>
      <c r="M26" s="3">
        <v>55.599999999999994</v>
      </c>
      <c r="N26" s="3">
        <v>120</v>
      </c>
      <c r="O26" s="3">
        <v>14</v>
      </c>
      <c r="P26" s="3">
        <v>17.899999999999999</v>
      </c>
      <c r="Q26" s="3">
        <v>290</v>
      </c>
      <c r="R26" s="3">
        <v>14.3</v>
      </c>
      <c r="S26" s="3">
        <v>929</v>
      </c>
      <c r="T26" s="3">
        <v>1.95</v>
      </c>
      <c r="U26" s="3">
        <v>7.68</v>
      </c>
      <c r="V26" s="3">
        <v>42.8</v>
      </c>
      <c r="W26" s="3">
        <v>7.0000000000000007E-2</v>
      </c>
      <c r="X26" s="3">
        <v>1.1499999999999999</v>
      </c>
      <c r="Y26" s="3">
        <v>1.3</v>
      </c>
      <c r="Z26" s="3">
        <v>1.2E-2</v>
      </c>
      <c r="AA26" s="19">
        <v>1.5820000000000001</v>
      </c>
      <c r="AB26" s="20">
        <v>1.0606266964921547</v>
      </c>
      <c r="AC26" s="19">
        <v>14</v>
      </c>
      <c r="AD26" s="21">
        <v>39.6</v>
      </c>
      <c r="AE26" s="22">
        <v>66</v>
      </c>
      <c r="AF26" s="23">
        <v>2.946185268033763E-2</v>
      </c>
      <c r="AG26" s="20">
        <v>1.1666893661413702</v>
      </c>
      <c r="AH26" s="20">
        <v>8.3334954724383584E-2</v>
      </c>
      <c r="AI26" s="24">
        <v>45</v>
      </c>
      <c r="AJ26" s="28">
        <v>138</v>
      </c>
      <c r="AK26" s="28">
        <v>166</v>
      </c>
      <c r="AL26" s="28">
        <v>28</v>
      </c>
      <c r="AM26" s="28">
        <v>14</v>
      </c>
      <c r="AN26" s="28">
        <v>16</v>
      </c>
      <c r="AO26" s="28">
        <v>22</v>
      </c>
      <c r="AP26" s="28">
        <v>4.08</v>
      </c>
      <c r="AQ26" s="29">
        <v>6.8000000000000007</v>
      </c>
      <c r="AR26" s="3">
        <f t="shared" si="0"/>
        <v>0</v>
      </c>
    </row>
    <row r="27" spans="1:44" ht="11.25" x14ac:dyDescent="0.2">
      <c r="A27" s="5">
        <v>26</v>
      </c>
      <c r="B27" s="4" t="s">
        <v>72</v>
      </c>
      <c r="C27" s="4" t="s">
        <v>73</v>
      </c>
      <c r="D27" s="5" t="s">
        <v>204</v>
      </c>
      <c r="E27" s="5">
        <v>26</v>
      </c>
      <c r="F27" s="5">
        <v>100</v>
      </c>
      <c r="G27" s="4" t="s">
        <v>58</v>
      </c>
      <c r="H27" s="4" t="s">
        <v>59</v>
      </c>
      <c r="I27" s="3">
        <v>35</v>
      </c>
      <c r="J27" s="3">
        <v>2750</v>
      </c>
      <c r="K27" s="3">
        <v>13.2</v>
      </c>
      <c r="L27" s="3">
        <v>1550</v>
      </c>
      <c r="M27" s="3">
        <v>187</v>
      </c>
      <c r="N27" s="3">
        <v>250</v>
      </c>
      <c r="O27" s="3">
        <v>14</v>
      </c>
      <c r="P27" s="3">
        <v>18</v>
      </c>
      <c r="Q27" s="3">
        <v>650</v>
      </c>
      <c r="R27" s="3">
        <v>29.1</v>
      </c>
      <c r="S27" s="3">
        <v>285</v>
      </c>
      <c r="T27" s="3">
        <v>1.02</v>
      </c>
      <c r="U27" s="3">
        <v>5.4</v>
      </c>
      <c r="V27" s="3">
        <v>140</v>
      </c>
      <c r="W27" s="3">
        <v>0.08</v>
      </c>
      <c r="X27" s="3">
        <v>58.4</v>
      </c>
      <c r="Y27" s="3">
        <v>2.5</v>
      </c>
      <c r="Z27" s="3">
        <v>0.04</v>
      </c>
      <c r="AA27" s="19">
        <v>0.36299999999999999</v>
      </c>
      <c r="AB27" s="20">
        <v>0.25331770482311389</v>
      </c>
      <c r="AC27" s="19">
        <v>2</v>
      </c>
      <c r="AD27" s="21">
        <v>9</v>
      </c>
      <c r="AE27" s="22">
        <v>15</v>
      </c>
      <c r="AF27" s="23">
        <v>2.8146411647012655E-2</v>
      </c>
      <c r="AG27" s="20">
        <v>0.25331770482311389</v>
      </c>
      <c r="AH27" s="20">
        <v>0.12665885241155694</v>
      </c>
      <c r="AI27" s="24">
        <v>64.285714285714292</v>
      </c>
      <c r="AJ27" s="28">
        <v>138</v>
      </c>
      <c r="AK27" s="28">
        <v>166</v>
      </c>
      <c r="AL27" s="28">
        <v>28</v>
      </c>
      <c r="AM27" s="28">
        <v>2</v>
      </c>
      <c r="AN27" s="28">
        <v>2</v>
      </c>
      <c r="AO27" s="28">
        <v>5.84</v>
      </c>
      <c r="AP27" s="28">
        <v>0.74</v>
      </c>
      <c r="AQ27" s="29">
        <v>1.2333333333333334</v>
      </c>
      <c r="AR27" s="3">
        <f>AM27-AC27</f>
        <v>0</v>
      </c>
    </row>
    <row r="28" spans="1:44" ht="11.25" x14ac:dyDescent="0.2">
      <c r="A28" s="5">
        <v>27</v>
      </c>
      <c r="B28" s="4" t="s">
        <v>66</v>
      </c>
      <c r="C28" s="4" t="s">
        <v>67</v>
      </c>
      <c r="D28" s="5" t="s">
        <v>204</v>
      </c>
      <c r="E28" s="5">
        <v>27</v>
      </c>
      <c r="F28" s="5">
        <v>150</v>
      </c>
      <c r="G28" s="4" t="s">
        <v>58</v>
      </c>
      <c r="H28" s="4" t="s">
        <v>59</v>
      </c>
      <c r="I28" s="3">
        <v>20</v>
      </c>
      <c r="J28" s="3">
        <v>1340</v>
      </c>
      <c r="K28" s="3">
        <v>7.31</v>
      </c>
      <c r="L28" s="3">
        <v>821</v>
      </c>
      <c r="M28" s="3">
        <v>451</v>
      </c>
      <c r="N28" s="3">
        <v>240</v>
      </c>
      <c r="O28" s="3">
        <v>7.9</v>
      </c>
      <c r="P28" s="3">
        <v>17.8</v>
      </c>
      <c r="Q28" s="3">
        <v>740</v>
      </c>
      <c r="R28" s="3">
        <v>24.5</v>
      </c>
      <c r="S28" s="3">
        <v>119</v>
      </c>
      <c r="T28" s="3">
        <v>1.51</v>
      </c>
      <c r="U28" s="3">
        <v>4.78</v>
      </c>
      <c r="V28" s="3">
        <v>161</v>
      </c>
      <c r="W28" s="3">
        <v>0.08</v>
      </c>
      <c r="X28" s="3">
        <v>102</v>
      </c>
      <c r="Y28" s="3">
        <v>1.9</v>
      </c>
      <c r="Z28" s="3">
        <v>1.4E-2</v>
      </c>
      <c r="AA28" s="19">
        <v>1.119</v>
      </c>
      <c r="AB28" s="20">
        <v>0.74292365993377785</v>
      </c>
      <c r="AC28" s="19">
        <v>6</v>
      </c>
      <c r="AD28" s="21">
        <v>28</v>
      </c>
      <c r="AE28" s="22">
        <v>46.666666666666671</v>
      </c>
      <c r="AF28" s="23">
        <v>2.6532987854777781E-2</v>
      </c>
      <c r="AG28" s="20">
        <v>0.74292365993377785</v>
      </c>
      <c r="AH28" s="20">
        <v>0.12382060998896298</v>
      </c>
      <c r="AI28" s="24">
        <v>48.275862068965516</v>
      </c>
      <c r="AJ28" s="28">
        <v>60</v>
      </c>
      <c r="AK28" s="28">
        <v>88</v>
      </c>
      <c r="AL28" s="28">
        <v>28</v>
      </c>
      <c r="AM28" s="28">
        <v>6</v>
      </c>
      <c r="AN28" s="28">
        <v>6</v>
      </c>
      <c r="AO28" s="28">
        <v>35.26</v>
      </c>
      <c r="AP28" s="28">
        <v>4.6500000000000004</v>
      </c>
      <c r="AQ28" s="29">
        <v>7.7500000000000009</v>
      </c>
      <c r="AR28" s="3">
        <f t="shared" si="0"/>
        <v>0</v>
      </c>
    </row>
    <row r="29" spans="1:44" ht="11.25" x14ac:dyDescent="0.2">
      <c r="A29" s="5">
        <v>28</v>
      </c>
      <c r="B29" s="4" t="s">
        <v>64</v>
      </c>
      <c r="C29" s="4" t="s">
        <v>65</v>
      </c>
      <c r="D29" s="5" t="s">
        <v>204</v>
      </c>
      <c r="E29" s="5">
        <v>28</v>
      </c>
      <c r="F29" s="5">
        <v>50</v>
      </c>
      <c r="G29" s="4" t="s">
        <v>58</v>
      </c>
      <c r="H29" s="4" t="s">
        <v>59</v>
      </c>
      <c r="I29" s="3">
        <v>34</v>
      </c>
      <c r="J29" s="3">
        <v>11400</v>
      </c>
      <c r="K29" s="3">
        <v>11.8</v>
      </c>
      <c r="L29" s="3">
        <v>1000</v>
      </c>
      <c r="M29" s="3">
        <v>134</v>
      </c>
      <c r="N29" s="3">
        <v>170</v>
      </c>
      <c r="O29" s="3">
        <v>9.9</v>
      </c>
      <c r="P29" s="3">
        <v>16.600000000000001</v>
      </c>
      <c r="Q29" s="3">
        <v>440</v>
      </c>
      <c r="R29" s="3">
        <v>21.1</v>
      </c>
      <c r="S29" s="3">
        <v>272</v>
      </c>
      <c r="T29" s="3">
        <v>1.4</v>
      </c>
      <c r="U29" s="3">
        <v>4.76</v>
      </c>
      <c r="V29" s="3">
        <v>89.5</v>
      </c>
      <c r="W29" s="3">
        <v>0.13</v>
      </c>
      <c r="X29" s="3">
        <v>24</v>
      </c>
      <c r="Y29" s="3">
        <v>1.9</v>
      </c>
      <c r="Z29" s="3">
        <v>1.2999999999999999E-2</v>
      </c>
      <c r="AA29" s="19">
        <v>1.117</v>
      </c>
      <c r="AB29" s="20">
        <v>0.78070707613074031</v>
      </c>
      <c r="AC29" s="19">
        <v>6</v>
      </c>
      <c r="AD29" s="21">
        <v>26</v>
      </c>
      <c r="AE29" s="22">
        <v>43.333333333333336</v>
      </c>
      <c r="AF29" s="23">
        <v>3.0027195235797704E-2</v>
      </c>
      <c r="AG29" s="20">
        <v>0.78070707613074031</v>
      </c>
      <c r="AH29" s="20">
        <v>0.13011784602179005</v>
      </c>
      <c r="AI29" s="24">
        <v>61.904761904761905</v>
      </c>
      <c r="AJ29" s="28">
        <v>128</v>
      </c>
      <c r="AK29" s="28">
        <v>156</v>
      </c>
      <c r="AL29" s="28">
        <v>28</v>
      </c>
      <c r="AM29" s="28">
        <v>6</v>
      </c>
      <c r="AN29" s="28">
        <v>5</v>
      </c>
      <c r="AO29" s="28">
        <v>16.190000000000001</v>
      </c>
      <c r="AP29" s="28">
        <v>2.94</v>
      </c>
      <c r="AQ29" s="29">
        <v>4.9000000000000004</v>
      </c>
      <c r="AR29" s="3">
        <f t="shared" si="0"/>
        <v>0</v>
      </c>
    </row>
    <row r="30" spans="1:44" ht="11.25" x14ac:dyDescent="0.2">
      <c r="A30" s="5">
        <v>29</v>
      </c>
      <c r="B30" s="4" t="s">
        <v>62</v>
      </c>
      <c r="C30" s="4" t="s">
        <v>63</v>
      </c>
      <c r="D30" s="5" t="s">
        <v>204</v>
      </c>
      <c r="E30" s="5">
        <v>29</v>
      </c>
      <c r="F30" s="5">
        <v>300</v>
      </c>
      <c r="G30" s="4" t="s">
        <v>58</v>
      </c>
      <c r="H30" s="4" t="s">
        <v>59</v>
      </c>
      <c r="I30" s="3">
        <v>13</v>
      </c>
      <c r="J30" s="3">
        <v>1570</v>
      </c>
      <c r="K30" s="3">
        <v>4.45</v>
      </c>
      <c r="L30" s="3">
        <v>322</v>
      </c>
      <c r="M30" s="3">
        <v>1180</v>
      </c>
      <c r="N30" s="3">
        <v>250</v>
      </c>
      <c r="O30" s="3">
        <v>12</v>
      </c>
      <c r="P30" s="3">
        <v>16.7</v>
      </c>
      <c r="Q30" s="3">
        <v>1000</v>
      </c>
      <c r="R30" s="3">
        <v>23.9</v>
      </c>
      <c r="S30" s="3">
        <v>247</v>
      </c>
      <c r="T30" s="3">
        <v>1.59</v>
      </c>
      <c r="U30" s="3">
        <v>5.26</v>
      </c>
      <c r="V30" s="3">
        <v>233</v>
      </c>
      <c r="W30" s="3">
        <v>0.24</v>
      </c>
      <c r="X30" s="3">
        <v>243</v>
      </c>
      <c r="Y30" s="3">
        <v>2.6</v>
      </c>
      <c r="Z30" s="3">
        <v>2.4E-2</v>
      </c>
      <c r="AA30" s="19">
        <v>1.7829999999999999</v>
      </c>
      <c r="AB30" s="20">
        <v>1.1883754225163159</v>
      </c>
      <c r="AC30" s="19">
        <v>6</v>
      </c>
      <c r="AD30" s="21">
        <v>48.139534883720927</v>
      </c>
      <c r="AE30" s="22">
        <v>80.232558139534888</v>
      </c>
      <c r="AF30" s="23">
        <v>2.5834248315572083E-2</v>
      </c>
      <c r="AG30" s="20">
        <v>1.2436486979821908</v>
      </c>
      <c r="AH30" s="20">
        <v>0.20727478299703181</v>
      </c>
      <c r="AI30" s="24">
        <v>53.488372093023251</v>
      </c>
      <c r="AJ30" s="28">
        <v>33</v>
      </c>
      <c r="AK30" s="28">
        <v>61</v>
      </c>
      <c r="AL30" s="28">
        <v>28</v>
      </c>
      <c r="AM30" s="28">
        <v>10</v>
      </c>
      <c r="AN30" s="28">
        <v>10</v>
      </c>
      <c r="AO30" s="28">
        <v>33.46</v>
      </c>
      <c r="AP30" s="28">
        <v>4.68</v>
      </c>
      <c r="AQ30" s="29">
        <v>7.8</v>
      </c>
      <c r="AR30" s="3">
        <f t="shared" si="0"/>
        <v>4</v>
      </c>
    </row>
    <row r="31" spans="1:44" ht="11.25" x14ac:dyDescent="0.2">
      <c r="A31" s="5">
        <v>30</v>
      </c>
      <c r="B31" s="4" t="s">
        <v>60</v>
      </c>
      <c r="C31" s="4" t="s">
        <v>61</v>
      </c>
      <c r="D31" s="5" t="s">
        <v>204</v>
      </c>
      <c r="E31" s="5">
        <v>30</v>
      </c>
      <c r="F31" s="5">
        <v>0</v>
      </c>
      <c r="G31" s="4" t="s">
        <v>58</v>
      </c>
      <c r="H31" s="4" t="s">
        <v>59</v>
      </c>
      <c r="I31" s="3">
        <v>26</v>
      </c>
      <c r="J31" s="3">
        <v>10100</v>
      </c>
      <c r="K31" s="3">
        <v>8.9499999999999993</v>
      </c>
      <c r="L31" s="3">
        <v>819</v>
      </c>
      <c r="M31" s="3">
        <v>92.600000000000009</v>
      </c>
      <c r="N31" s="3">
        <v>100</v>
      </c>
      <c r="O31" s="3">
        <v>11</v>
      </c>
      <c r="P31" s="3">
        <v>15.6</v>
      </c>
      <c r="Q31" s="3">
        <v>250</v>
      </c>
      <c r="R31" s="3">
        <v>13.8</v>
      </c>
      <c r="S31" s="3">
        <v>433</v>
      </c>
      <c r="T31" s="3">
        <v>1.65</v>
      </c>
      <c r="U31" s="3">
        <v>6.29</v>
      </c>
      <c r="V31" s="3">
        <v>36.4</v>
      </c>
      <c r="W31" s="3">
        <v>0.19</v>
      </c>
      <c r="X31" s="3">
        <v>2.08</v>
      </c>
      <c r="Y31" s="3">
        <v>1.4</v>
      </c>
      <c r="Z31" s="3">
        <v>1.0999999999999999E-2</v>
      </c>
      <c r="AA31" s="19">
        <v>3.2450000000000001</v>
      </c>
      <c r="AB31" s="20">
        <v>2.1995791904650241</v>
      </c>
      <c r="AC31" s="19">
        <v>19</v>
      </c>
      <c r="AD31" s="21">
        <v>81.870229007633583</v>
      </c>
      <c r="AE31" s="22">
        <v>136.45038167938932</v>
      </c>
      <c r="AF31" s="23">
        <v>2.9327722539533654E-2</v>
      </c>
      <c r="AG31" s="20">
        <v>2.4010673605839576</v>
      </c>
      <c r="AH31" s="20">
        <v>0.12637196634652409</v>
      </c>
      <c r="AI31" s="24">
        <v>57.251908396946561</v>
      </c>
      <c r="AJ31" s="28">
        <v>105</v>
      </c>
      <c r="AK31" s="28">
        <v>133</v>
      </c>
      <c r="AL31" s="28">
        <v>28</v>
      </c>
      <c r="AM31" s="28">
        <v>19</v>
      </c>
      <c r="AN31" s="28">
        <v>18</v>
      </c>
      <c r="AO31" s="28">
        <v>42.89</v>
      </c>
      <c r="AP31" s="28">
        <v>10.82</v>
      </c>
      <c r="AQ31" s="29">
        <v>18.033333333333335</v>
      </c>
      <c r="AR31" s="3">
        <f t="shared" si="0"/>
        <v>0</v>
      </c>
    </row>
    <row r="32" spans="1:44" x14ac:dyDescent="0.15">
      <c r="A32" s="5">
        <v>1</v>
      </c>
      <c r="B32" s="4" t="s">
        <v>150</v>
      </c>
      <c r="C32" s="4" t="s">
        <v>151</v>
      </c>
      <c r="D32" s="5" t="s">
        <v>205</v>
      </c>
      <c r="E32" s="5">
        <v>1</v>
      </c>
      <c r="F32" s="5">
        <v>300</v>
      </c>
      <c r="G32" s="4" t="s">
        <v>58</v>
      </c>
      <c r="H32" s="4" t="s">
        <v>59</v>
      </c>
      <c r="I32" s="3">
        <v>18</v>
      </c>
      <c r="J32" s="3">
        <v>2950</v>
      </c>
      <c r="K32" s="3">
        <v>6.18</v>
      </c>
      <c r="L32" s="3">
        <v>516</v>
      </c>
      <c r="M32" s="3">
        <v>1140</v>
      </c>
      <c r="N32" s="3">
        <v>270</v>
      </c>
      <c r="O32" s="3">
        <v>12</v>
      </c>
      <c r="P32" s="3">
        <v>18.8</v>
      </c>
      <c r="Q32" s="3">
        <v>1100</v>
      </c>
      <c r="R32" s="3">
        <v>26.8</v>
      </c>
      <c r="S32" s="3">
        <v>139</v>
      </c>
      <c r="T32" s="3">
        <v>1.66</v>
      </c>
      <c r="U32" s="3">
        <v>5.26</v>
      </c>
      <c r="V32" s="3">
        <v>243</v>
      </c>
      <c r="W32" s="3">
        <v>0.08</v>
      </c>
      <c r="X32" s="3">
        <v>242</v>
      </c>
      <c r="Y32" s="3">
        <v>2</v>
      </c>
      <c r="Z32" s="3">
        <v>0.02</v>
      </c>
    </row>
    <row r="33" spans="1:26" x14ac:dyDescent="0.15">
      <c r="A33" s="5">
        <v>2</v>
      </c>
      <c r="B33" s="4" t="s">
        <v>169</v>
      </c>
      <c r="C33" s="4" t="s">
        <v>170</v>
      </c>
      <c r="D33" s="5" t="s">
        <v>205</v>
      </c>
      <c r="E33" s="5">
        <v>2</v>
      </c>
      <c r="F33" s="5">
        <v>150</v>
      </c>
      <c r="G33" s="4" t="s">
        <v>168</v>
      </c>
      <c r="H33" s="4" t="s">
        <v>171</v>
      </c>
      <c r="I33" s="3">
        <v>33</v>
      </c>
      <c r="J33" s="3">
        <v>8380</v>
      </c>
      <c r="K33" s="3">
        <v>11.4</v>
      </c>
      <c r="L33" s="3">
        <v>1070</v>
      </c>
      <c r="M33" s="3">
        <v>180</v>
      </c>
      <c r="N33" s="3">
        <v>240</v>
      </c>
      <c r="O33" s="3">
        <v>14</v>
      </c>
      <c r="P33" s="3">
        <v>17.7</v>
      </c>
      <c r="Q33" s="3">
        <v>750</v>
      </c>
      <c r="R33" s="3">
        <v>24.5</v>
      </c>
      <c r="S33" s="3">
        <v>117</v>
      </c>
      <c r="T33" s="3">
        <v>1.38</v>
      </c>
      <c r="U33" s="3">
        <v>6.04</v>
      </c>
      <c r="V33" s="3">
        <v>159</v>
      </c>
      <c r="W33" s="3">
        <v>0.1</v>
      </c>
      <c r="X33" s="3">
        <v>113</v>
      </c>
      <c r="Y33" s="3">
        <v>2.2000000000000002</v>
      </c>
      <c r="Z33" s="3">
        <v>1.4999999999999999E-2</v>
      </c>
    </row>
    <row r="34" spans="1:26" x14ac:dyDescent="0.15">
      <c r="A34" s="5">
        <v>3</v>
      </c>
      <c r="B34" s="4" t="s">
        <v>154</v>
      </c>
      <c r="C34" s="4" t="s">
        <v>155</v>
      </c>
      <c r="D34" s="5" t="s">
        <v>205</v>
      </c>
      <c r="E34" s="5">
        <v>3</v>
      </c>
      <c r="F34" s="5">
        <v>50</v>
      </c>
      <c r="G34" s="4" t="s">
        <v>58</v>
      </c>
      <c r="H34" s="4" t="s">
        <v>59</v>
      </c>
      <c r="I34" s="3">
        <v>25</v>
      </c>
      <c r="J34" s="3">
        <v>12400</v>
      </c>
      <c r="K34" s="3">
        <v>8.39</v>
      </c>
      <c r="L34" s="3">
        <v>687</v>
      </c>
      <c r="M34" s="3">
        <v>195</v>
      </c>
      <c r="N34" s="3">
        <v>230</v>
      </c>
      <c r="O34" s="3">
        <v>14</v>
      </c>
      <c r="P34" s="3">
        <v>19.600000000000001</v>
      </c>
      <c r="Q34" s="3">
        <v>530</v>
      </c>
      <c r="R34" s="3">
        <v>24.3</v>
      </c>
      <c r="S34" s="3">
        <v>101</v>
      </c>
      <c r="T34" s="3">
        <v>1.64</v>
      </c>
      <c r="U34" s="3">
        <v>6.84</v>
      </c>
      <c r="V34" s="3">
        <v>105</v>
      </c>
      <c r="W34" s="3">
        <v>0.11</v>
      </c>
      <c r="X34" s="3">
        <v>20.6</v>
      </c>
      <c r="Y34" s="3">
        <v>2</v>
      </c>
      <c r="Z34" s="3">
        <v>0.02</v>
      </c>
    </row>
    <row r="35" spans="1:26" x14ac:dyDescent="0.15">
      <c r="A35" s="5">
        <v>4</v>
      </c>
      <c r="B35" s="4" t="s">
        <v>222</v>
      </c>
      <c r="C35" s="4"/>
      <c r="D35" s="5" t="s">
        <v>205</v>
      </c>
      <c r="E35" s="5">
        <v>4</v>
      </c>
      <c r="F35" s="5">
        <v>0</v>
      </c>
      <c r="G35" s="4" t="s">
        <v>58</v>
      </c>
      <c r="H35" s="4"/>
      <c r="I35" s="3">
        <v>40</v>
      </c>
      <c r="J35" s="3">
        <v>19000</v>
      </c>
      <c r="K35" s="3">
        <v>13.6</v>
      </c>
      <c r="L35" s="3">
        <v>1220</v>
      </c>
      <c r="M35" s="3">
        <v>81.8</v>
      </c>
      <c r="N35" s="3">
        <v>110</v>
      </c>
      <c r="O35" s="3">
        <v>13</v>
      </c>
      <c r="P35" s="3">
        <v>17.7</v>
      </c>
      <c r="Q35" s="3">
        <v>280</v>
      </c>
      <c r="R35" s="3">
        <v>15.8</v>
      </c>
      <c r="S35" s="3">
        <v>315</v>
      </c>
      <c r="T35" s="3">
        <v>1.3</v>
      </c>
      <c r="U35" s="3">
        <v>6.93</v>
      </c>
      <c r="V35" s="3">
        <v>40.5</v>
      </c>
      <c r="W35" s="3">
        <v>0.05</v>
      </c>
      <c r="X35" s="3">
        <v>1.71</v>
      </c>
      <c r="Y35" s="3">
        <v>1.1000000000000001</v>
      </c>
      <c r="Z35" s="3">
        <v>1.2999999999999999E-2</v>
      </c>
    </row>
    <row r="36" spans="1:26" x14ac:dyDescent="0.15">
      <c r="A36" s="5">
        <v>5</v>
      </c>
      <c r="B36" s="4" t="s">
        <v>160</v>
      </c>
      <c r="C36" s="4" t="s">
        <v>161</v>
      </c>
      <c r="D36" s="5" t="s">
        <v>205</v>
      </c>
      <c r="E36" s="5">
        <v>5</v>
      </c>
      <c r="F36" s="5">
        <v>100</v>
      </c>
      <c r="G36" s="4" t="s">
        <v>58</v>
      </c>
      <c r="H36" s="4" t="s">
        <v>59</v>
      </c>
      <c r="I36" s="3">
        <v>35</v>
      </c>
      <c r="J36" s="3">
        <v>12500</v>
      </c>
      <c r="K36" s="3">
        <v>11.9</v>
      </c>
      <c r="L36" s="3">
        <v>1150</v>
      </c>
      <c r="M36" s="3">
        <v>151</v>
      </c>
      <c r="N36" s="3">
        <v>230</v>
      </c>
      <c r="O36" s="3">
        <v>12</v>
      </c>
      <c r="P36" s="3">
        <v>18.2</v>
      </c>
      <c r="Q36" s="3">
        <v>620</v>
      </c>
      <c r="R36" s="3">
        <v>23.9</v>
      </c>
      <c r="S36" s="3">
        <v>178</v>
      </c>
      <c r="T36" s="3">
        <v>1.6</v>
      </c>
      <c r="U36" s="3">
        <v>6.12</v>
      </c>
      <c r="V36" s="3">
        <v>129</v>
      </c>
      <c r="W36" s="3">
        <v>7.0000000000000007E-2</v>
      </c>
      <c r="X36" s="3">
        <v>59.3</v>
      </c>
      <c r="Y36" s="3">
        <v>1.9</v>
      </c>
      <c r="Z36" s="3">
        <v>1.4999999999999999E-2</v>
      </c>
    </row>
    <row r="37" spans="1:26" x14ac:dyDescent="0.15">
      <c r="A37" s="5">
        <v>6</v>
      </c>
      <c r="B37" s="4" t="s">
        <v>164</v>
      </c>
      <c r="C37" s="4" t="s">
        <v>165</v>
      </c>
      <c r="D37" s="5" t="s">
        <v>205</v>
      </c>
      <c r="E37" s="5">
        <v>6</v>
      </c>
      <c r="F37" s="5">
        <v>50</v>
      </c>
      <c r="G37" s="4" t="s">
        <v>58</v>
      </c>
      <c r="H37" s="4" t="s">
        <v>59</v>
      </c>
      <c r="I37" s="3">
        <v>28</v>
      </c>
      <c r="J37" s="3">
        <v>9790</v>
      </c>
      <c r="K37" s="3">
        <v>9.9600000000000009</v>
      </c>
      <c r="L37" s="3">
        <v>958</v>
      </c>
      <c r="M37" s="3">
        <v>142</v>
      </c>
      <c r="N37" s="3">
        <v>190</v>
      </c>
      <c r="O37" s="3">
        <v>13</v>
      </c>
      <c r="P37" s="3">
        <v>16.8</v>
      </c>
      <c r="Q37" s="3">
        <v>460</v>
      </c>
      <c r="R37" s="3">
        <v>21.1</v>
      </c>
      <c r="S37" s="3">
        <v>102</v>
      </c>
      <c r="T37" s="3">
        <v>1.43</v>
      </c>
      <c r="U37" s="3">
        <v>6.38</v>
      </c>
      <c r="V37" s="3">
        <v>88.8</v>
      </c>
      <c r="W37" s="3">
        <v>0.06</v>
      </c>
      <c r="X37" s="3">
        <v>20.9</v>
      </c>
      <c r="Y37" s="3">
        <v>1.6</v>
      </c>
      <c r="Z37" s="3">
        <v>0.02</v>
      </c>
    </row>
    <row r="38" spans="1:26" x14ac:dyDescent="0.15">
      <c r="A38" s="5">
        <v>7</v>
      </c>
      <c r="B38" s="4" t="s">
        <v>128</v>
      </c>
      <c r="C38" s="4" t="s">
        <v>129</v>
      </c>
      <c r="D38" s="5" t="s">
        <v>205</v>
      </c>
      <c r="E38" s="5">
        <v>7</v>
      </c>
      <c r="F38" s="5">
        <v>150</v>
      </c>
      <c r="G38" s="4" t="s">
        <v>58</v>
      </c>
      <c r="H38" s="4" t="s">
        <v>59</v>
      </c>
      <c r="I38" s="3">
        <v>24</v>
      </c>
      <c r="J38" s="3">
        <v>7010</v>
      </c>
      <c r="K38" s="3">
        <v>8.41</v>
      </c>
      <c r="L38" s="3">
        <v>718</v>
      </c>
      <c r="M38" s="3">
        <v>218</v>
      </c>
      <c r="N38" s="3">
        <v>240</v>
      </c>
      <c r="O38" s="3">
        <v>12</v>
      </c>
      <c r="P38" s="3">
        <v>17.7</v>
      </c>
      <c r="Q38" s="3">
        <v>730</v>
      </c>
      <c r="R38" s="3">
        <v>24.8</v>
      </c>
      <c r="S38" s="3">
        <v>310</v>
      </c>
      <c r="T38" s="3">
        <v>1.53</v>
      </c>
      <c r="U38" s="3">
        <v>5.47</v>
      </c>
      <c r="V38" s="3">
        <v>153</v>
      </c>
      <c r="W38" s="3">
        <v>0.09</v>
      </c>
      <c r="X38" s="3">
        <v>99.1</v>
      </c>
      <c r="Y38" s="3">
        <v>2</v>
      </c>
      <c r="Z38" s="3">
        <v>1.6E-2</v>
      </c>
    </row>
    <row r="39" spans="1:26" x14ac:dyDescent="0.15">
      <c r="A39" s="5">
        <v>8</v>
      </c>
      <c r="B39" s="4" t="s">
        <v>132</v>
      </c>
      <c r="C39" s="4" t="s">
        <v>133</v>
      </c>
      <c r="D39" s="5" t="s">
        <v>205</v>
      </c>
      <c r="E39" s="5">
        <v>8</v>
      </c>
      <c r="F39" s="5">
        <v>50</v>
      </c>
      <c r="G39" s="4" t="s">
        <v>58</v>
      </c>
      <c r="H39" s="4" t="s">
        <v>59</v>
      </c>
      <c r="I39" s="3">
        <v>24</v>
      </c>
      <c r="J39" s="3">
        <v>8120</v>
      </c>
      <c r="K39" s="3">
        <v>7.88</v>
      </c>
      <c r="L39" s="3">
        <v>649</v>
      </c>
      <c r="M39" s="3">
        <v>124</v>
      </c>
      <c r="N39" s="3">
        <v>210</v>
      </c>
      <c r="O39" s="3">
        <v>13</v>
      </c>
      <c r="P39" s="3">
        <v>18.399999999999999</v>
      </c>
      <c r="Q39" s="3">
        <v>490</v>
      </c>
      <c r="R39" s="3">
        <v>21.9</v>
      </c>
      <c r="S39" s="3">
        <v>277</v>
      </c>
      <c r="T39" s="3">
        <v>1.73</v>
      </c>
      <c r="U39" s="3">
        <v>5.75</v>
      </c>
      <c r="V39" s="3">
        <v>98.9</v>
      </c>
      <c r="W39" s="3">
        <v>0.08</v>
      </c>
      <c r="X39" s="3">
        <v>17.5</v>
      </c>
      <c r="Y39" s="3">
        <v>1.6</v>
      </c>
      <c r="Z39" s="3">
        <v>1.7999999999999999E-2</v>
      </c>
    </row>
    <row r="40" spans="1:26" x14ac:dyDescent="0.15">
      <c r="A40" s="5">
        <v>9</v>
      </c>
      <c r="B40" s="4" t="s">
        <v>136</v>
      </c>
      <c r="C40" s="4" t="s">
        <v>137</v>
      </c>
      <c r="D40" s="5" t="s">
        <v>205</v>
      </c>
      <c r="E40" s="5">
        <v>9</v>
      </c>
      <c r="F40" s="5">
        <v>0</v>
      </c>
      <c r="G40" s="4" t="s">
        <v>58</v>
      </c>
      <c r="H40" s="4" t="s">
        <v>59</v>
      </c>
      <c r="I40" s="3">
        <v>38</v>
      </c>
      <c r="J40" s="3">
        <v>15900</v>
      </c>
      <c r="K40" s="3">
        <v>13.6</v>
      </c>
      <c r="L40" s="3">
        <v>1080</v>
      </c>
      <c r="M40" s="3">
        <v>60.3</v>
      </c>
      <c r="N40" s="3">
        <v>150</v>
      </c>
      <c r="O40" s="3">
        <v>22</v>
      </c>
      <c r="P40" s="3">
        <v>17.899999999999999</v>
      </c>
      <c r="Q40" s="3">
        <v>340</v>
      </c>
      <c r="R40" s="3">
        <v>19.100000000000001</v>
      </c>
      <c r="S40" s="3">
        <v>835</v>
      </c>
      <c r="T40" s="3">
        <v>1.53</v>
      </c>
      <c r="U40" s="3">
        <v>9.07</v>
      </c>
      <c r="V40" s="3">
        <v>43.6</v>
      </c>
      <c r="W40" s="3">
        <v>0.1</v>
      </c>
      <c r="X40" s="3">
        <v>1.58</v>
      </c>
      <c r="Y40" s="3">
        <v>1.8</v>
      </c>
      <c r="Z40" s="3">
        <v>1.4E-2</v>
      </c>
    </row>
    <row r="41" spans="1:26" x14ac:dyDescent="0.15">
      <c r="A41" s="5">
        <v>10</v>
      </c>
      <c r="B41" s="4" t="s">
        <v>140</v>
      </c>
      <c r="C41" s="4" t="s">
        <v>141</v>
      </c>
      <c r="D41" s="5" t="s">
        <v>205</v>
      </c>
      <c r="E41" s="5">
        <v>10</v>
      </c>
      <c r="F41" s="5">
        <v>100</v>
      </c>
      <c r="G41" s="4" t="s">
        <v>58</v>
      </c>
      <c r="H41" s="4" t="s">
        <v>59</v>
      </c>
      <c r="I41" s="3">
        <v>19</v>
      </c>
      <c r="J41" s="3">
        <v>6430</v>
      </c>
      <c r="K41" s="3">
        <v>6.96</v>
      </c>
      <c r="L41" s="3">
        <v>563</v>
      </c>
      <c r="M41" s="3">
        <v>182</v>
      </c>
      <c r="N41" s="3">
        <v>230</v>
      </c>
      <c r="O41" s="3">
        <v>10</v>
      </c>
      <c r="P41" s="3">
        <v>17.7</v>
      </c>
      <c r="Q41" s="3">
        <v>620</v>
      </c>
      <c r="R41" s="3">
        <v>29.6</v>
      </c>
      <c r="S41" s="3">
        <v>450</v>
      </c>
      <c r="T41" s="3">
        <v>1.44</v>
      </c>
      <c r="U41" s="3">
        <v>5.43</v>
      </c>
      <c r="V41" s="3">
        <v>132</v>
      </c>
      <c r="W41" s="3">
        <v>0.1</v>
      </c>
      <c r="X41" s="3">
        <v>58.9</v>
      </c>
      <c r="Y41" s="3">
        <v>3</v>
      </c>
      <c r="Z41" s="3">
        <v>0.02</v>
      </c>
    </row>
    <row r="42" spans="1:26" x14ac:dyDescent="0.15">
      <c r="A42" s="5">
        <v>11</v>
      </c>
      <c r="B42" s="4" t="s">
        <v>221</v>
      </c>
      <c r="C42" s="4"/>
      <c r="D42" s="5" t="s">
        <v>205</v>
      </c>
      <c r="E42" s="5">
        <v>11</v>
      </c>
      <c r="F42" s="5">
        <v>150</v>
      </c>
      <c r="G42" s="4" t="s">
        <v>58</v>
      </c>
      <c r="H42" s="4"/>
      <c r="I42" s="3">
        <v>13</v>
      </c>
      <c r="J42" s="3">
        <v>2730</v>
      </c>
      <c r="K42" s="3">
        <v>4.3099999999999996</v>
      </c>
      <c r="L42" s="3">
        <v>348</v>
      </c>
      <c r="M42" s="3">
        <v>436</v>
      </c>
      <c r="N42" s="3">
        <v>220</v>
      </c>
      <c r="O42" s="3">
        <v>8.8000000000000007</v>
      </c>
      <c r="P42" s="3">
        <v>17.600000000000001</v>
      </c>
      <c r="Q42" s="3">
        <v>720</v>
      </c>
      <c r="R42" s="3">
        <v>23.4</v>
      </c>
      <c r="S42" s="3">
        <v>230</v>
      </c>
      <c r="T42" s="3">
        <v>1.29</v>
      </c>
      <c r="U42" s="3">
        <v>4.33</v>
      </c>
      <c r="V42" s="3">
        <v>156</v>
      </c>
      <c r="W42" s="3">
        <v>0.08</v>
      </c>
      <c r="X42" s="3">
        <v>105</v>
      </c>
      <c r="Y42" s="3">
        <v>1.8</v>
      </c>
      <c r="Z42" s="3">
        <v>1.7000000000000001E-2</v>
      </c>
    </row>
    <row r="43" spans="1:26" x14ac:dyDescent="0.15">
      <c r="A43" s="5">
        <v>12</v>
      </c>
      <c r="B43" s="4" t="s">
        <v>146</v>
      </c>
      <c r="C43" s="4" t="s">
        <v>147</v>
      </c>
      <c r="D43" s="5" t="s">
        <v>205</v>
      </c>
      <c r="E43" s="5">
        <v>12</v>
      </c>
      <c r="F43" s="5">
        <v>300</v>
      </c>
      <c r="G43" s="4" t="s">
        <v>58</v>
      </c>
      <c r="H43" s="4" t="s">
        <v>59</v>
      </c>
      <c r="I43" s="3">
        <v>23</v>
      </c>
      <c r="J43" s="3">
        <v>3820</v>
      </c>
      <c r="K43" s="3">
        <v>8.14</v>
      </c>
      <c r="L43" s="3">
        <v>768</v>
      </c>
      <c r="M43" s="3">
        <v>1130</v>
      </c>
      <c r="N43" s="3">
        <v>290</v>
      </c>
      <c r="O43" s="3">
        <v>12</v>
      </c>
      <c r="P43" s="3">
        <v>17.399999999999999</v>
      </c>
      <c r="Q43" s="3">
        <v>1100</v>
      </c>
      <c r="R43" s="3">
        <v>28.2</v>
      </c>
      <c r="S43" s="3">
        <v>358</v>
      </c>
      <c r="T43" s="3">
        <v>1.63</v>
      </c>
      <c r="U43" s="3">
        <v>5.7</v>
      </c>
      <c r="V43" s="3">
        <v>244</v>
      </c>
      <c r="W43" s="3">
        <v>0.1</v>
      </c>
      <c r="X43" s="3">
        <v>239</v>
      </c>
      <c r="Y43" s="3">
        <v>2.4</v>
      </c>
      <c r="Z43" s="3">
        <v>2.5999999999999999E-2</v>
      </c>
    </row>
    <row r="44" spans="1:26" x14ac:dyDescent="0.15">
      <c r="A44" s="5">
        <v>13</v>
      </c>
      <c r="B44" s="4" t="s">
        <v>104</v>
      </c>
      <c r="C44" s="4" t="s">
        <v>105</v>
      </c>
      <c r="D44" s="5" t="s">
        <v>205</v>
      </c>
      <c r="E44" s="5">
        <v>13</v>
      </c>
      <c r="F44" s="5">
        <v>0</v>
      </c>
      <c r="G44" s="4" t="s">
        <v>58</v>
      </c>
      <c r="H44" s="4" t="s">
        <v>59</v>
      </c>
      <c r="I44" s="3">
        <v>27</v>
      </c>
      <c r="J44" s="3">
        <v>9450</v>
      </c>
      <c r="K44" s="3">
        <v>9.4</v>
      </c>
      <c r="L44" s="3">
        <v>712</v>
      </c>
      <c r="M44" s="3">
        <v>50.2</v>
      </c>
      <c r="N44" s="3">
        <v>130</v>
      </c>
      <c r="O44" s="3">
        <v>18</v>
      </c>
      <c r="P44" s="3">
        <v>17.7</v>
      </c>
      <c r="Q44" s="3">
        <v>310</v>
      </c>
      <c r="R44" s="3">
        <v>21.7</v>
      </c>
      <c r="S44" s="3">
        <v>637</v>
      </c>
      <c r="T44" s="3">
        <v>1.32</v>
      </c>
      <c r="U44" s="3">
        <v>8.19</v>
      </c>
      <c r="V44" s="3">
        <v>43.1</v>
      </c>
      <c r="W44" s="3">
        <v>0.1</v>
      </c>
      <c r="X44" s="3">
        <v>0.94</v>
      </c>
      <c r="Y44" s="3">
        <v>1.8</v>
      </c>
      <c r="Z44" s="3">
        <v>1.2999999999999999E-2</v>
      </c>
    </row>
    <row r="45" spans="1:26" x14ac:dyDescent="0.15">
      <c r="A45" s="5">
        <v>14</v>
      </c>
      <c r="B45" s="4" t="s">
        <v>108</v>
      </c>
      <c r="C45" s="4" t="s">
        <v>109</v>
      </c>
      <c r="D45" s="5" t="s">
        <v>205</v>
      </c>
      <c r="E45" s="5">
        <v>14</v>
      </c>
      <c r="F45" s="5">
        <v>300</v>
      </c>
      <c r="G45" s="4" t="s">
        <v>58</v>
      </c>
      <c r="H45" s="4" t="s">
        <v>59</v>
      </c>
      <c r="I45" s="3">
        <v>28</v>
      </c>
      <c r="J45" s="3">
        <v>3620</v>
      </c>
      <c r="K45" s="3">
        <v>10.6</v>
      </c>
      <c r="L45" s="3">
        <v>757</v>
      </c>
      <c r="M45" s="3">
        <v>604</v>
      </c>
      <c r="N45" s="3">
        <v>280</v>
      </c>
      <c r="O45" s="3">
        <v>11</v>
      </c>
      <c r="P45" s="3">
        <v>19.899999999999999</v>
      </c>
      <c r="Q45" s="3">
        <v>1100</v>
      </c>
      <c r="R45" s="3">
        <v>28</v>
      </c>
      <c r="S45" s="3">
        <v>372</v>
      </c>
      <c r="T45" s="3">
        <v>1.52</v>
      </c>
      <c r="U45" s="3">
        <v>5.36</v>
      </c>
      <c r="V45" s="3">
        <v>244</v>
      </c>
      <c r="W45" s="3">
        <v>0.11</v>
      </c>
      <c r="X45" s="3">
        <v>237</v>
      </c>
      <c r="Y45" s="3">
        <v>2.4</v>
      </c>
      <c r="Z45" s="3">
        <v>1.9E-2</v>
      </c>
    </row>
    <row r="46" spans="1:26" x14ac:dyDescent="0.15">
      <c r="A46" s="5">
        <v>15</v>
      </c>
      <c r="B46" s="4" t="s">
        <v>110</v>
      </c>
      <c r="C46" s="4" t="s">
        <v>111</v>
      </c>
      <c r="D46" s="5" t="s">
        <v>205</v>
      </c>
      <c r="E46" s="5">
        <v>15</v>
      </c>
      <c r="F46" s="5">
        <v>150</v>
      </c>
      <c r="G46" s="4" t="s">
        <v>58</v>
      </c>
      <c r="H46" s="4" t="s">
        <v>59</v>
      </c>
      <c r="I46" s="3">
        <v>42</v>
      </c>
      <c r="J46" s="3">
        <v>11200</v>
      </c>
      <c r="K46" s="3">
        <v>14.4</v>
      </c>
      <c r="L46" s="3">
        <v>1510</v>
      </c>
      <c r="M46" s="3">
        <v>165</v>
      </c>
      <c r="N46" s="3">
        <v>230</v>
      </c>
      <c r="O46" s="3">
        <v>14</v>
      </c>
      <c r="P46" s="3">
        <v>16.8</v>
      </c>
      <c r="Q46" s="3">
        <v>740</v>
      </c>
      <c r="R46" s="3">
        <v>22.9</v>
      </c>
      <c r="S46" s="3">
        <v>63.9</v>
      </c>
      <c r="T46" s="3">
        <v>1.59</v>
      </c>
      <c r="U46" s="3">
        <v>6.61</v>
      </c>
      <c r="V46" s="3">
        <v>151</v>
      </c>
      <c r="W46" s="3">
        <v>0.09</v>
      </c>
      <c r="X46" s="3">
        <v>113</v>
      </c>
      <c r="Y46" s="3">
        <v>2.2999999999999998</v>
      </c>
      <c r="Z46" s="3">
        <v>4.3999999999999997E-2</v>
      </c>
    </row>
    <row r="47" spans="1:26" x14ac:dyDescent="0.15">
      <c r="A47" s="5">
        <v>16</v>
      </c>
      <c r="B47" s="4" t="s">
        <v>116</v>
      </c>
      <c r="C47" s="4" t="s">
        <v>117</v>
      </c>
      <c r="D47" s="5" t="s">
        <v>205</v>
      </c>
      <c r="E47" s="5">
        <v>16</v>
      </c>
      <c r="F47" s="5">
        <v>50</v>
      </c>
      <c r="G47" s="4" t="s">
        <v>58</v>
      </c>
      <c r="H47" s="4" t="s">
        <v>59</v>
      </c>
      <c r="I47" s="3">
        <v>55</v>
      </c>
      <c r="J47" s="3">
        <v>13500</v>
      </c>
      <c r="K47" s="3">
        <v>18.899999999999999</v>
      </c>
      <c r="L47" s="3">
        <v>2550</v>
      </c>
      <c r="M47" s="3">
        <v>62.300000000000004</v>
      </c>
      <c r="N47" s="3">
        <v>180</v>
      </c>
      <c r="O47" s="3">
        <v>13</v>
      </c>
      <c r="P47" s="3">
        <v>16.600000000000001</v>
      </c>
      <c r="Q47" s="3">
        <v>440</v>
      </c>
      <c r="R47" s="3">
        <v>19.899999999999999</v>
      </c>
      <c r="S47" s="3">
        <v>72.599999999999994</v>
      </c>
      <c r="T47" s="3">
        <v>1.59</v>
      </c>
      <c r="U47" s="3">
        <v>6.28</v>
      </c>
      <c r="V47" s="3">
        <v>88.7</v>
      </c>
      <c r="W47" s="3">
        <v>0.06</v>
      </c>
      <c r="X47" s="3">
        <v>30.1</v>
      </c>
      <c r="Y47" s="3">
        <v>1.6</v>
      </c>
      <c r="Z47" s="3">
        <v>1.0999999999999999E-2</v>
      </c>
    </row>
    <row r="48" spans="1:26" x14ac:dyDescent="0.15">
      <c r="A48" s="5">
        <v>17</v>
      </c>
      <c r="B48" s="4" t="s">
        <v>120</v>
      </c>
      <c r="C48" s="4" t="s">
        <v>121</v>
      </c>
      <c r="D48" s="5" t="s">
        <v>205</v>
      </c>
      <c r="E48" s="5">
        <v>17</v>
      </c>
      <c r="F48" s="5">
        <v>300</v>
      </c>
      <c r="G48" s="4" t="s">
        <v>58</v>
      </c>
      <c r="H48" s="4" t="s">
        <v>59</v>
      </c>
      <c r="I48" s="3">
        <v>85</v>
      </c>
      <c r="J48" s="3">
        <v>4500</v>
      </c>
      <c r="K48" s="3">
        <v>33.9</v>
      </c>
      <c r="L48" s="3">
        <v>3280</v>
      </c>
      <c r="M48" s="3">
        <v>429</v>
      </c>
      <c r="N48" s="3">
        <v>270</v>
      </c>
      <c r="O48" s="3">
        <v>11</v>
      </c>
      <c r="P48" s="3">
        <v>18</v>
      </c>
      <c r="Q48" s="3">
        <v>1100</v>
      </c>
      <c r="R48" s="3">
        <v>32.1</v>
      </c>
      <c r="S48" s="3">
        <v>508</v>
      </c>
      <c r="T48" s="3">
        <v>1.65</v>
      </c>
      <c r="U48" s="3">
        <v>5.19</v>
      </c>
      <c r="V48" s="3">
        <v>242</v>
      </c>
      <c r="W48" s="3">
        <v>0.11</v>
      </c>
      <c r="X48" s="3">
        <v>245</v>
      </c>
      <c r="Y48" s="3">
        <v>2.7</v>
      </c>
      <c r="Z48" s="3">
        <v>2.8000000000000001E-2</v>
      </c>
    </row>
    <row r="49" spans="1:26" x14ac:dyDescent="0.15">
      <c r="A49" s="5">
        <v>18</v>
      </c>
      <c r="B49" s="4" t="s">
        <v>124</v>
      </c>
      <c r="C49" s="4" t="s">
        <v>125</v>
      </c>
      <c r="D49" s="5" t="s">
        <v>205</v>
      </c>
      <c r="E49" s="5">
        <v>18</v>
      </c>
      <c r="F49" s="5">
        <v>100</v>
      </c>
      <c r="G49" s="4" t="s">
        <v>58</v>
      </c>
      <c r="H49" s="4" t="s">
        <v>59</v>
      </c>
      <c r="I49" s="3">
        <v>26</v>
      </c>
      <c r="J49" s="3">
        <v>6470</v>
      </c>
      <c r="K49" s="3">
        <v>9.14</v>
      </c>
      <c r="L49" s="3">
        <v>796</v>
      </c>
      <c r="M49" s="3">
        <v>351</v>
      </c>
      <c r="N49" s="3">
        <v>210</v>
      </c>
      <c r="O49" s="3">
        <v>11</v>
      </c>
      <c r="P49" s="3">
        <v>17.600000000000001</v>
      </c>
      <c r="Q49" s="3">
        <v>600</v>
      </c>
      <c r="R49" s="3">
        <v>24.9</v>
      </c>
      <c r="S49" s="3">
        <v>114</v>
      </c>
      <c r="T49" s="3">
        <v>1.76</v>
      </c>
      <c r="U49" s="3">
        <v>6.04</v>
      </c>
      <c r="V49" s="3">
        <v>128</v>
      </c>
      <c r="W49" s="3">
        <v>0.08</v>
      </c>
      <c r="X49" s="3">
        <v>69.400000000000006</v>
      </c>
      <c r="Y49" s="3">
        <v>2</v>
      </c>
      <c r="Z49" s="3">
        <v>1.4999999999999999E-2</v>
      </c>
    </row>
    <row r="50" spans="1:26" x14ac:dyDescent="0.15">
      <c r="A50" s="5">
        <v>19</v>
      </c>
      <c r="B50" s="4" t="s">
        <v>220</v>
      </c>
      <c r="C50" s="4"/>
      <c r="D50" s="5" t="s">
        <v>205</v>
      </c>
      <c r="E50" s="5">
        <v>19</v>
      </c>
      <c r="F50" s="5">
        <v>100</v>
      </c>
      <c r="G50" s="4" t="s">
        <v>58</v>
      </c>
      <c r="H50" s="4"/>
      <c r="I50" s="3">
        <v>29</v>
      </c>
      <c r="J50" s="3">
        <v>11900</v>
      </c>
      <c r="K50" s="3">
        <v>9.27</v>
      </c>
      <c r="L50" s="3">
        <v>829</v>
      </c>
      <c r="M50" s="3">
        <v>185</v>
      </c>
      <c r="N50" s="3">
        <v>240</v>
      </c>
      <c r="O50" s="3">
        <v>12</v>
      </c>
      <c r="P50" s="3">
        <v>18</v>
      </c>
      <c r="Q50" s="3">
        <v>620</v>
      </c>
      <c r="R50" s="3">
        <v>27.4</v>
      </c>
      <c r="S50" s="3">
        <v>172</v>
      </c>
      <c r="T50" s="3">
        <v>1.45</v>
      </c>
      <c r="U50" s="3">
        <v>5.23</v>
      </c>
      <c r="V50" s="3">
        <v>136</v>
      </c>
      <c r="W50" s="3">
        <v>0.14000000000000001</v>
      </c>
      <c r="X50" s="3">
        <v>53.3</v>
      </c>
      <c r="Y50" s="3">
        <v>2.5</v>
      </c>
      <c r="Z50" s="3">
        <v>1.6E-2</v>
      </c>
    </row>
    <row r="51" spans="1:26" x14ac:dyDescent="0.15">
      <c r="A51" s="5">
        <v>20</v>
      </c>
      <c r="B51" s="4" t="s">
        <v>166</v>
      </c>
      <c r="C51" s="4" t="s">
        <v>167</v>
      </c>
      <c r="D51" s="5" t="s">
        <v>205</v>
      </c>
      <c r="E51" s="5">
        <v>20</v>
      </c>
      <c r="F51" s="5">
        <v>300</v>
      </c>
      <c r="G51" s="4" t="s">
        <v>168</v>
      </c>
      <c r="H51" s="4" t="s">
        <v>9</v>
      </c>
      <c r="I51" s="3">
        <v>28</v>
      </c>
      <c r="J51" s="3">
        <v>2550</v>
      </c>
      <c r="K51" s="3">
        <v>9.83</v>
      </c>
      <c r="L51" s="3">
        <v>918</v>
      </c>
      <c r="M51" s="3">
        <v>820</v>
      </c>
      <c r="N51" s="3">
        <v>290</v>
      </c>
      <c r="O51" s="3">
        <v>13</v>
      </c>
      <c r="P51" s="3">
        <v>17.7</v>
      </c>
      <c r="Q51" s="3">
        <v>1100</v>
      </c>
      <c r="R51" s="3">
        <v>30.7</v>
      </c>
      <c r="S51" s="3">
        <v>350</v>
      </c>
      <c r="T51" s="3">
        <v>1.68</v>
      </c>
      <c r="U51" s="3">
        <v>5.54</v>
      </c>
      <c r="V51" s="3">
        <v>251</v>
      </c>
      <c r="W51" s="3">
        <v>0.31</v>
      </c>
      <c r="X51" s="3">
        <v>241</v>
      </c>
      <c r="Y51" s="3">
        <v>3.3</v>
      </c>
      <c r="Z51" s="3">
        <v>3.1E-2</v>
      </c>
    </row>
    <row r="52" spans="1:26" x14ac:dyDescent="0.15">
      <c r="A52" s="5">
        <v>21</v>
      </c>
      <c r="B52" s="4" t="s">
        <v>88</v>
      </c>
      <c r="C52" s="4" t="s">
        <v>89</v>
      </c>
      <c r="D52" s="5" t="s">
        <v>205</v>
      </c>
      <c r="E52" s="5">
        <v>21</v>
      </c>
      <c r="F52" s="5">
        <v>100</v>
      </c>
      <c r="G52" s="4" t="s">
        <v>58</v>
      </c>
      <c r="H52" s="4" t="s">
        <v>59</v>
      </c>
      <c r="I52" s="3">
        <v>28</v>
      </c>
      <c r="J52" s="3">
        <v>9060</v>
      </c>
      <c r="K52" s="3">
        <v>9.08</v>
      </c>
      <c r="L52" s="3">
        <v>1080</v>
      </c>
      <c r="M52" s="3">
        <v>206</v>
      </c>
      <c r="N52" s="3">
        <v>250</v>
      </c>
      <c r="O52" s="3">
        <v>9.3000000000000007</v>
      </c>
      <c r="P52" s="3">
        <v>18</v>
      </c>
      <c r="Q52" s="3">
        <v>610</v>
      </c>
      <c r="R52" s="3">
        <v>26.1</v>
      </c>
      <c r="S52" s="3">
        <v>456</v>
      </c>
      <c r="T52" s="3">
        <v>1.57</v>
      </c>
      <c r="U52" s="3">
        <v>4.74</v>
      </c>
      <c r="V52" s="3">
        <v>139</v>
      </c>
      <c r="W52" s="3">
        <v>0.12</v>
      </c>
      <c r="X52" s="3">
        <v>48.2</v>
      </c>
      <c r="Y52" s="3">
        <v>2.2000000000000002</v>
      </c>
      <c r="Z52" s="3">
        <v>2.8000000000000001E-2</v>
      </c>
    </row>
    <row r="53" spans="1:26" x14ac:dyDescent="0.15">
      <c r="A53" s="5">
        <v>22</v>
      </c>
      <c r="B53" s="4" t="s">
        <v>92</v>
      </c>
      <c r="C53" s="4" t="s">
        <v>93</v>
      </c>
      <c r="D53" s="5" t="s">
        <v>205</v>
      </c>
      <c r="E53" s="5">
        <v>22</v>
      </c>
      <c r="F53" s="5">
        <v>50</v>
      </c>
      <c r="G53" s="4" t="s">
        <v>58</v>
      </c>
      <c r="H53" s="4" t="s">
        <v>59</v>
      </c>
      <c r="I53" s="3">
        <v>30</v>
      </c>
      <c r="J53" s="3">
        <v>9210</v>
      </c>
      <c r="K53" s="3">
        <v>9.68</v>
      </c>
      <c r="L53" s="3">
        <v>991</v>
      </c>
      <c r="M53" s="3">
        <v>101</v>
      </c>
      <c r="N53" s="3">
        <v>190</v>
      </c>
      <c r="O53" s="3">
        <v>13</v>
      </c>
      <c r="P53" s="3">
        <v>16.3</v>
      </c>
      <c r="Q53" s="3">
        <v>450</v>
      </c>
      <c r="R53" s="3">
        <v>20.3</v>
      </c>
      <c r="S53" s="3">
        <v>155</v>
      </c>
      <c r="T53" s="3">
        <v>1.92</v>
      </c>
      <c r="U53" s="3">
        <v>6.38</v>
      </c>
      <c r="V53" s="3">
        <v>90.5</v>
      </c>
      <c r="W53" s="3">
        <v>0.1</v>
      </c>
      <c r="X53" s="3">
        <v>25.5</v>
      </c>
      <c r="Y53" s="3">
        <v>1.8</v>
      </c>
      <c r="Z53" s="3">
        <v>1.2E-2</v>
      </c>
    </row>
    <row r="54" spans="1:26" x14ac:dyDescent="0.15">
      <c r="A54" s="5">
        <v>23</v>
      </c>
      <c r="B54" s="4" t="s">
        <v>96</v>
      </c>
      <c r="C54" s="4" t="s">
        <v>97</v>
      </c>
      <c r="D54" s="5" t="s">
        <v>205</v>
      </c>
      <c r="E54" s="5">
        <v>23</v>
      </c>
      <c r="F54" s="5">
        <v>0</v>
      </c>
      <c r="G54" s="4" t="s">
        <v>58</v>
      </c>
      <c r="H54" s="4" t="s">
        <v>59</v>
      </c>
      <c r="I54" s="3">
        <v>29</v>
      </c>
      <c r="J54" s="3">
        <v>11900</v>
      </c>
      <c r="K54" s="3">
        <v>9.27</v>
      </c>
      <c r="L54" s="3">
        <v>829</v>
      </c>
      <c r="M54" s="3">
        <v>185</v>
      </c>
      <c r="N54" s="3">
        <v>94</v>
      </c>
      <c r="O54" s="3">
        <v>8.4</v>
      </c>
      <c r="P54" s="3">
        <v>16</v>
      </c>
      <c r="Q54" s="3">
        <v>240</v>
      </c>
      <c r="R54" s="3">
        <v>13.1</v>
      </c>
      <c r="S54" s="3">
        <v>463</v>
      </c>
      <c r="T54" s="3">
        <v>1.6</v>
      </c>
      <c r="U54" s="3">
        <v>5.98</v>
      </c>
      <c r="V54" s="3">
        <v>38.1</v>
      </c>
      <c r="W54" s="3" t="s">
        <v>5</v>
      </c>
      <c r="X54" s="3">
        <v>1.77</v>
      </c>
      <c r="Y54" s="3">
        <v>1.1000000000000001</v>
      </c>
      <c r="Z54" s="3">
        <v>1.4E-2</v>
      </c>
    </row>
    <row r="55" spans="1:26" x14ac:dyDescent="0.15">
      <c r="A55" s="5">
        <v>24</v>
      </c>
      <c r="B55" s="4" t="s">
        <v>100</v>
      </c>
      <c r="C55" s="4" t="s">
        <v>101</v>
      </c>
      <c r="D55" s="5" t="s">
        <v>205</v>
      </c>
      <c r="E55" s="5">
        <v>24</v>
      </c>
      <c r="F55" s="5">
        <v>150</v>
      </c>
      <c r="G55" s="4" t="s">
        <v>58</v>
      </c>
      <c r="H55" s="4" t="s">
        <v>59</v>
      </c>
      <c r="I55" s="3">
        <v>13</v>
      </c>
      <c r="J55" s="3">
        <v>5890</v>
      </c>
      <c r="K55" s="3">
        <v>8.83</v>
      </c>
      <c r="L55" s="3">
        <v>985</v>
      </c>
      <c r="M55" s="3">
        <v>732</v>
      </c>
      <c r="N55" s="3">
        <v>240</v>
      </c>
      <c r="O55" s="3">
        <v>11</v>
      </c>
      <c r="P55" s="3">
        <v>16</v>
      </c>
      <c r="Q55" s="3">
        <v>730</v>
      </c>
      <c r="R55" s="3">
        <v>23.7</v>
      </c>
      <c r="S55" s="3">
        <v>310</v>
      </c>
      <c r="T55" s="3">
        <v>1.55</v>
      </c>
      <c r="U55" s="3">
        <v>4.8</v>
      </c>
      <c r="V55" s="3">
        <v>159</v>
      </c>
      <c r="W55" s="3">
        <v>0.14000000000000001</v>
      </c>
      <c r="X55" s="3">
        <v>106</v>
      </c>
      <c r="Y55" s="3">
        <v>2</v>
      </c>
      <c r="Z55" s="3">
        <v>1.7000000000000001E-2</v>
      </c>
    </row>
    <row r="56" spans="1:26" x14ac:dyDescent="0.15">
      <c r="A56" s="5">
        <v>25</v>
      </c>
      <c r="B56" s="4" t="s">
        <v>78</v>
      </c>
      <c r="C56" s="4" t="s">
        <v>79</v>
      </c>
      <c r="D56" s="5" t="s">
        <v>205</v>
      </c>
      <c r="E56" s="5">
        <v>25</v>
      </c>
      <c r="F56" s="5">
        <v>0</v>
      </c>
      <c r="G56" s="4" t="s">
        <v>58</v>
      </c>
      <c r="H56" s="4" t="s">
        <v>59</v>
      </c>
      <c r="I56" s="3">
        <v>28</v>
      </c>
      <c r="J56" s="3">
        <v>8780</v>
      </c>
      <c r="K56" s="3">
        <v>9.7200000000000006</v>
      </c>
      <c r="L56" s="3">
        <v>808</v>
      </c>
      <c r="M56" s="3">
        <v>80.600000000000009</v>
      </c>
      <c r="N56" s="3">
        <v>120</v>
      </c>
      <c r="O56" s="3">
        <v>14</v>
      </c>
      <c r="P56" s="3">
        <v>17.899999999999999</v>
      </c>
      <c r="Q56" s="3">
        <v>290</v>
      </c>
      <c r="R56" s="3">
        <v>14.3</v>
      </c>
      <c r="S56" s="3">
        <v>929</v>
      </c>
      <c r="T56" s="3">
        <v>1.95</v>
      </c>
      <c r="U56" s="3">
        <v>7.68</v>
      </c>
      <c r="V56" s="3">
        <v>42.8</v>
      </c>
      <c r="W56" s="3">
        <v>7.0000000000000007E-2</v>
      </c>
      <c r="X56" s="3">
        <v>1.1499999999999999</v>
      </c>
      <c r="Y56" s="3">
        <v>1.3</v>
      </c>
      <c r="Z56" s="3">
        <v>1.2E-2</v>
      </c>
    </row>
    <row r="57" spans="1:26" x14ac:dyDescent="0.15">
      <c r="A57" s="5">
        <v>26</v>
      </c>
      <c r="B57" s="4" t="s">
        <v>74</v>
      </c>
      <c r="C57" s="4" t="s">
        <v>75</v>
      </c>
      <c r="D57" s="5" t="s">
        <v>205</v>
      </c>
      <c r="E57" s="5">
        <v>26</v>
      </c>
      <c r="F57" s="5">
        <v>100</v>
      </c>
      <c r="G57" s="4" t="s">
        <v>58</v>
      </c>
      <c r="H57" s="4" t="s">
        <v>59</v>
      </c>
      <c r="I57" s="3">
        <v>50</v>
      </c>
      <c r="J57" s="3">
        <v>14300</v>
      </c>
      <c r="K57" s="3">
        <v>16.399999999999999</v>
      </c>
      <c r="L57" s="3">
        <v>1810</v>
      </c>
      <c r="M57" s="3">
        <v>174</v>
      </c>
      <c r="N57" s="3">
        <v>250</v>
      </c>
      <c r="O57" s="3">
        <v>14</v>
      </c>
      <c r="P57" s="3">
        <v>18</v>
      </c>
      <c r="Q57" s="3">
        <v>650</v>
      </c>
      <c r="R57" s="3">
        <v>29.1</v>
      </c>
      <c r="S57" s="3">
        <v>285</v>
      </c>
      <c r="T57" s="3">
        <v>1.02</v>
      </c>
      <c r="U57" s="3">
        <v>5.4</v>
      </c>
      <c r="V57" s="3">
        <v>140</v>
      </c>
      <c r="W57" s="3">
        <v>0.08</v>
      </c>
      <c r="X57" s="3">
        <v>58.4</v>
      </c>
      <c r="Y57" s="3">
        <v>2.5</v>
      </c>
      <c r="Z57" s="3">
        <v>0.04</v>
      </c>
    </row>
    <row r="58" spans="1:26" x14ac:dyDescent="0.15">
      <c r="A58" s="5">
        <v>27</v>
      </c>
      <c r="B58" s="4" t="s">
        <v>70</v>
      </c>
      <c r="C58" s="4" t="s">
        <v>71</v>
      </c>
      <c r="D58" s="5" t="s">
        <v>205</v>
      </c>
      <c r="E58" s="5">
        <v>27</v>
      </c>
      <c r="F58" s="5">
        <v>150</v>
      </c>
      <c r="G58" s="4" t="s">
        <v>58</v>
      </c>
      <c r="H58" s="4" t="s">
        <v>59</v>
      </c>
      <c r="I58" s="3">
        <v>15</v>
      </c>
      <c r="J58" s="3">
        <v>1050</v>
      </c>
      <c r="K58" s="3">
        <v>5.0999999999999996</v>
      </c>
      <c r="L58" s="3">
        <v>586</v>
      </c>
      <c r="M58" s="3">
        <v>181</v>
      </c>
      <c r="N58" s="3">
        <v>240</v>
      </c>
      <c r="O58" s="3">
        <v>7.9</v>
      </c>
      <c r="P58" s="3">
        <v>17.8</v>
      </c>
      <c r="Q58" s="3">
        <v>740</v>
      </c>
      <c r="R58" s="3">
        <v>24.5</v>
      </c>
      <c r="S58" s="3">
        <v>119</v>
      </c>
      <c r="T58" s="3">
        <v>1.51</v>
      </c>
      <c r="U58" s="3">
        <v>4.78</v>
      </c>
      <c r="V58" s="3">
        <v>161</v>
      </c>
      <c r="W58" s="3">
        <v>0.08</v>
      </c>
      <c r="X58" s="3">
        <v>102</v>
      </c>
      <c r="Y58" s="3">
        <v>1.9</v>
      </c>
      <c r="Z58" s="3">
        <v>1.4E-2</v>
      </c>
    </row>
    <row r="59" spans="1:26" x14ac:dyDescent="0.15">
      <c r="A59" s="5">
        <v>28</v>
      </c>
      <c r="B59" s="4" t="s">
        <v>172</v>
      </c>
      <c r="C59" s="4" t="s">
        <v>173</v>
      </c>
      <c r="D59" s="5" t="s">
        <v>205</v>
      </c>
      <c r="E59" s="5">
        <v>28</v>
      </c>
      <c r="F59" s="5">
        <v>50</v>
      </c>
      <c r="G59" s="4" t="s">
        <v>168</v>
      </c>
      <c r="H59" s="4" t="s">
        <v>7</v>
      </c>
      <c r="I59" s="3">
        <v>47</v>
      </c>
      <c r="J59" s="3">
        <v>12200</v>
      </c>
      <c r="K59" s="3">
        <v>16.2</v>
      </c>
      <c r="L59" s="3">
        <v>1720</v>
      </c>
      <c r="M59" s="3">
        <v>99.1</v>
      </c>
      <c r="N59" s="3">
        <v>170</v>
      </c>
      <c r="O59" s="3">
        <v>9.9</v>
      </c>
      <c r="P59" s="3">
        <v>16.600000000000001</v>
      </c>
      <c r="Q59" s="3">
        <v>440</v>
      </c>
      <c r="R59" s="3">
        <v>21.1</v>
      </c>
      <c r="S59" s="3">
        <v>272</v>
      </c>
      <c r="T59" s="3">
        <v>1.4</v>
      </c>
      <c r="U59" s="3">
        <v>4.76</v>
      </c>
      <c r="V59" s="3">
        <v>89.5</v>
      </c>
      <c r="W59" s="3">
        <v>0.13</v>
      </c>
      <c r="X59" s="3">
        <v>24</v>
      </c>
      <c r="Y59" s="3">
        <v>1.9</v>
      </c>
      <c r="Z59" s="3">
        <v>1.2999999999999999E-2</v>
      </c>
    </row>
    <row r="60" spans="1:26" x14ac:dyDescent="0.15">
      <c r="A60" s="5">
        <v>29</v>
      </c>
      <c r="B60" s="4" t="s">
        <v>68</v>
      </c>
      <c r="C60" s="4" t="s">
        <v>69</v>
      </c>
      <c r="D60" s="5" t="s">
        <v>205</v>
      </c>
      <c r="E60" s="5">
        <v>29</v>
      </c>
      <c r="F60" s="5">
        <v>300</v>
      </c>
      <c r="G60" s="4" t="s">
        <v>58</v>
      </c>
      <c r="H60" s="4" t="s">
        <v>59</v>
      </c>
      <c r="I60" s="3">
        <v>49</v>
      </c>
      <c r="J60" s="3">
        <v>2880</v>
      </c>
      <c r="K60" s="3">
        <v>18.5</v>
      </c>
      <c r="L60" s="3">
        <v>2130</v>
      </c>
      <c r="M60" s="3">
        <v>146</v>
      </c>
      <c r="N60" s="3">
        <v>250</v>
      </c>
      <c r="O60" s="3">
        <v>12</v>
      </c>
      <c r="P60" s="3">
        <v>16.7</v>
      </c>
      <c r="Q60" s="3">
        <v>1000</v>
      </c>
      <c r="R60" s="3">
        <v>23.9</v>
      </c>
      <c r="S60" s="3">
        <v>247</v>
      </c>
      <c r="T60" s="3">
        <v>1.59</v>
      </c>
      <c r="U60" s="3">
        <v>5.26</v>
      </c>
      <c r="V60" s="3">
        <v>233</v>
      </c>
      <c r="W60" s="3">
        <v>0.24</v>
      </c>
      <c r="X60" s="3">
        <v>243</v>
      </c>
      <c r="Y60" s="3">
        <v>2.6</v>
      </c>
      <c r="Z60" s="3">
        <v>2.4E-2</v>
      </c>
    </row>
    <row r="61" spans="1:26" x14ac:dyDescent="0.15">
      <c r="A61" s="5">
        <v>30</v>
      </c>
      <c r="B61" s="4" t="s">
        <v>174</v>
      </c>
      <c r="C61" s="4" t="s">
        <v>175</v>
      </c>
      <c r="D61" s="5" t="s">
        <v>205</v>
      </c>
      <c r="E61" s="5">
        <v>30</v>
      </c>
      <c r="F61" s="5">
        <v>0</v>
      </c>
      <c r="G61" s="4" t="s">
        <v>168</v>
      </c>
      <c r="H61" s="4" t="s">
        <v>4</v>
      </c>
      <c r="I61" s="3">
        <v>13</v>
      </c>
      <c r="J61" s="3">
        <v>2520</v>
      </c>
      <c r="K61" s="3">
        <v>5.77</v>
      </c>
      <c r="L61" s="3">
        <v>190</v>
      </c>
      <c r="M61" s="3">
        <v>39.1</v>
      </c>
      <c r="N61" s="3">
        <v>100</v>
      </c>
      <c r="O61" s="3">
        <v>11</v>
      </c>
      <c r="P61" s="3">
        <v>15.6</v>
      </c>
      <c r="Q61" s="3">
        <v>250</v>
      </c>
      <c r="R61" s="3">
        <v>13.8</v>
      </c>
      <c r="S61" s="3">
        <v>433</v>
      </c>
      <c r="T61" s="3">
        <v>1.65</v>
      </c>
      <c r="U61" s="3">
        <v>6.29</v>
      </c>
      <c r="V61" s="3">
        <v>36.4</v>
      </c>
      <c r="W61" s="3">
        <v>0.19</v>
      </c>
      <c r="X61" s="3">
        <v>2.08</v>
      </c>
      <c r="Y61" s="3">
        <v>1.4</v>
      </c>
      <c r="Z61" s="3">
        <v>1.0999999999999999E-2</v>
      </c>
    </row>
  </sheetData>
  <sortState ref="A2:Z61">
    <sortCondition ref="D2:D61"/>
    <sortCondition ref="E2:E61"/>
  </sortState>
  <pageMargins left="0.7" right="0.7" top="0.75" bottom="0.75" header="0.3" footer="0.3"/>
  <pageSetup scale="70" fitToWidth="2" fitToHeight="2" orientation="landscape" r:id="rId1"/>
  <headerFooter>
    <oddHeader>&amp;F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16" sqref="B16"/>
    </sheetView>
  </sheetViews>
  <sheetFormatPr defaultRowHeight="12.75" x14ac:dyDescent="0.2"/>
  <cols>
    <col min="1" max="1" width="7" customWidth="1"/>
    <col min="2" max="2" width="36.5703125" customWidth="1"/>
  </cols>
  <sheetData>
    <row r="1" spans="1:2" x14ac:dyDescent="0.2">
      <c r="A1" s="25"/>
      <c r="B1" s="25" t="s">
        <v>232</v>
      </c>
    </row>
    <row r="2" spans="1:2" x14ac:dyDescent="0.2">
      <c r="A2" s="25"/>
      <c r="B2" s="25" t="s">
        <v>233</v>
      </c>
    </row>
    <row r="3" spans="1:2" x14ac:dyDescent="0.2">
      <c r="A3" s="25" t="s">
        <v>242</v>
      </c>
      <c r="B3" s="25" t="s">
        <v>245</v>
      </c>
    </row>
    <row r="4" spans="1:2" x14ac:dyDescent="0.2">
      <c r="A4" s="25" t="s">
        <v>242</v>
      </c>
      <c r="B4" s="25" t="s">
        <v>244</v>
      </c>
    </row>
    <row r="5" spans="1:2" x14ac:dyDescent="0.2">
      <c r="A5" s="25" t="s">
        <v>242</v>
      </c>
      <c r="B5" s="25" t="s">
        <v>234</v>
      </c>
    </row>
    <row r="6" spans="1:2" x14ac:dyDescent="0.2">
      <c r="A6" s="25" t="s">
        <v>242</v>
      </c>
      <c r="B6" s="25" t="s">
        <v>235</v>
      </c>
    </row>
    <row r="7" spans="1:2" x14ac:dyDescent="0.2">
      <c r="A7" s="25" t="s">
        <v>242</v>
      </c>
      <c r="B7" s="25" t="s">
        <v>236</v>
      </c>
    </row>
    <row r="8" spans="1:2" x14ac:dyDescent="0.2">
      <c r="A8" s="26" t="s">
        <v>242</v>
      </c>
      <c r="B8" s="25" t="s">
        <v>237</v>
      </c>
    </row>
    <row r="9" spans="1:2" x14ac:dyDescent="0.2">
      <c r="A9" s="26" t="s">
        <v>242</v>
      </c>
      <c r="B9" s="25" t="s">
        <v>238</v>
      </c>
    </row>
    <row r="10" spans="1:2" x14ac:dyDescent="0.2">
      <c r="A10" s="26"/>
      <c r="B10" s="30" t="s">
        <v>246</v>
      </c>
    </row>
    <row r="11" spans="1:2" x14ac:dyDescent="0.2">
      <c r="A11" s="26" t="s">
        <v>242</v>
      </c>
      <c r="B11" s="30" t="s">
        <v>247</v>
      </c>
    </row>
    <row r="12" spans="1:2" x14ac:dyDescent="0.2">
      <c r="A12" s="26"/>
      <c r="B12" s="30" t="s">
        <v>248</v>
      </c>
    </row>
    <row r="13" spans="1:2" x14ac:dyDescent="0.2">
      <c r="A13" s="26" t="s">
        <v>242</v>
      </c>
      <c r="B13" s="30" t="s">
        <v>249</v>
      </c>
    </row>
    <row r="14" spans="1:2" x14ac:dyDescent="0.2">
      <c r="A14" s="26"/>
      <c r="B14" s="30" t="s">
        <v>250</v>
      </c>
    </row>
    <row r="15" spans="1:2" x14ac:dyDescent="0.2">
      <c r="A15" s="26"/>
      <c r="B15" s="30" t="s">
        <v>239</v>
      </c>
    </row>
    <row r="16" spans="1:2" x14ac:dyDescent="0.2">
      <c r="A16" s="31"/>
      <c r="B16" s="30" t="s">
        <v>240</v>
      </c>
    </row>
    <row r="17" spans="1:2" x14ac:dyDescent="0.2">
      <c r="A17" s="31" t="s">
        <v>242</v>
      </c>
      <c r="B17" s="30" t="s">
        <v>241</v>
      </c>
    </row>
    <row r="18" spans="1:2" x14ac:dyDescent="0.2">
      <c r="B18" s="32" t="s">
        <v>251</v>
      </c>
    </row>
    <row r="19" spans="1:2" x14ac:dyDescent="0.2">
      <c r="B19" s="30"/>
    </row>
    <row r="20" spans="1:2" x14ac:dyDescent="0.2">
      <c r="B20" s="30"/>
    </row>
    <row r="21" spans="1:2" x14ac:dyDescent="0.2">
      <c r="A21" s="31"/>
      <c r="B21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August synoptic</vt:lpstr>
      <vt:lpstr>monthly samplings</vt:lpstr>
      <vt:lpstr>Synoptic summary</vt:lpstr>
      <vt:lpstr>August synoptic plus plant data</vt:lpstr>
      <vt:lpstr>Sheet2</vt:lpstr>
      <vt:lpstr>'August synoptic plus plant data'!Print_Area</vt:lpstr>
      <vt:lpstr>'August synoptic plus plant data'!Print_Titles</vt:lpstr>
      <vt:lpstr>'Synoptic summary'!Print_Titles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nflandr</dc:creator>
  <cp:lastModifiedBy>Swain, Edward</cp:lastModifiedBy>
  <cp:lastPrinted>2014-12-04T01:09:16Z</cp:lastPrinted>
  <dcterms:created xsi:type="dcterms:W3CDTF">2014-04-08T21:33:51Z</dcterms:created>
  <dcterms:modified xsi:type="dcterms:W3CDTF">2015-04-13T17:36:40Z</dcterms:modified>
</cp:coreProperties>
</file>