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90" windowHeight="12270" activeTab="0"/>
  </bookViews>
  <sheets>
    <sheet name="Germinates" sheetId="1" r:id="rId1"/>
    <sheet name="Plant Heights" sheetId="2" r:id="rId2"/>
    <sheet name="Seed Data" sheetId="3" r:id="rId3"/>
    <sheet name="Plant Data" sheetId="4" r:id="rId4"/>
    <sheet name="Total Biomass" sheetId="5" r:id="rId5"/>
  </sheets>
  <definedNames/>
  <calcPr fullCalcOnLoad="1"/>
</workbook>
</file>

<file path=xl/sharedStrings.xml><?xml version="1.0" encoding="utf-8"?>
<sst xmlns="http://schemas.openxmlformats.org/spreadsheetml/2006/main" count="143" uniqueCount="83">
  <si>
    <t>Tank</t>
  </si>
  <si>
    <t>Stem</t>
  </si>
  <si>
    <t>Peduncle</t>
  </si>
  <si>
    <t>Length (cm)</t>
  </si>
  <si>
    <t># Stems</t>
  </si>
  <si>
    <t>Per # Stems</t>
  </si>
  <si>
    <t>Mean Ped</t>
  </si>
  <si>
    <t>14.45*</t>
  </si>
  <si>
    <t>14.412*</t>
  </si>
  <si>
    <t>This average includes an outlier</t>
  </si>
  <si>
    <t>14.004*</t>
  </si>
  <si>
    <t># Ped</t>
  </si>
  <si>
    <t>Counted</t>
  </si>
  <si>
    <t>Ped Produced</t>
  </si>
  <si>
    <t>Height</t>
  </si>
  <si>
    <t>Seedhead</t>
  </si>
  <si>
    <t>length cm</t>
  </si>
  <si>
    <t>tank</t>
  </si>
  <si>
    <t>trt</t>
  </si>
  <si>
    <t>Dry Wt</t>
  </si>
  <si>
    <t>Total Dry</t>
  </si>
  <si>
    <t>Mean</t>
  </si>
  <si>
    <t>Dry Wt 6</t>
  </si>
  <si>
    <t>extra</t>
  </si>
  <si>
    <t>Total</t>
  </si>
  <si>
    <t>Dry wt</t>
  </si>
  <si>
    <t>wet wt</t>
  </si>
  <si>
    <t>dry wt</t>
  </si>
  <si>
    <t>Ratio</t>
  </si>
  <si>
    <t>Biomass</t>
  </si>
  <si>
    <t>Plant Wt</t>
  </si>
  <si>
    <t>Sample</t>
  </si>
  <si>
    <t>SO4 conc</t>
  </si>
  <si>
    <t>Stems</t>
  </si>
  <si>
    <t>shoots</t>
  </si>
  <si>
    <t>tare</t>
  </si>
  <si>
    <t>Plants</t>
  </si>
  <si>
    <t>Sulfate</t>
  </si>
  <si>
    <t>Treatment</t>
  </si>
  <si>
    <t>Row #</t>
  </si>
  <si>
    <t>Plant ID</t>
  </si>
  <si>
    <t>Seeds</t>
  </si>
  <si>
    <t>Seed Wt</t>
  </si>
  <si>
    <t>Pedicle #</t>
  </si>
  <si>
    <t>Pedicle Wt</t>
  </si>
  <si>
    <t>Tank #</t>
  </si>
  <si>
    <t>ID</t>
  </si>
  <si>
    <t>Viable</t>
  </si>
  <si>
    <t>.</t>
  </si>
  <si>
    <t>NonViable</t>
  </si>
  <si>
    <t>Viable #</t>
  </si>
  <si>
    <t>Seeds #</t>
  </si>
  <si>
    <t>Stem #</t>
  </si>
  <si>
    <t>1 Or</t>
  </si>
  <si>
    <t>2 Bl</t>
  </si>
  <si>
    <t>3 Yellow</t>
  </si>
  <si>
    <t>4 Grey</t>
  </si>
  <si>
    <t>5 Green</t>
  </si>
  <si>
    <t>1 Peach</t>
  </si>
  <si>
    <t>Root Wt</t>
  </si>
  <si>
    <t>Stem Wt</t>
  </si>
  <si>
    <t>Mean Ht</t>
  </si>
  <si>
    <t>Viable:Total</t>
  </si>
  <si>
    <t xml:space="preserve"> + Sample</t>
  </si>
  <si>
    <t>Root:Stem</t>
  </si>
  <si>
    <t>Pulled</t>
  </si>
  <si>
    <t>Thinning</t>
  </si>
  <si>
    <t>tank #</t>
  </si>
  <si>
    <t>mean</t>
  </si>
  <si>
    <t>viable</t>
  </si>
  <si>
    <t>std err</t>
  </si>
  <si>
    <t>total #</t>
  </si>
  <si>
    <t>plants</t>
  </si>
  <si>
    <t>seed/plant</t>
  </si>
  <si>
    <t>mvsp</t>
  </si>
  <si>
    <t>Total Biomas</t>
  </si>
  <si>
    <t>(g/m2)</t>
  </si>
  <si>
    <t>seeds/m2</t>
  </si>
  <si>
    <t>se</t>
  </si>
  <si>
    <t>Seedlings</t>
  </si>
  <si>
    <t>germinated</t>
  </si>
  <si>
    <t>Total #</t>
  </si>
  <si>
    <t>Germinates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</si>
</sst>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24"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.2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4" fontId="18" fillId="0" borderId="0" xfId="57" applyNumberFormat="1" applyFont="1">
      <alignment/>
      <protection/>
    </xf>
    <xf numFmtId="0" fontId="18" fillId="0" borderId="0" xfId="57" applyFont="1">
      <alignment/>
      <protection/>
    </xf>
    <xf numFmtId="0" fontId="19" fillId="0" borderId="0" xfId="57" applyFont="1">
      <alignment/>
      <protection/>
    </xf>
    <xf numFmtId="14" fontId="18" fillId="0" borderId="0" xfId="58" applyNumberFormat="1" applyFont="1">
      <alignment/>
      <protection/>
    </xf>
    <xf numFmtId="0" fontId="18" fillId="0" borderId="0" xfId="58" applyFont="1">
      <alignment/>
      <protection/>
    </xf>
    <xf numFmtId="0" fontId="18" fillId="0" borderId="0" xfId="58" applyFont="1" applyAlignment="1">
      <alignment horizontal="center"/>
      <protection/>
    </xf>
    <xf numFmtId="2" fontId="18" fillId="0" borderId="0" xfId="58" applyNumberFormat="1" applyFont="1">
      <alignment/>
      <protection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18" fillId="0" borderId="0" xfId="0" applyFont="1" applyAlignment="1">
      <alignment/>
    </xf>
    <xf numFmtId="2" fontId="0" fillId="0" borderId="0" xfId="0" applyNumberFormat="1" applyFont="1" applyAlignment="1">
      <alignment vertical="top"/>
    </xf>
    <xf numFmtId="0" fontId="0" fillId="0" borderId="0" xfId="0" applyFont="1" applyBorder="1" applyAlignment="1">
      <alignment horizontal="right" wrapText="1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55"/>
          <c:w val="0.85375"/>
          <c:h val="0.94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Germinates!$D$7:$D$36</c:f>
              <c:numCache/>
            </c:numRef>
          </c:xVal>
          <c:yVal>
            <c:numRef>
              <c:f>Germinates!$E$7:$E$36</c:f>
              <c:numCache/>
            </c:numRef>
          </c:yVal>
          <c:smooth val="0"/>
        </c:ser>
        <c:axId val="43205316"/>
        <c:axId val="53303525"/>
      </c:scatterChart>
      <c:valAx>
        <c:axId val="43205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03525"/>
        <c:crosses val="autoZero"/>
        <c:crossBetween val="midCat"/>
        <c:dispUnits/>
      </c:valAx>
      <c:valAx>
        <c:axId val="533035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053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505"/>
          <c:w val="0.1042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7</xdr:row>
      <xdr:rowOff>57150</xdr:rowOff>
    </xdr:from>
    <xdr:to>
      <xdr:col>18</xdr:col>
      <xdr:colOff>66675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5200650" y="1123950"/>
        <a:ext cx="58388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38"/>
  <sheetViews>
    <sheetView tabSelected="1" zoomScalePageLayoutView="0" workbookViewId="0" topLeftCell="A1">
      <selection activeCell="D43" sqref="D43"/>
    </sheetView>
  </sheetViews>
  <sheetFormatPr defaultColWidth="9.140625" defaultRowHeight="12"/>
  <sheetData>
    <row r="3" spans="1:8" ht="12">
      <c r="A3" s="9"/>
      <c r="B3" s="9"/>
      <c r="C3" s="9"/>
      <c r="E3" t="s">
        <v>66</v>
      </c>
      <c r="H3" t="s">
        <v>24</v>
      </c>
    </row>
    <row r="4" spans="1:24" ht="12">
      <c r="A4" s="9"/>
      <c r="B4" s="9"/>
      <c r="C4" s="9"/>
      <c r="E4" t="s">
        <v>36</v>
      </c>
      <c r="H4" t="s">
        <v>79</v>
      </c>
      <c r="V4">
        <v>2012</v>
      </c>
      <c r="X4">
        <v>2013</v>
      </c>
    </row>
    <row r="5" spans="1:24" ht="12">
      <c r="A5" s="9" t="s">
        <v>17</v>
      </c>
      <c r="B5" s="9" t="s">
        <v>18</v>
      </c>
      <c r="C5" s="9" t="s">
        <v>32</v>
      </c>
      <c r="E5" t="s">
        <v>65</v>
      </c>
      <c r="H5" t="s">
        <v>80</v>
      </c>
      <c r="V5" t="s">
        <v>24</v>
      </c>
      <c r="X5" t="s">
        <v>81</v>
      </c>
    </row>
    <row r="6" spans="1:24" ht="12">
      <c r="A6" s="10"/>
      <c r="B6" s="10"/>
      <c r="C6" s="10"/>
      <c r="V6" t="s">
        <v>79</v>
      </c>
      <c r="X6" t="s">
        <v>82</v>
      </c>
    </row>
    <row r="7" spans="1:22" ht="12">
      <c r="A7" s="11">
        <v>1</v>
      </c>
      <c r="B7">
        <v>5</v>
      </c>
      <c r="C7">
        <v>300</v>
      </c>
      <c r="D7">
        <v>300</v>
      </c>
      <c r="E7">
        <v>23</v>
      </c>
      <c r="F7">
        <f>E7+30</f>
        <v>53</v>
      </c>
      <c r="G7">
        <v>300</v>
      </c>
      <c r="H7">
        <v>53</v>
      </c>
      <c r="V7" t="s">
        <v>80</v>
      </c>
    </row>
    <row r="8" spans="1:8" ht="12">
      <c r="A8" s="11">
        <v>2</v>
      </c>
      <c r="B8">
        <v>4</v>
      </c>
      <c r="C8">
        <v>150</v>
      </c>
      <c r="D8">
        <v>150</v>
      </c>
      <c r="E8">
        <v>90</v>
      </c>
      <c r="F8">
        <f aca="true" t="shared" si="0" ref="F8:F36">E8+30</f>
        <v>120</v>
      </c>
      <c r="G8">
        <v>150</v>
      </c>
      <c r="H8">
        <v>120</v>
      </c>
    </row>
    <row r="9" spans="1:24" ht="12">
      <c r="A9" s="11">
        <v>3</v>
      </c>
      <c r="B9">
        <v>2</v>
      </c>
      <c r="C9">
        <v>50</v>
      </c>
      <c r="D9">
        <v>50</v>
      </c>
      <c r="E9">
        <v>158</v>
      </c>
      <c r="F9">
        <f t="shared" si="0"/>
        <v>188</v>
      </c>
      <c r="G9">
        <v>50</v>
      </c>
      <c r="H9">
        <v>188</v>
      </c>
      <c r="U9">
        <v>0</v>
      </c>
      <c r="V9">
        <v>201</v>
      </c>
      <c r="X9">
        <v>170</v>
      </c>
    </row>
    <row r="10" spans="1:24" ht="12">
      <c r="A10" s="11">
        <v>4</v>
      </c>
      <c r="B10">
        <v>1</v>
      </c>
      <c r="C10">
        <v>0</v>
      </c>
      <c r="D10">
        <v>0</v>
      </c>
      <c r="E10">
        <v>171</v>
      </c>
      <c r="F10">
        <f t="shared" si="0"/>
        <v>201</v>
      </c>
      <c r="G10">
        <v>0</v>
      </c>
      <c r="H10">
        <v>201</v>
      </c>
      <c r="U10">
        <v>0</v>
      </c>
      <c r="V10">
        <v>213</v>
      </c>
      <c r="X10">
        <v>209</v>
      </c>
    </row>
    <row r="11" spans="1:24" ht="12">
      <c r="A11" s="11">
        <v>5</v>
      </c>
      <c r="B11">
        <v>3</v>
      </c>
      <c r="C11">
        <v>100</v>
      </c>
      <c r="D11">
        <v>100</v>
      </c>
      <c r="E11">
        <v>158</v>
      </c>
      <c r="F11">
        <f t="shared" si="0"/>
        <v>188</v>
      </c>
      <c r="G11">
        <v>100</v>
      </c>
      <c r="H11">
        <v>188</v>
      </c>
      <c r="U11">
        <v>0</v>
      </c>
      <c r="V11">
        <v>214</v>
      </c>
      <c r="X11">
        <v>156</v>
      </c>
    </row>
    <row r="12" spans="1:24" ht="12">
      <c r="A12" s="11">
        <v>6</v>
      </c>
      <c r="B12">
        <v>2</v>
      </c>
      <c r="C12">
        <v>50</v>
      </c>
      <c r="D12">
        <v>50</v>
      </c>
      <c r="E12">
        <v>121</v>
      </c>
      <c r="F12">
        <f t="shared" si="0"/>
        <v>151</v>
      </c>
      <c r="G12">
        <v>50</v>
      </c>
      <c r="H12">
        <v>151</v>
      </c>
      <c r="U12">
        <v>0</v>
      </c>
      <c r="V12">
        <v>199</v>
      </c>
      <c r="X12">
        <v>143</v>
      </c>
    </row>
    <row r="13" spans="1:24" ht="12">
      <c r="A13" s="11">
        <v>7</v>
      </c>
      <c r="B13">
        <v>4</v>
      </c>
      <c r="C13">
        <v>150</v>
      </c>
      <c r="D13">
        <v>150</v>
      </c>
      <c r="E13">
        <v>128</v>
      </c>
      <c r="F13">
        <f t="shared" si="0"/>
        <v>158</v>
      </c>
      <c r="G13">
        <v>150</v>
      </c>
      <c r="H13">
        <v>158</v>
      </c>
      <c r="U13">
        <v>0</v>
      </c>
      <c r="V13">
        <v>165</v>
      </c>
      <c r="X13">
        <v>166</v>
      </c>
    </row>
    <row r="14" spans="1:24" ht="12">
      <c r="A14" s="11">
        <v>8</v>
      </c>
      <c r="B14">
        <v>2</v>
      </c>
      <c r="C14">
        <v>50</v>
      </c>
      <c r="D14">
        <v>50</v>
      </c>
      <c r="E14">
        <v>73</v>
      </c>
      <c r="F14">
        <f t="shared" si="0"/>
        <v>103</v>
      </c>
      <c r="G14">
        <v>50</v>
      </c>
      <c r="H14">
        <v>103</v>
      </c>
      <c r="U14">
        <v>0</v>
      </c>
      <c r="V14">
        <v>106</v>
      </c>
      <c r="X14">
        <v>133</v>
      </c>
    </row>
    <row r="15" spans="1:24" ht="12">
      <c r="A15" s="11">
        <v>9</v>
      </c>
      <c r="B15">
        <v>1</v>
      </c>
      <c r="C15">
        <v>0</v>
      </c>
      <c r="D15">
        <v>0</v>
      </c>
      <c r="E15">
        <v>183</v>
      </c>
      <c r="F15">
        <f t="shared" si="0"/>
        <v>213</v>
      </c>
      <c r="G15">
        <v>0</v>
      </c>
      <c r="H15">
        <v>213</v>
      </c>
      <c r="U15">
        <v>50</v>
      </c>
      <c r="V15">
        <v>188</v>
      </c>
      <c r="X15">
        <v>315</v>
      </c>
    </row>
    <row r="16" spans="1:24" ht="12">
      <c r="A16" s="11">
        <v>10</v>
      </c>
      <c r="B16">
        <v>3</v>
      </c>
      <c r="C16">
        <v>100</v>
      </c>
      <c r="D16">
        <v>100</v>
      </c>
      <c r="E16">
        <v>79</v>
      </c>
      <c r="F16">
        <f t="shared" si="0"/>
        <v>109</v>
      </c>
      <c r="G16">
        <v>100</v>
      </c>
      <c r="H16">
        <v>109</v>
      </c>
      <c r="U16">
        <v>50</v>
      </c>
      <c r="V16">
        <v>151</v>
      </c>
      <c r="X16">
        <v>193</v>
      </c>
    </row>
    <row r="17" spans="1:24" ht="12">
      <c r="A17" s="11">
        <v>11</v>
      </c>
      <c r="B17">
        <v>4</v>
      </c>
      <c r="C17">
        <v>150</v>
      </c>
      <c r="D17">
        <v>150</v>
      </c>
      <c r="E17">
        <v>86</v>
      </c>
      <c r="F17">
        <f t="shared" si="0"/>
        <v>116</v>
      </c>
      <c r="G17">
        <v>150</v>
      </c>
      <c r="H17">
        <v>116</v>
      </c>
      <c r="U17">
        <v>50</v>
      </c>
      <c r="V17">
        <v>103</v>
      </c>
      <c r="X17">
        <v>185</v>
      </c>
    </row>
    <row r="18" spans="1:24" ht="12">
      <c r="A18" s="11">
        <v>12</v>
      </c>
      <c r="B18">
        <v>5</v>
      </c>
      <c r="C18">
        <v>300</v>
      </c>
      <c r="D18">
        <v>300</v>
      </c>
      <c r="E18">
        <v>84</v>
      </c>
      <c r="F18">
        <f t="shared" si="0"/>
        <v>114</v>
      </c>
      <c r="G18">
        <v>300</v>
      </c>
      <c r="H18">
        <v>114</v>
      </c>
      <c r="U18">
        <v>50</v>
      </c>
      <c r="V18">
        <v>133</v>
      </c>
      <c r="X18">
        <v>160</v>
      </c>
    </row>
    <row r="19" spans="1:24" ht="12">
      <c r="A19" s="11">
        <v>13</v>
      </c>
      <c r="B19">
        <v>1</v>
      </c>
      <c r="C19">
        <v>0</v>
      </c>
      <c r="D19">
        <v>0</v>
      </c>
      <c r="E19">
        <v>184</v>
      </c>
      <c r="F19">
        <f t="shared" si="0"/>
        <v>214</v>
      </c>
      <c r="G19">
        <v>0</v>
      </c>
      <c r="H19">
        <v>214</v>
      </c>
      <c r="U19">
        <v>50</v>
      </c>
      <c r="V19">
        <v>188</v>
      </c>
      <c r="X19">
        <v>58</v>
      </c>
    </row>
    <row r="20" spans="1:24" ht="12">
      <c r="A20" s="11">
        <v>14</v>
      </c>
      <c r="B20">
        <v>5</v>
      </c>
      <c r="C20">
        <v>300</v>
      </c>
      <c r="D20">
        <v>300</v>
      </c>
      <c r="E20">
        <v>118</v>
      </c>
      <c r="F20">
        <f t="shared" si="0"/>
        <v>148</v>
      </c>
      <c r="G20">
        <v>300</v>
      </c>
      <c r="H20">
        <v>148</v>
      </c>
      <c r="U20">
        <v>50</v>
      </c>
      <c r="V20">
        <v>215</v>
      </c>
      <c r="X20">
        <v>156</v>
      </c>
    </row>
    <row r="21" spans="1:24" ht="12">
      <c r="A21" s="11">
        <v>15</v>
      </c>
      <c r="B21">
        <v>4</v>
      </c>
      <c r="C21">
        <v>150</v>
      </c>
      <c r="D21">
        <v>150</v>
      </c>
      <c r="E21">
        <v>127</v>
      </c>
      <c r="F21">
        <f t="shared" si="0"/>
        <v>157</v>
      </c>
      <c r="G21">
        <v>150</v>
      </c>
      <c r="H21">
        <v>157</v>
      </c>
      <c r="U21">
        <v>100</v>
      </c>
      <c r="V21">
        <v>188</v>
      </c>
      <c r="X21">
        <v>209</v>
      </c>
    </row>
    <row r="22" spans="1:24" ht="12">
      <c r="A22" s="11">
        <v>16</v>
      </c>
      <c r="B22">
        <v>2</v>
      </c>
      <c r="C22">
        <v>50</v>
      </c>
      <c r="D22">
        <v>50</v>
      </c>
      <c r="E22">
        <v>103</v>
      </c>
      <c r="F22">
        <f t="shared" si="0"/>
        <v>133</v>
      </c>
      <c r="G22">
        <v>50</v>
      </c>
      <c r="H22">
        <v>133</v>
      </c>
      <c r="U22">
        <v>100</v>
      </c>
      <c r="V22">
        <v>109</v>
      </c>
      <c r="X22">
        <v>117</v>
      </c>
    </row>
    <row r="23" spans="1:24" ht="12">
      <c r="A23" s="11">
        <v>17</v>
      </c>
      <c r="B23">
        <v>5</v>
      </c>
      <c r="C23">
        <v>300</v>
      </c>
      <c r="D23">
        <v>300</v>
      </c>
      <c r="E23">
        <v>158</v>
      </c>
      <c r="F23">
        <f t="shared" si="0"/>
        <v>188</v>
      </c>
      <c r="G23">
        <v>300</v>
      </c>
      <c r="H23">
        <v>188</v>
      </c>
      <c r="U23">
        <v>100</v>
      </c>
      <c r="V23">
        <v>178</v>
      </c>
      <c r="X23">
        <v>88</v>
      </c>
    </row>
    <row r="24" spans="1:24" ht="12">
      <c r="A24" s="11">
        <v>18</v>
      </c>
      <c r="B24">
        <v>3</v>
      </c>
      <c r="C24">
        <v>100</v>
      </c>
      <c r="D24">
        <v>100</v>
      </c>
      <c r="E24">
        <v>148</v>
      </c>
      <c r="F24">
        <f t="shared" si="0"/>
        <v>178</v>
      </c>
      <c r="G24">
        <v>100</v>
      </c>
      <c r="H24">
        <v>178</v>
      </c>
      <c r="U24">
        <v>100</v>
      </c>
      <c r="V24">
        <v>134</v>
      </c>
      <c r="X24">
        <v>156</v>
      </c>
    </row>
    <row r="25" spans="1:24" ht="12">
      <c r="A25" s="11">
        <v>19</v>
      </c>
      <c r="B25">
        <v>3</v>
      </c>
      <c r="C25">
        <v>100</v>
      </c>
      <c r="D25">
        <v>100</v>
      </c>
      <c r="E25">
        <v>104</v>
      </c>
      <c r="F25">
        <f t="shared" si="0"/>
        <v>134</v>
      </c>
      <c r="G25">
        <v>100</v>
      </c>
      <c r="H25">
        <v>134</v>
      </c>
      <c r="U25">
        <v>100</v>
      </c>
      <c r="V25">
        <v>143</v>
      </c>
      <c r="X25">
        <v>107</v>
      </c>
    </row>
    <row r="26" spans="1:24" ht="12">
      <c r="A26" s="11">
        <v>20</v>
      </c>
      <c r="B26">
        <v>5</v>
      </c>
      <c r="C26">
        <v>300</v>
      </c>
      <c r="D26">
        <v>300</v>
      </c>
      <c r="E26">
        <v>88</v>
      </c>
      <c r="F26">
        <f t="shared" si="0"/>
        <v>118</v>
      </c>
      <c r="G26">
        <v>300</v>
      </c>
      <c r="H26">
        <v>118</v>
      </c>
      <c r="U26">
        <v>100</v>
      </c>
      <c r="V26">
        <v>140</v>
      </c>
      <c r="X26">
        <v>166</v>
      </c>
    </row>
    <row r="27" spans="1:24" ht="12">
      <c r="A27" s="11">
        <v>21</v>
      </c>
      <c r="B27">
        <v>3</v>
      </c>
      <c r="C27">
        <v>100</v>
      </c>
      <c r="D27">
        <v>100</v>
      </c>
      <c r="E27">
        <v>113</v>
      </c>
      <c r="F27">
        <f t="shared" si="0"/>
        <v>143</v>
      </c>
      <c r="G27">
        <v>100</v>
      </c>
      <c r="H27">
        <v>143</v>
      </c>
      <c r="U27">
        <v>150</v>
      </c>
      <c r="V27">
        <v>120</v>
      </c>
      <c r="X27">
        <v>230</v>
      </c>
    </row>
    <row r="28" spans="1:24" ht="12">
      <c r="A28" s="11">
        <v>22</v>
      </c>
      <c r="B28">
        <v>2</v>
      </c>
      <c r="C28">
        <v>50</v>
      </c>
      <c r="D28">
        <v>50</v>
      </c>
      <c r="E28">
        <v>158</v>
      </c>
      <c r="F28">
        <f t="shared" si="0"/>
        <v>188</v>
      </c>
      <c r="G28">
        <v>50</v>
      </c>
      <c r="H28">
        <v>188</v>
      </c>
      <c r="U28">
        <v>150</v>
      </c>
      <c r="V28">
        <v>158</v>
      </c>
      <c r="X28">
        <v>106</v>
      </c>
    </row>
    <row r="29" spans="1:24" ht="12">
      <c r="A29" s="11">
        <v>23</v>
      </c>
      <c r="B29">
        <v>1</v>
      </c>
      <c r="C29">
        <v>0</v>
      </c>
      <c r="D29">
        <v>0</v>
      </c>
      <c r="E29">
        <v>169</v>
      </c>
      <c r="F29">
        <f t="shared" si="0"/>
        <v>199</v>
      </c>
      <c r="G29">
        <v>0</v>
      </c>
      <c r="H29">
        <v>199</v>
      </c>
      <c r="U29">
        <v>150</v>
      </c>
      <c r="V29">
        <v>116</v>
      </c>
      <c r="X29">
        <v>133</v>
      </c>
    </row>
    <row r="30" spans="1:24" ht="12">
      <c r="A30" s="11">
        <v>24</v>
      </c>
      <c r="B30">
        <v>4</v>
      </c>
      <c r="C30">
        <v>150</v>
      </c>
      <c r="D30">
        <v>150</v>
      </c>
      <c r="E30">
        <v>164</v>
      </c>
      <c r="F30">
        <f t="shared" si="0"/>
        <v>194</v>
      </c>
      <c r="G30">
        <v>150</v>
      </c>
      <c r="H30">
        <v>194</v>
      </c>
      <c r="U30">
        <v>150</v>
      </c>
      <c r="V30">
        <v>157</v>
      </c>
      <c r="X30">
        <v>159</v>
      </c>
    </row>
    <row r="31" spans="1:24" ht="12">
      <c r="A31" s="11">
        <v>25</v>
      </c>
      <c r="B31">
        <v>1</v>
      </c>
      <c r="C31">
        <v>0</v>
      </c>
      <c r="D31">
        <v>0</v>
      </c>
      <c r="E31">
        <v>135</v>
      </c>
      <c r="F31">
        <f t="shared" si="0"/>
        <v>165</v>
      </c>
      <c r="G31">
        <v>0</v>
      </c>
      <c r="H31">
        <v>165</v>
      </c>
      <c r="U31">
        <v>150</v>
      </c>
      <c r="V31">
        <v>194</v>
      </c>
      <c r="X31">
        <v>139</v>
      </c>
    </row>
    <row r="32" spans="1:24" ht="12">
      <c r="A32" s="11">
        <v>26</v>
      </c>
      <c r="B32">
        <v>3</v>
      </c>
      <c r="C32">
        <v>100</v>
      </c>
      <c r="D32">
        <v>100</v>
      </c>
      <c r="E32">
        <v>110</v>
      </c>
      <c r="F32">
        <f t="shared" si="0"/>
        <v>140</v>
      </c>
      <c r="G32">
        <v>100</v>
      </c>
      <c r="H32">
        <v>140</v>
      </c>
      <c r="U32">
        <v>150</v>
      </c>
      <c r="V32">
        <v>121</v>
      </c>
      <c r="X32">
        <v>88</v>
      </c>
    </row>
    <row r="33" spans="1:24" ht="12">
      <c r="A33" s="11">
        <v>27</v>
      </c>
      <c r="B33">
        <v>4</v>
      </c>
      <c r="C33">
        <v>150</v>
      </c>
      <c r="D33">
        <v>150</v>
      </c>
      <c r="E33">
        <v>91</v>
      </c>
      <c r="F33">
        <f t="shared" si="0"/>
        <v>121</v>
      </c>
      <c r="G33">
        <v>150</v>
      </c>
      <c r="H33">
        <v>121</v>
      </c>
      <c r="U33">
        <v>300</v>
      </c>
      <c r="V33">
        <v>53</v>
      </c>
      <c r="X33">
        <v>92</v>
      </c>
    </row>
    <row r="34" spans="1:24" ht="12">
      <c r="A34" s="11">
        <v>28</v>
      </c>
      <c r="B34">
        <v>2</v>
      </c>
      <c r="C34">
        <v>50</v>
      </c>
      <c r="D34">
        <v>50</v>
      </c>
      <c r="E34">
        <v>185</v>
      </c>
      <c r="F34">
        <f t="shared" si="0"/>
        <v>215</v>
      </c>
      <c r="G34">
        <v>50</v>
      </c>
      <c r="H34">
        <v>215</v>
      </c>
      <c r="U34">
        <v>300</v>
      </c>
      <c r="V34">
        <v>114</v>
      </c>
      <c r="X34">
        <v>46</v>
      </c>
    </row>
    <row r="35" spans="1:24" ht="12">
      <c r="A35" s="11">
        <v>29</v>
      </c>
      <c r="B35">
        <v>5</v>
      </c>
      <c r="C35">
        <v>300</v>
      </c>
      <c r="D35">
        <v>300</v>
      </c>
      <c r="E35">
        <v>74</v>
      </c>
      <c r="F35">
        <f t="shared" si="0"/>
        <v>104</v>
      </c>
      <c r="G35">
        <v>300</v>
      </c>
      <c r="H35">
        <v>104</v>
      </c>
      <c r="U35">
        <v>300</v>
      </c>
      <c r="V35">
        <v>148</v>
      </c>
      <c r="X35">
        <v>52</v>
      </c>
    </row>
    <row r="36" spans="1:24" ht="12">
      <c r="A36" s="11">
        <v>30</v>
      </c>
      <c r="B36">
        <v>1</v>
      </c>
      <c r="C36">
        <v>0</v>
      </c>
      <c r="D36">
        <v>0</v>
      </c>
      <c r="E36">
        <v>76</v>
      </c>
      <c r="F36">
        <f t="shared" si="0"/>
        <v>106</v>
      </c>
      <c r="G36">
        <v>0</v>
      </c>
      <c r="H36">
        <v>106</v>
      </c>
      <c r="U36">
        <v>300</v>
      </c>
      <c r="V36">
        <v>188</v>
      </c>
      <c r="X36">
        <v>75</v>
      </c>
    </row>
    <row r="37" spans="1:24" ht="12">
      <c r="A37" s="11"/>
      <c r="U37">
        <v>300</v>
      </c>
      <c r="V37">
        <v>118</v>
      </c>
      <c r="X37">
        <v>36</v>
      </c>
    </row>
    <row r="38" spans="21:24" ht="12">
      <c r="U38">
        <v>300</v>
      </c>
      <c r="V38">
        <v>104</v>
      </c>
      <c r="X38">
        <v>61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74"/>
  <sheetViews>
    <sheetView zoomScalePageLayoutView="0" workbookViewId="0" topLeftCell="A1">
      <selection activeCell="X14" sqref="X14"/>
    </sheetView>
  </sheetViews>
  <sheetFormatPr defaultColWidth="9.140625" defaultRowHeight="12"/>
  <sheetData>
    <row r="1" spans="1:6" ht="12">
      <c r="A1" s="1">
        <v>41122</v>
      </c>
      <c r="B1" s="2"/>
      <c r="C1" s="2"/>
      <c r="D1" s="2"/>
      <c r="E1" s="2"/>
      <c r="F1" s="2"/>
    </row>
    <row r="2" spans="1:25" ht="12">
      <c r="A2" s="2"/>
      <c r="B2" s="2"/>
      <c r="C2" s="2"/>
      <c r="D2" s="2"/>
      <c r="E2" s="2"/>
      <c r="F2" s="2"/>
      <c r="Q2" s="4">
        <v>41122</v>
      </c>
      <c r="R2" s="5"/>
      <c r="S2" s="5"/>
      <c r="T2" s="5"/>
      <c r="U2" s="5"/>
      <c r="V2" s="5"/>
      <c r="W2" s="5"/>
      <c r="X2" s="5"/>
      <c r="Y2" s="5"/>
    </row>
    <row r="3" spans="1:25" ht="12">
      <c r="A3" s="2"/>
      <c r="B3" s="2"/>
      <c r="C3" s="2"/>
      <c r="D3" s="2" t="s">
        <v>14</v>
      </c>
      <c r="E3" s="2" t="s">
        <v>14</v>
      </c>
      <c r="F3" s="2" t="s">
        <v>2</v>
      </c>
      <c r="Q3" s="5"/>
      <c r="R3" s="5"/>
      <c r="S3" s="5"/>
      <c r="T3" s="5"/>
      <c r="U3" s="5"/>
      <c r="V3" s="5" t="s">
        <v>11</v>
      </c>
      <c r="W3" s="6" t="s">
        <v>13</v>
      </c>
      <c r="X3" s="5" t="s">
        <v>6</v>
      </c>
      <c r="Y3" s="5"/>
    </row>
    <row r="4" spans="1:25" ht="12">
      <c r="A4" s="2"/>
      <c r="B4" s="2" t="s">
        <v>0</v>
      </c>
      <c r="C4" s="2" t="s">
        <v>1</v>
      </c>
      <c r="D4" s="2" t="s">
        <v>1</v>
      </c>
      <c r="E4" s="2" t="s">
        <v>15</v>
      </c>
      <c r="F4" s="2" t="s">
        <v>16</v>
      </c>
      <c r="Q4" s="5" t="s">
        <v>38</v>
      </c>
      <c r="R4" s="5" t="s">
        <v>0</v>
      </c>
      <c r="S4" s="5" t="s">
        <v>4</v>
      </c>
      <c r="T4" s="5" t="s">
        <v>61</v>
      </c>
      <c r="U4" s="5"/>
      <c r="V4" s="5" t="s">
        <v>12</v>
      </c>
      <c r="W4" s="6" t="s">
        <v>5</v>
      </c>
      <c r="X4" s="5" t="s">
        <v>3</v>
      </c>
      <c r="Y4" s="5"/>
    </row>
    <row r="5" spans="1:25" ht="12">
      <c r="A5" s="2">
        <v>5</v>
      </c>
      <c r="B5" s="2">
        <v>1</v>
      </c>
      <c r="C5" s="2">
        <v>1</v>
      </c>
      <c r="D5" s="2">
        <v>132.2</v>
      </c>
      <c r="E5" s="2">
        <v>148.1</v>
      </c>
      <c r="F5" s="2">
        <v>15.9</v>
      </c>
      <c r="G5" s="8"/>
      <c r="H5" s="8">
        <f>AVERAGE(D5:D19)</f>
        <v>84.43333333333332</v>
      </c>
      <c r="J5" s="9"/>
      <c r="K5" s="9"/>
      <c r="Q5">
        <v>5</v>
      </c>
      <c r="R5" s="5">
        <v>1</v>
      </c>
      <c r="S5" s="5">
        <v>15</v>
      </c>
      <c r="T5" s="5">
        <v>84.43</v>
      </c>
      <c r="U5" s="5"/>
      <c r="V5" s="5">
        <v>8</v>
      </c>
      <c r="W5" s="7">
        <v>0.5333333333333333</v>
      </c>
      <c r="X5" s="5">
        <v>18.075</v>
      </c>
      <c r="Y5" s="5"/>
    </row>
    <row r="6" spans="1:25" ht="12">
      <c r="A6" s="2">
        <v>5</v>
      </c>
      <c r="B6" s="2">
        <v>1</v>
      </c>
      <c r="C6" s="2">
        <v>2</v>
      </c>
      <c r="D6" s="2">
        <v>129.1</v>
      </c>
      <c r="E6" s="2">
        <v>144.6</v>
      </c>
      <c r="F6" s="2">
        <v>15.5</v>
      </c>
      <c r="J6" s="10"/>
      <c r="K6" s="10"/>
      <c r="Q6">
        <v>4</v>
      </c>
      <c r="R6" s="5">
        <v>2</v>
      </c>
      <c r="S6" s="5">
        <v>24</v>
      </c>
      <c r="T6" s="5">
        <v>92.34</v>
      </c>
      <c r="U6" s="5"/>
      <c r="V6" s="5">
        <v>17</v>
      </c>
      <c r="W6" s="7">
        <v>0.7083333333333334</v>
      </c>
      <c r="X6" s="5">
        <v>17.547</v>
      </c>
      <c r="Y6" s="5"/>
    </row>
    <row r="7" spans="1:25" ht="12">
      <c r="A7" s="2">
        <v>5</v>
      </c>
      <c r="B7" s="2">
        <v>1</v>
      </c>
      <c r="C7" s="2">
        <v>3</v>
      </c>
      <c r="D7" s="2">
        <v>71.2</v>
      </c>
      <c r="E7" s="2">
        <v>87.7</v>
      </c>
      <c r="F7" s="2">
        <v>16.5</v>
      </c>
      <c r="J7" s="11"/>
      <c r="Q7">
        <v>2</v>
      </c>
      <c r="R7" s="5">
        <v>3</v>
      </c>
      <c r="S7" s="5">
        <v>30</v>
      </c>
      <c r="T7" s="5">
        <v>85.85</v>
      </c>
      <c r="U7" s="5"/>
      <c r="V7" s="5">
        <v>19</v>
      </c>
      <c r="W7" s="7">
        <v>0.6333333333333333</v>
      </c>
      <c r="X7" s="5">
        <v>17.611</v>
      </c>
      <c r="Y7" s="5"/>
    </row>
    <row r="8" spans="1:25" ht="12">
      <c r="A8" s="2">
        <v>5</v>
      </c>
      <c r="B8" s="2">
        <v>1</v>
      </c>
      <c r="C8" s="2">
        <v>4</v>
      </c>
      <c r="D8" s="2">
        <v>85.9</v>
      </c>
      <c r="E8" s="2">
        <v>103.5</v>
      </c>
      <c r="F8" s="2">
        <v>17.6</v>
      </c>
      <c r="J8" s="11"/>
      <c r="Q8">
        <v>1</v>
      </c>
      <c r="R8" s="5">
        <v>4</v>
      </c>
      <c r="S8" s="5">
        <v>31</v>
      </c>
      <c r="T8" s="5">
        <v>91.84</v>
      </c>
      <c r="U8" s="5"/>
      <c r="V8" s="5">
        <v>20</v>
      </c>
      <c r="W8" s="7">
        <v>0.6451612903225806</v>
      </c>
      <c r="X8" s="5">
        <v>18.925</v>
      </c>
      <c r="Y8" s="5"/>
    </row>
    <row r="9" spans="1:25" ht="12">
      <c r="A9" s="2">
        <v>5</v>
      </c>
      <c r="B9" s="2">
        <v>1</v>
      </c>
      <c r="C9" s="2">
        <v>5</v>
      </c>
      <c r="D9" s="2">
        <v>121.9</v>
      </c>
      <c r="E9" s="2">
        <v>136.4</v>
      </c>
      <c r="F9" s="2">
        <v>14.5</v>
      </c>
      <c r="J9" s="11"/>
      <c r="Q9">
        <v>3</v>
      </c>
      <c r="R9" s="5">
        <v>5</v>
      </c>
      <c r="S9" s="5">
        <v>26</v>
      </c>
      <c r="T9" s="5">
        <v>99.72</v>
      </c>
      <c r="U9" s="5"/>
      <c r="V9" s="5">
        <v>20</v>
      </c>
      <c r="W9" s="7">
        <v>0.7692307692307693</v>
      </c>
      <c r="X9" s="5">
        <v>16.075</v>
      </c>
      <c r="Y9" s="5"/>
    </row>
    <row r="10" spans="1:25" ht="12">
      <c r="A10" s="2">
        <v>5</v>
      </c>
      <c r="B10" s="2">
        <v>1</v>
      </c>
      <c r="C10" s="2">
        <v>6</v>
      </c>
      <c r="D10" s="2">
        <v>106</v>
      </c>
      <c r="E10" s="2">
        <v>129.3</v>
      </c>
      <c r="F10" s="2">
        <v>23.3</v>
      </c>
      <c r="J10" s="11"/>
      <c r="Q10">
        <v>2</v>
      </c>
      <c r="R10" s="5">
        <v>6</v>
      </c>
      <c r="S10" s="5">
        <v>27</v>
      </c>
      <c r="T10" s="8">
        <v>99.72307692307693</v>
      </c>
      <c r="U10" s="5"/>
      <c r="V10" s="5">
        <v>15</v>
      </c>
      <c r="W10" s="7">
        <v>0.5555555555555556</v>
      </c>
      <c r="X10" s="5">
        <v>14.747</v>
      </c>
      <c r="Y10" s="5"/>
    </row>
    <row r="11" spans="1:25" ht="12">
      <c r="A11" s="2">
        <v>5</v>
      </c>
      <c r="B11" s="2">
        <v>1</v>
      </c>
      <c r="C11" s="2">
        <v>7</v>
      </c>
      <c r="D11" s="2">
        <v>134.7</v>
      </c>
      <c r="E11" s="2">
        <v>153.9</v>
      </c>
      <c r="F11" s="2">
        <v>19.2</v>
      </c>
      <c r="J11" s="11"/>
      <c r="Q11">
        <v>4</v>
      </c>
      <c r="R11" s="5">
        <v>7</v>
      </c>
      <c r="S11" s="5">
        <v>23</v>
      </c>
      <c r="T11" s="8">
        <v>92.23703703703703</v>
      </c>
      <c r="U11" s="5"/>
      <c r="V11" s="5">
        <v>12</v>
      </c>
      <c r="W11" s="7">
        <v>0.5217391304347826</v>
      </c>
      <c r="X11" s="5">
        <v>15.892</v>
      </c>
      <c r="Y11" s="5"/>
    </row>
    <row r="12" spans="1:25" ht="12">
      <c r="A12" s="2">
        <v>5</v>
      </c>
      <c r="B12" s="2">
        <v>1</v>
      </c>
      <c r="C12" s="2">
        <v>8</v>
      </c>
      <c r="D12" s="2">
        <v>89.6</v>
      </c>
      <c r="E12" s="2">
        <v>111.7</v>
      </c>
      <c r="F12" s="2">
        <v>22.1</v>
      </c>
      <c r="J12" s="11"/>
      <c r="Q12">
        <v>2</v>
      </c>
      <c r="R12" s="5">
        <v>8</v>
      </c>
      <c r="S12" s="5">
        <v>29</v>
      </c>
      <c r="T12" s="8">
        <v>88.26521739130435</v>
      </c>
      <c r="U12" s="5"/>
      <c r="V12" s="5">
        <v>23</v>
      </c>
      <c r="W12" s="7">
        <v>0.7931034482758621</v>
      </c>
      <c r="X12" s="5">
        <v>15.556</v>
      </c>
      <c r="Y12" s="5"/>
    </row>
    <row r="13" spans="1:25" ht="12">
      <c r="A13" s="2">
        <v>5</v>
      </c>
      <c r="B13" s="2">
        <v>1</v>
      </c>
      <c r="C13" s="2">
        <v>9</v>
      </c>
      <c r="D13" s="2">
        <v>49.2</v>
      </c>
      <c r="E13" s="2"/>
      <c r="F13" s="2"/>
      <c r="J13" s="11"/>
      <c r="Q13">
        <v>1</v>
      </c>
      <c r="R13" s="5">
        <v>9</v>
      </c>
      <c r="S13" s="5">
        <v>35</v>
      </c>
      <c r="T13" s="8">
        <v>92.47586206896551</v>
      </c>
      <c r="U13" s="5"/>
      <c r="V13" s="5">
        <v>22</v>
      </c>
      <c r="W13" s="7">
        <v>0.6285714285714286</v>
      </c>
      <c r="X13" s="5">
        <v>19.277</v>
      </c>
      <c r="Y13" s="5"/>
    </row>
    <row r="14" spans="1:25" ht="12">
      <c r="A14" s="2">
        <v>5</v>
      </c>
      <c r="B14" s="2">
        <v>1</v>
      </c>
      <c r="C14" s="2">
        <v>10</v>
      </c>
      <c r="D14" s="2">
        <v>47.9</v>
      </c>
      <c r="E14" s="2"/>
      <c r="F14" s="2"/>
      <c r="J14" s="11"/>
      <c r="Q14">
        <v>3</v>
      </c>
      <c r="R14" s="5">
        <v>10</v>
      </c>
      <c r="S14" s="5">
        <v>15</v>
      </c>
      <c r="T14" s="8">
        <v>92.13714285714286</v>
      </c>
      <c r="U14" s="5"/>
      <c r="V14" s="5">
        <v>8</v>
      </c>
      <c r="W14" s="7">
        <v>0.5333333333333333</v>
      </c>
      <c r="X14" s="5" t="s">
        <v>7</v>
      </c>
      <c r="Y14" s="5" t="s">
        <v>9</v>
      </c>
    </row>
    <row r="15" spans="1:25" ht="12">
      <c r="A15" s="2">
        <v>5</v>
      </c>
      <c r="B15" s="2">
        <v>1</v>
      </c>
      <c r="C15" s="2">
        <v>11</v>
      </c>
      <c r="D15" s="2">
        <v>68.1</v>
      </c>
      <c r="E15" s="2"/>
      <c r="F15" s="2"/>
      <c r="J15" s="11"/>
      <c r="Q15">
        <v>4</v>
      </c>
      <c r="R15" s="5">
        <v>11</v>
      </c>
      <c r="S15" s="5">
        <v>39</v>
      </c>
      <c r="T15" s="8">
        <v>89.49333333333335</v>
      </c>
      <c r="U15" s="5"/>
      <c r="V15" s="5">
        <v>22</v>
      </c>
      <c r="W15" s="7">
        <v>0.5641025641025641</v>
      </c>
      <c r="X15" s="5">
        <v>13.236</v>
      </c>
      <c r="Y15" s="5"/>
    </row>
    <row r="16" spans="1:25" ht="12">
      <c r="A16" s="2">
        <v>5</v>
      </c>
      <c r="B16" s="2">
        <v>1</v>
      </c>
      <c r="C16" s="2">
        <v>12</v>
      </c>
      <c r="D16" s="2">
        <v>68.8</v>
      </c>
      <c r="E16" s="2"/>
      <c r="F16" s="2"/>
      <c r="J16" s="11"/>
      <c r="Q16">
        <v>5</v>
      </c>
      <c r="R16" s="5">
        <v>12</v>
      </c>
      <c r="S16" s="5">
        <v>19</v>
      </c>
      <c r="T16" s="8">
        <v>84.14102564102564</v>
      </c>
      <c r="U16" s="5"/>
      <c r="V16" s="5">
        <v>8</v>
      </c>
      <c r="W16" s="7">
        <v>0.42105263157894735</v>
      </c>
      <c r="X16" s="5">
        <v>18.613</v>
      </c>
      <c r="Y16" s="5"/>
    </row>
    <row r="17" spans="1:25" ht="12">
      <c r="A17" s="2">
        <v>5</v>
      </c>
      <c r="B17" s="2">
        <v>1</v>
      </c>
      <c r="C17" s="2">
        <v>13</v>
      </c>
      <c r="D17" s="2">
        <v>67.8</v>
      </c>
      <c r="E17" s="2"/>
      <c r="F17" s="2"/>
      <c r="J17" s="11"/>
      <c r="Q17">
        <v>1</v>
      </c>
      <c r="R17" s="5">
        <v>13</v>
      </c>
      <c r="S17" s="5">
        <v>25</v>
      </c>
      <c r="T17" s="8">
        <v>80.16842105263159</v>
      </c>
      <c r="U17" s="5"/>
      <c r="V17" s="5">
        <v>17</v>
      </c>
      <c r="W17" s="7">
        <v>0.68</v>
      </c>
      <c r="X17" s="5">
        <v>15.429</v>
      </c>
      <c r="Y17" s="5"/>
    </row>
    <row r="18" spans="1:25" ht="12">
      <c r="A18" s="2">
        <v>5</v>
      </c>
      <c r="B18" s="2">
        <v>1</v>
      </c>
      <c r="C18" s="2">
        <v>14</v>
      </c>
      <c r="D18" s="2">
        <v>61</v>
      </c>
      <c r="E18" s="2"/>
      <c r="F18" s="2"/>
      <c r="J18" s="11"/>
      <c r="Q18">
        <v>5</v>
      </c>
      <c r="R18" s="5">
        <v>14</v>
      </c>
      <c r="S18" s="5">
        <v>15</v>
      </c>
      <c r="T18" s="8">
        <v>91.55199999999999</v>
      </c>
      <c r="U18" s="5"/>
      <c r="V18" s="5">
        <v>4</v>
      </c>
      <c r="W18" s="7">
        <v>0.26666666666666666</v>
      </c>
      <c r="X18" s="5">
        <v>16.35</v>
      </c>
      <c r="Y18" s="5"/>
    </row>
    <row r="19" spans="1:25" ht="12">
      <c r="A19" s="2">
        <v>5</v>
      </c>
      <c r="B19" s="2">
        <v>1</v>
      </c>
      <c r="C19" s="2">
        <v>15</v>
      </c>
      <c r="D19" s="2">
        <v>33.1</v>
      </c>
      <c r="E19" s="2"/>
      <c r="F19" s="2"/>
      <c r="J19" s="11"/>
      <c r="Q19">
        <v>4</v>
      </c>
      <c r="R19" s="5">
        <v>15</v>
      </c>
      <c r="S19" s="5">
        <v>33</v>
      </c>
      <c r="T19" s="8">
        <v>77.19333333333334</v>
      </c>
      <c r="U19" s="5"/>
      <c r="V19" s="5">
        <v>26</v>
      </c>
      <c r="W19" s="7">
        <v>0.7878787878787878</v>
      </c>
      <c r="X19" s="5">
        <v>13.423</v>
      </c>
      <c r="Y19" s="5"/>
    </row>
    <row r="20" spans="1:25" ht="12">
      <c r="A20" s="2">
        <v>4</v>
      </c>
      <c r="B20" s="2">
        <v>2</v>
      </c>
      <c r="C20" s="2">
        <v>1</v>
      </c>
      <c r="D20" s="2">
        <v>120</v>
      </c>
      <c r="E20" s="2">
        <v>136.7</v>
      </c>
      <c r="F20" s="2">
        <v>16.7</v>
      </c>
      <c r="G20" s="8"/>
      <c r="H20" s="8">
        <f>AVERAGE(D20:D43)</f>
        <v>92.33750000000002</v>
      </c>
      <c r="J20" s="11"/>
      <c r="Q20">
        <v>2</v>
      </c>
      <c r="R20" s="5">
        <v>16</v>
      </c>
      <c r="S20" s="5">
        <v>31</v>
      </c>
      <c r="T20" s="8">
        <v>97.09696969696971</v>
      </c>
      <c r="U20" s="5"/>
      <c r="V20" s="5">
        <v>25</v>
      </c>
      <c r="W20" s="7">
        <v>0.8064516129032258</v>
      </c>
      <c r="X20" s="5" t="s">
        <v>10</v>
      </c>
      <c r="Y20" s="5" t="s">
        <v>9</v>
      </c>
    </row>
    <row r="21" spans="1:25" ht="12">
      <c r="A21" s="2">
        <v>4</v>
      </c>
      <c r="B21" s="2">
        <v>2</v>
      </c>
      <c r="C21" s="2">
        <v>2</v>
      </c>
      <c r="D21" s="2">
        <v>117.4</v>
      </c>
      <c r="E21" s="2">
        <v>136</v>
      </c>
      <c r="F21" s="2">
        <v>18.6</v>
      </c>
      <c r="J21" s="11"/>
      <c r="Q21">
        <v>5</v>
      </c>
      <c r="R21" s="5">
        <v>17</v>
      </c>
      <c r="S21" s="5">
        <v>21</v>
      </c>
      <c r="T21" s="8">
        <v>101.73548387096774</v>
      </c>
      <c r="U21" s="5"/>
      <c r="V21" s="5">
        <v>11</v>
      </c>
      <c r="W21" s="7">
        <v>0.5238095238095238</v>
      </c>
      <c r="X21" s="5">
        <v>12.509</v>
      </c>
      <c r="Y21" s="5"/>
    </row>
    <row r="22" spans="1:25" ht="12">
      <c r="A22" s="2">
        <v>4</v>
      </c>
      <c r="B22" s="2">
        <v>2</v>
      </c>
      <c r="C22" s="2">
        <v>3</v>
      </c>
      <c r="D22" s="2">
        <v>85.9</v>
      </c>
      <c r="E22" s="2">
        <v>105</v>
      </c>
      <c r="F22" s="2">
        <v>19.1</v>
      </c>
      <c r="J22" s="11"/>
      <c r="Q22">
        <v>3</v>
      </c>
      <c r="R22" s="5">
        <v>18</v>
      </c>
      <c r="S22" s="5">
        <v>27</v>
      </c>
      <c r="T22" s="8">
        <v>80.04761904761907</v>
      </c>
      <c r="U22" s="5"/>
      <c r="V22" s="5">
        <v>15</v>
      </c>
      <c r="W22" s="7">
        <v>0.5555555555555556</v>
      </c>
      <c r="X22" s="5">
        <v>16.407</v>
      </c>
      <c r="Y22" s="5"/>
    </row>
    <row r="23" spans="1:25" ht="12">
      <c r="A23" s="2">
        <v>4</v>
      </c>
      <c r="B23" s="2">
        <v>2</v>
      </c>
      <c r="C23" s="2">
        <v>4</v>
      </c>
      <c r="D23" s="2">
        <v>124.9</v>
      </c>
      <c r="E23" s="2">
        <v>145</v>
      </c>
      <c r="F23" s="2">
        <v>20.1</v>
      </c>
      <c r="J23" s="11"/>
      <c r="Q23">
        <v>3</v>
      </c>
      <c r="R23" s="5">
        <v>19</v>
      </c>
      <c r="S23" s="5">
        <v>40</v>
      </c>
      <c r="T23" s="8">
        <v>83.6</v>
      </c>
      <c r="U23" s="5"/>
      <c r="V23" s="5">
        <v>24</v>
      </c>
      <c r="W23" s="7">
        <v>0.6</v>
      </c>
      <c r="X23" s="5">
        <v>14.488</v>
      </c>
      <c r="Y23" s="5"/>
    </row>
    <row r="24" spans="1:25" ht="12">
      <c r="A24" s="2">
        <v>4</v>
      </c>
      <c r="B24" s="2">
        <v>2</v>
      </c>
      <c r="C24" s="2">
        <v>5</v>
      </c>
      <c r="D24" s="2">
        <v>123.3</v>
      </c>
      <c r="E24" s="2">
        <v>141.5</v>
      </c>
      <c r="F24" s="2">
        <v>18.2</v>
      </c>
      <c r="J24" s="11"/>
      <c r="Q24">
        <v>5</v>
      </c>
      <c r="R24" s="5">
        <v>20</v>
      </c>
      <c r="S24" s="5">
        <v>20</v>
      </c>
      <c r="T24" s="8">
        <v>84.6875</v>
      </c>
      <c r="U24" s="5"/>
      <c r="V24" s="5">
        <v>12</v>
      </c>
      <c r="W24" s="7">
        <v>0.6</v>
      </c>
      <c r="X24" s="5">
        <v>16.467</v>
      </c>
      <c r="Y24" s="5"/>
    </row>
    <row r="25" spans="1:25" ht="12">
      <c r="A25" s="2">
        <v>4</v>
      </c>
      <c r="B25" s="2">
        <v>2</v>
      </c>
      <c r="C25" s="2">
        <v>6</v>
      </c>
      <c r="D25" s="2">
        <v>100.5</v>
      </c>
      <c r="E25" s="2">
        <v>124.3</v>
      </c>
      <c r="F25" s="2">
        <v>23.8</v>
      </c>
      <c r="J25" s="11"/>
      <c r="Q25">
        <v>3</v>
      </c>
      <c r="R25" s="5">
        <v>21</v>
      </c>
      <c r="S25" s="5">
        <v>22</v>
      </c>
      <c r="T25" s="8">
        <v>86.925</v>
      </c>
      <c r="U25" s="5"/>
      <c r="V25" s="5">
        <v>13</v>
      </c>
      <c r="W25" s="7">
        <v>0.5909090909090909</v>
      </c>
      <c r="X25" s="5">
        <v>14.954</v>
      </c>
      <c r="Y25" s="5"/>
    </row>
    <row r="26" spans="1:25" ht="12">
      <c r="A26" s="2">
        <v>4</v>
      </c>
      <c r="B26" s="2">
        <v>2</v>
      </c>
      <c r="C26" s="2">
        <v>7</v>
      </c>
      <c r="D26" s="2">
        <v>95.2</v>
      </c>
      <c r="E26" s="2">
        <v>106.5</v>
      </c>
      <c r="F26" s="2">
        <v>11.3</v>
      </c>
      <c r="J26" s="11"/>
      <c r="Q26">
        <v>2</v>
      </c>
      <c r="R26" s="5">
        <v>22</v>
      </c>
      <c r="S26" s="5">
        <v>24</v>
      </c>
      <c r="T26" s="8">
        <v>96.47272727272725</v>
      </c>
      <c r="U26" s="5"/>
      <c r="V26" s="5">
        <v>17</v>
      </c>
      <c r="W26" s="7">
        <v>0.7083333333333334</v>
      </c>
      <c r="X26" s="5">
        <v>14.847</v>
      </c>
      <c r="Y26" s="5"/>
    </row>
    <row r="27" spans="1:25" ht="12">
      <c r="A27" s="2">
        <v>4</v>
      </c>
      <c r="B27" s="2">
        <v>2</v>
      </c>
      <c r="C27" s="2">
        <v>8</v>
      </c>
      <c r="D27" s="2">
        <v>72.3</v>
      </c>
      <c r="E27" s="2">
        <v>87</v>
      </c>
      <c r="F27" s="2">
        <v>14.7</v>
      </c>
      <c r="J27" s="11"/>
      <c r="Q27">
        <v>1</v>
      </c>
      <c r="R27" s="5">
        <v>23</v>
      </c>
      <c r="S27" s="5">
        <v>18</v>
      </c>
      <c r="T27" s="8">
        <v>103.40416666666665</v>
      </c>
      <c r="U27" s="5"/>
      <c r="V27" s="5">
        <v>9</v>
      </c>
      <c r="W27" s="7">
        <v>0.5</v>
      </c>
      <c r="X27" s="5">
        <v>17.522</v>
      </c>
      <c r="Y27" s="5"/>
    </row>
    <row r="28" spans="1:25" ht="12">
      <c r="A28" s="2">
        <v>4</v>
      </c>
      <c r="B28" s="2">
        <v>2</v>
      </c>
      <c r="C28" s="2">
        <v>9</v>
      </c>
      <c r="D28" s="2">
        <v>128.7</v>
      </c>
      <c r="E28" s="2">
        <v>144.7</v>
      </c>
      <c r="F28" s="2">
        <v>16</v>
      </c>
      <c r="J28" s="11"/>
      <c r="Q28">
        <v>4</v>
      </c>
      <c r="R28" s="5">
        <v>24</v>
      </c>
      <c r="S28" s="5">
        <v>18</v>
      </c>
      <c r="T28" s="8">
        <v>85.79444444444445</v>
      </c>
      <c r="U28" s="5"/>
      <c r="V28" s="5">
        <v>9</v>
      </c>
      <c r="W28" s="7">
        <v>0.5</v>
      </c>
      <c r="X28" s="5">
        <v>14.544</v>
      </c>
      <c r="Y28" s="5"/>
    </row>
    <row r="29" spans="1:25" ht="12">
      <c r="A29" s="2">
        <v>4</v>
      </c>
      <c r="B29" s="2">
        <v>2</v>
      </c>
      <c r="C29" s="2">
        <v>10</v>
      </c>
      <c r="D29" s="2">
        <v>115.7</v>
      </c>
      <c r="E29" s="2">
        <v>138.1</v>
      </c>
      <c r="F29" s="2">
        <v>22.4</v>
      </c>
      <c r="J29" s="11"/>
      <c r="Q29">
        <v>1</v>
      </c>
      <c r="R29" s="5">
        <v>25</v>
      </c>
      <c r="S29" s="5">
        <v>34</v>
      </c>
      <c r="T29" s="8">
        <v>86.43333333333334</v>
      </c>
      <c r="U29" s="5"/>
      <c r="V29" s="5">
        <v>26</v>
      </c>
      <c r="W29" s="7">
        <v>0.7647058823529411</v>
      </c>
      <c r="X29" s="5">
        <v>12.981</v>
      </c>
      <c r="Y29" s="5"/>
    </row>
    <row r="30" spans="1:25" ht="12">
      <c r="A30" s="2">
        <v>4</v>
      </c>
      <c r="B30" s="2">
        <v>2</v>
      </c>
      <c r="C30" s="2">
        <v>11</v>
      </c>
      <c r="D30" s="2">
        <v>60.8</v>
      </c>
      <c r="E30" s="2">
        <v>75.7</v>
      </c>
      <c r="F30" s="2">
        <v>14.9</v>
      </c>
      <c r="J30" s="11"/>
      <c r="Q30">
        <v>3</v>
      </c>
      <c r="R30" s="5">
        <v>26</v>
      </c>
      <c r="S30" s="5">
        <v>34</v>
      </c>
      <c r="T30" s="8">
        <v>92.6470588235294</v>
      </c>
      <c r="U30" s="5"/>
      <c r="V30" s="5">
        <v>26</v>
      </c>
      <c r="W30" s="7">
        <v>0.7647058823529411</v>
      </c>
      <c r="X30" s="5">
        <v>13.185</v>
      </c>
      <c r="Y30" s="5"/>
    </row>
    <row r="31" spans="1:25" ht="12">
      <c r="A31" s="2">
        <v>4</v>
      </c>
      <c r="B31" s="2">
        <v>2</v>
      </c>
      <c r="C31" s="2">
        <v>12</v>
      </c>
      <c r="D31" s="2">
        <v>126.5</v>
      </c>
      <c r="E31" s="2">
        <v>144.3</v>
      </c>
      <c r="F31" s="2">
        <v>17.8</v>
      </c>
      <c r="J31" s="11"/>
      <c r="Q31">
        <v>4</v>
      </c>
      <c r="R31" s="5">
        <v>27</v>
      </c>
      <c r="S31" s="5">
        <v>22</v>
      </c>
      <c r="T31" s="8">
        <v>99.12647058823529</v>
      </c>
      <c r="U31" s="5"/>
      <c r="V31" s="5">
        <v>17</v>
      </c>
      <c r="W31" s="7">
        <v>0.7727272727272727</v>
      </c>
      <c r="X31" s="5" t="s">
        <v>8</v>
      </c>
      <c r="Y31" s="5" t="s">
        <v>9</v>
      </c>
    </row>
    <row r="32" spans="1:25" ht="12">
      <c r="A32" s="2">
        <v>4</v>
      </c>
      <c r="B32" s="2">
        <v>2</v>
      </c>
      <c r="C32" s="2">
        <v>13</v>
      </c>
      <c r="D32" s="2">
        <v>136.6</v>
      </c>
      <c r="E32" s="2">
        <v>157.2</v>
      </c>
      <c r="F32" s="2">
        <v>20.6</v>
      </c>
      <c r="J32" s="11"/>
      <c r="Q32">
        <v>2</v>
      </c>
      <c r="R32" s="5">
        <v>28</v>
      </c>
      <c r="S32" s="5">
        <v>23</v>
      </c>
      <c r="T32" s="8">
        <v>100.40909090909093</v>
      </c>
      <c r="U32" s="5"/>
      <c r="V32" s="5">
        <v>15</v>
      </c>
      <c r="W32" s="7">
        <v>0.6521739130434783</v>
      </c>
      <c r="X32" s="5">
        <v>15.713</v>
      </c>
      <c r="Y32" s="5"/>
    </row>
    <row r="33" spans="1:25" ht="12">
      <c r="A33" s="2">
        <v>4</v>
      </c>
      <c r="B33" s="2">
        <v>2</v>
      </c>
      <c r="C33" s="2">
        <v>14</v>
      </c>
      <c r="D33" s="2">
        <v>116.6</v>
      </c>
      <c r="E33" s="2">
        <v>133.6</v>
      </c>
      <c r="F33" s="2">
        <v>17</v>
      </c>
      <c r="J33" s="11"/>
      <c r="Q33">
        <v>5</v>
      </c>
      <c r="R33" s="5">
        <v>29</v>
      </c>
      <c r="S33" s="5">
        <v>12</v>
      </c>
      <c r="T33" s="8">
        <v>85.43913043478261</v>
      </c>
      <c r="U33" s="5"/>
      <c r="V33" s="5">
        <v>8</v>
      </c>
      <c r="W33" s="7">
        <v>0.6666666666666666</v>
      </c>
      <c r="X33" s="5">
        <v>15.663</v>
      </c>
      <c r="Y33" s="5"/>
    </row>
    <row r="34" spans="1:25" ht="12">
      <c r="A34" s="2">
        <v>4</v>
      </c>
      <c r="B34" s="2">
        <v>2</v>
      </c>
      <c r="C34" s="2">
        <v>15</v>
      </c>
      <c r="D34" s="2">
        <v>106.5</v>
      </c>
      <c r="E34" s="2">
        <v>119.4</v>
      </c>
      <c r="F34" s="2">
        <v>12.9</v>
      </c>
      <c r="J34" s="11"/>
      <c r="Q34">
        <v>1</v>
      </c>
      <c r="R34" s="5">
        <v>30</v>
      </c>
      <c r="S34" s="5">
        <v>38</v>
      </c>
      <c r="T34" s="8">
        <v>94.70526315789472</v>
      </c>
      <c r="U34" s="5"/>
      <c r="V34" s="5">
        <v>27</v>
      </c>
      <c r="W34" s="7">
        <v>0.7105263157894737</v>
      </c>
      <c r="X34" s="5">
        <v>12.081</v>
      </c>
      <c r="Y34" s="5"/>
    </row>
    <row r="35" spans="1:10" ht="12">
      <c r="A35" s="2">
        <v>4</v>
      </c>
      <c r="B35" s="2">
        <v>2</v>
      </c>
      <c r="C35" s="2">
        <v>16</v>
      </c>
      <c r="D35" s="2">
        <v>120.5</v>
      </c>
      <c r="E35" s="2">
        <v>135.3</v>
      </c>
      <c r="F35" s="2">
        <v>14.8</v>
      </c>
      <c r="J35" s="11"/>
    </row>
    <row r="36" spans="1:10" ht="12">
      <c r="A36" s="2">
        <v>4</v>
      </c>
      <c r="B36" s="2">
        <v>2</v>
      </c>
      <c r="C36" s="2">
        <v>17</v>
      </c>
      <c r="D36" s="2">
        <v>129.2</v>
      </c>
      <c r="E36" s="2">
        <v>148.6</v>
      </c>
      <c r="F36" s="2">
        <v>19.4</v>
      </c>
      <c r="J36" s="11"/>
    </row>
    <row r="37" spans="1:6" ht="12">
      <c r="A37" s="2">
        <v>4</v>
      </c>
      <c r="B37" s="2">
        <v>2</v>
      </c>
      <c r="C37" s="2">
        <v>18</v>
      </c>
      <c r="D37" s="2">
        <v>39.9</v>
      </c>
      <c r="E37" s="2"/>
      <c r="F37" s="2"/>
    </row>
    <row r="38" spans="1:6" ht="12">
      <c r="A38" s="2">
        <v>4</v>
      </c>
      <c r="B38" s="2">
        <v>2</v>
      </c>
      <c r="C38" s="2">
        <v>19</v>
      </c>
      <c r="D38" s="2">
        <v>46.5</v>
      </c>
      <c r="E38" s="2"/>
      <c r="F38" s="2"/>
    </row>
    <row r="39" spans="1:6" ht="12">
      <c r="A39" s="2">
        <v>4</v>
      </c>
      <c r="B39" s="2">
        <v>2</v>
      </c>
      <c r="C39" s="2">
        <v>20</v>
      </c>
      <c r="D39" s="2">
        <v>51.5</v>
      </c>
      <c r="E39" s="2"/>
      <c r="F39" s="2"/>
    </row>
    <row r="40" spans="1:6" ht="12">
      <c r="A40" s="2">
        <v>4</v>
      </c>
      <c r="B40" s="2">
        <v>2</v>
      </c>
      <c r="C40" s="2">
        <v>21</v>
      </c>
      <c r="D40" s="2">
        <v>60.3</v>
      </c>
      <c r="E40" s="2"/>
      <c r="F40" s="2"/>
    </row>
    <row r="41" spans="1:6" ht="12">
      <c r="A41" s="2">
        <v>4</v>
      </c>
      <c r="B41" s="2">
        <v>2</v>
      </c>
      <c r="C41" s="2">
        <v>22</v>
      </c>
      <c r="D41" s="2">
        <v>54.9</v>
      </c>
      <c r="E41" s="2"/>
      <c r="F41" s="2"/>
    </row>
    <row r="42" spans="1:6" ht="12">
      <c r="A42" s="2">
        <v>4</v>
      </c>
      <c r="B42" s="2">
        <v>2</v>
      </c>
      <c r="C42" s="2">
        <v>23</v>
      </c>
      <c r="D42" s="2">
        <v>41.8</v>
      </c>
      <c r="E42" s="2"/>
      <c r="F42" s="2"/>
    </row>
    <row r="43" spans="1:6" ht="12">
      <c r="A43" s="2">
        <v>4</v>
      </c>
      <c r="B43" s="2">
        <v>2</v>
      </c>
      <c r="C43" s="2">
        <v>24</v>
      </c>
      <c r="D43" s="2">
        <v>40.6</v>
      </c>
      <c r="E43" s="2"/>
      <c r="F43" s="2"/>
    </row>
    <row r="44" spans="1:8" ht="12">
      <c r="A44" s="2">
        <v>2</v>
      </c>
      <c r="B44" s="2">
        <v>3</v>
      </c>
      <c r="C44" s="2">
        <v>1</v>
      </c>
      <c r="D44" s="2">
        <v>102</v>
      </c>
      <c r="E44" s="2">
        <v>122</v>
      </c>
      <c r="F44" s="2">
        <v>20</v>
      </c>
      <c r="G44" s="8"/>
      <c r="H44" s="8">
        <f>AVERAGE(D44:D73)</f>
        <v>85.85</v>
      </c>
    </row>
    <row r="45" spans="1:6" ht="12">
      <c r="A45" s="2">
        <v>2</v>
      </c>
      <c r="B45" s="2">
        <v>3</v>
      </c>
      <c r="C45" s="2">
        <v>2</v>
      </c>
      <c r="D45" s="2">
        <v>94.4</v>
      </c>
      <c r="E45" s="2">
        <v>114.5</v>
      </c>
      <c r="F45" s="2">
        <v>20.1</v>
      </c>
    </row>
    <row r="46" spans="1:6" ht="12">
      <c r="A46" s="2">
        <v>2</v>
      </c>
      <c r="B46" s="2">
        <v>3</v>
      </c>
      <c r="C46" s="2">
        <v>3</v>
      </c>
      <c r="D46" s="2">
        <v>97.8</v>
      </c>
      <c r="E46" s="2">
        <v>114.1</v>
      </c>
      <c r="F46" s="2">
        <v>16.3</v>
      </c>
    </row>
    <row r="47" spans="1:6" ht="12">
      <c r="A47" s="2">
        <v>2</v>
      </c>
      <c r="B47" s="2">
        <v>3</v>
      </c>
      <c r="C47" s="2">
        <v>4</v>
      </c>
      <c r="D47" s="2">
        <v>117.8</v>
      </c>
      <c r="E47" s="2">
        <v>133.9</v>
      </c>
      <c r="F47" s="2">
        <v>16.1</v>
      </c>
    </row>
    <row r="48" spans="1:6" ht="12">
      <c r="A48" s="2">
        <v>2</v>
      </c>
      <c r="B48" s="2">
        <v>3</v>
      </c>
      <c r="C48" s="2">
        <v>5</v>
      </c>
      <c r="D48" s="2">
        <v>136.2</v>
      </c>
      <c r="E48" s="2">
        <v>152.4</v>
      </c>
      <c r="F48" s="2">
        <v>16.2</v>
      </c>
    </row>
    <row r="49" spans="1:6" ht="12">
      <c r="A49" s="2">
        <v>2</v>
      </c>
      <c r="B49" s="2">
        <v>3</v>
      </c>
      <c r="C49" s="2">
        <v>6</v>
      </c>
      <c r="D49" s="2">
        <v>110.3</v>
      </c>
      <c r="E49" s="2">
        <v>128.5</v>
      </c>
      <c r="F49" s="2">
        <v>18.2</v>
      </c>
    </row>
    <row r="50" spans="1:6" ht="12">
      <c r="A50" s="2">
        <v>2</v>
      </c>
      <c r="B50" s="2">
        <v>3</v>
      </c>
      <c r="C50" s="2">
        <v>7</v>
      </c>
      <c r="D50" s="2">
        <v>119.1</v>
      </c>
      <c r="E50" s="2">
        <v>135</v>
      </c>
      <c r="F50" s="2">
        <v>15.9</v>
      </c>
    </row>
    <row r="51" spans="1:6" ht="12">
      <c r="A51" s="2">
        <v>2</v>
      </c>
      <c r="B51" s="2">
        <v>3</v>
      </c>
      <c r="C51" s="2">
        <v>8</v>
      </c>
      <c r="D51" s="2">
        <v>98.5</v>
      </c>
      <c r="E51" s="2">
        <v>119</v>
      </c>
      <c r="F51" s="2">
        <v>20.5</v>
      </c>
    </row>
    <row r="52" spans="1:6" ht="12">
      <c r="A52" s="2">
        <v>2</v>
      </c>
      <c r="B52" s="2">
        <v>3</v>
      </c>
      <c r="C52" s="2">
        <v>9</v>
      </c>
      <c r="D52" s="2">
        <v>131.1</v>
      </c>
      <c r="E52" s="2">
        <v>147.3</v>
      </c>
      <c r="F52" s="2">
        <v>16.2</v>
      </c>
    </row>
    <row r="53" spans="1:6" ht="12">
      <c r="A53" s="2">
        <v>2</v>
      </c>
      <c r="B53" s="2">
        <v>3</v>
      </c>
      <c r="C53" s="2">
        <v>10</v>
      </c>
      <c r="D53" s="2">
        <v>71.8</v>
      </c>
      <c r="E53" s="2">
        <v>89.6</v>
      </c>
      <c r="F53" s="2">
        <v>17.8</v>
      </c>
    </row>
    <row r="54" spans="1:6" ht="12">
      <c r="A54" s="2">
        <v>2</v>
      </c>
      <c r="B54" s="2">
        <v>3</v>
      </c>
      <c r="C54" s="2">
        <v>11</v>
      </c>
      <c r="D54" s="2">
        <v>137</v>
      </c>
      <c r="E54" s="2">
        <v>152.5</v>
      </c>
      <c r="F54" s="2">
        <v>15.5</v>
      </c>
    </row>
    <row r="55" spans="1:6" ht="12">
      <c r="A55" s="2">
        <v>2</v>
      </c>
      <c r="B55" s="2">
        <v>3</v>
      </c>
      <c r="C55" s="2">
        <v>12</v>
      </c>
      <c r="D55" s="2">
        <v>131.6</v>
      </c>
      <c r="E55" s="2">
        <v>147.9</v>
      </c>
      <c r="F55" s="2">
        <v>16.3</v>
      </c>
    </row>
    <row r="56" spans="1:6" ht="12">
      <c r="A56" s="2">
        <v>2</v>
      </c>
      <c r="B56" s="2">
        <v>3</v>
      </c>
      <c r="C56" s="2">
        <v>13</v>
      </c>
      <c r="D56" s="2">
        <v>131.5</v>
      </c>
      <c r="E56" s="2">
        <v>153.6</v>
      </c>
      <c r="F56" s="2">
        <v>22.1</v>
      </c>
    </row>
    <row r="57" spans="1:6" ht="12">
      <c r="A57" s="2">
        <v>2</v>
      </c>
      <c r="B57" s="2">
        <v>3</v>
      </c>
      <c r="C57" s="2">
        <v>14</v>
      </c>
      <c r="D57" s="2">
        <v>115</v>
      </c>
      <c r="E57" s="2">
        <v>128.7</v>
      </c>
      <c r="F57" s="2">
        <v>13.7</v>
      </c>
    </row>
    <row r="58" spans="1:6" ht="12">
      <c r="A58" s="2">
        <v>2</v>
      </c>
      <c r="B58" s="2">
        <v>3</v>
      </c>
      <c r="C58" s="2">
        <v>15</v>
      </c>
      <c r="D58" s="2">
        <v>87.2</v>
      </c>
      <c r="E58" s="2">
        <v>109</v>
      </c>
      <c r="F58" s="2">
        <v>21.8</v>
      </c>
    </row>
    <row r="59" spans="1:6" ht="12">
      <c r="A59" s="2">
        <v>2</v>
      </c>
      <c r="B59" s="2">
        <v>3</v>
      </c>
      <c r="C59" s="2">
        <v>16</v>
      </c>
      <c r="D59" s="2">
        <v>105</v>
      </c>
      <c r="E59" s="2">
        <v>121.1</v>
      </c>
      <c r="F59" s="2">
        <v>16.1</v>
      </c>
    </row>
    <row r="60" spans="1:6" ht="12">
      <c r="A60" s="2">
        <v>2</v>
      </c>
      <c r="B60" s="2">
        <v>3</v>
      </c>
      <c r="C60" s="2">
        <v>17</v>
      </c>
      <c r="D60" s="2">
        <v>122.1</v>
      </c>
      <c r="E60" s="2">
        <v>141.4</v>
      </c>
      <c r="F60" s="2">
        <v>19.3</v>
      </c>
    </row>
    <row r="61" spans="1:6" ht="12">
      <c r="A61" s="2">
        <v>2</v>
      </c>
      <c r="B61" s="2">
        <v>3</v>
      </c>
      <c r="C61" s="2">
        <v>18</v>
      </c>
      <c r="D61" s="2">
        <v>73.1</v>
      </c>
      <c r="E61" s="2">
        <v>86.4</v>
      </c>
      <c r="F61" s="2">
        <v>13.3</v>
      </c>
    </row>
    <row r="62" spans="1:6" ht="12">
      <c r="A62" s="2">
        <v>2</v>
      </c>
      <c r="B62" s="2">
        <v>3</v>
      </c>
      <c r="C62" s="2">
        <v>19</v>
      </c>
      <c r="D62" s="2">
        <v>73.5</v>
      </c>
      <c r="E62" s="2">
        <v>92.7</v>
      </c>
      <c r="F62" s="2">
        <v>19.2</v>
      </c>
    </row>
    <row r="63" spans="1:6" ht="12">
      <c r="A63" s="2">
        <v>2</v>
      </c>
      <c r="B63" s="2">
        <v>3</v>
      </c>
      <c r="C63" s="2">
        <v>20</v>
      </c>
      <c r="D63" s="2">
        <v>41.4</v>
      </c>
      <c r="E63" s="2"/>
      <c r="F63" s="2"/>
    </row>
    <row r="64" spans="1:6" ht="12">
      <c r="A64" s="2">
        <v>2</v>
      </c>
      <c r="B64" s="2">
        <v>3</v>
      </c>
      <c r="C64" s="2">
        <v>21</v>
      </c>
      <c r="D64" s="2">
        <v>39</v>
      </c>
      <c r="E64" s="2"/>
      <c r="F64" s="2"/>
    </row>
    <row r="65" spans="1:6" ht="12">
      <c r="A65" s="2">
        <v>2</v>
      </c>
      <c r="B65" s="2">
        <v>3</v>
      </c>
      <c r="C65" s="2">
        <v>22</v>
      </c>
      <c r="D65" s="2">
        <v>68.7</v>
      </c>
      <c r="E65" s="2"/>
      <c r="F65" s="2"/>
    </row>
    <row r="66" spans="1:6" ht="12">
      <c r="A66" s="2">
        <v>2</v>
      </c>
      <c r="B66" s="2">
        <v>3</v>
      </c>
      <c r="C66" s="2">
        <v>23</v>
      </c>
      <c r="D66" s="2">
        <v>42.7</v>
      </c>
      <c r="E66" s="2"/>
      <c r="F66" s="2"/>
    </row>
    <row r="67" spans="1:6" ht="12">
      <c r="A67" s="2">
        <v>2</v>
      </c>
      <c r="B67" s="2">
        <v>3</v>
      </c>
      <c r="C67" s="2">
        <v>24</v>
      </c>
      <c r="D67" s="2">
        <v>51.3</v>
      </c>
      <c r="E67" s="2"/>
      <c r="F67" s="2"/>
    </row>
    <row r="68" spans="1:6" ht="12">
      <c r="A68" s="2">
        <v>2</v>
      </c>
      <c r="B68" s="2">
        <v>3</v>
      </c>
      <c r="C68" s="2">
        <v>25</v>
      </c>
      <c r="D68" s="2">
        <v>70.1</v>
      </c>
      <c r="E68" s="2"/>
      <c r="F68" s="2"/>
    </row>
    <row r="69" spans="1:6" ht="12">
      <c r="A69" s="2">
        <v>2</v>
      </c>
      <c r="B69" s="2">
        <v>3</v>
      </c>
      <c r="C69" s="2">
        <v>26</v>
      </c>
      <c r="D69" s="2">
        <v>48.1</v>
      </c>
      <c r="E69" s="2"/>
      <c r="F69" s="2"/>
    </row>
    <row r="70" spans="1:6" ht="12">
      <c r="A70" s="2">
        <v>2</v>
      </c>
      <c r="B70" s="2">
        <v>3</v>
      </c>
      <c r="C70" s="2">
        <v>27</v>
      </c>
      <c r="D70" s="2">
        <v>49.8</v>
      </c>
      <c r="E70" s="2"/>
      <c r="F70" s="2"/>
    </row>
    <row r="71" spans="1:6" ht="12">
      <c r="A71" s="2">
        <v>2</v>
      </c>
      <c r="B71" s="2">
        <v>3</v>
      </c>
      <c r="C71" s="2">
        <v>28</v>
      </c>
      <c r="D71" s="2">
        <v>36.2</v>
      </c>
      <c r="E71" s="2"/>
      <c r="F71" s="2"/>
    </row>
    <row r="72" spans="1:6" ht="12">
      <c r="A72" s="2">
        <v>2</v>
      </c>
      <c r="B72" s="2">
        <v>3</v>
      </c>
      <c r="C72" s="2">
        <v>29</v>
      </c>
      <c r="D72" s="2">
        <v>41.4</v>
      </c>
      <c r="E72" s="2"/>
      <c r="F72" s="2"/>
    </row>
    <row r="73" spans="1:6" ht="12">
      <c r="A73" s="2">
        <v>2</v>
      </c>
      <c r="B73" s="2">
        <v>3</v>
      </c>
      <c r="C73" s="2">
        <v>30</v>
      </c>
      <c r="D73" s="2">
        <v>31.8</v>
      </c>
      <c r="E73" s="2"/>
      <c r="F73" s="2"/>
    </row>
    <row r="74" spans="1:8" ht="12">
      <c r="A74" s="2">
        <v>1</v>
      </c>
      <c r="B74" s="2">
        <v>4</v>
      </c>
      <c r="C74" s="2">
        <v>1</v>
      </c>
      <c r="D74" s="2">
        <v>126</v>
      </c>
      <c r="E74" s="2">
        <v>149.4</v>
      </c>
      <c r="F74" s="2">
        <v>23.4</v>
      </c>
      <c r="G74" s="8"/>
      <c r="H74" s="8">
        <f>AVERAGE(D74:D104)</f>
        <v>91.84193548387097</v>
      </c>
    </row>
    <row r="75" spans="1:6" ht="12">
      <c r="A75" s="2">
        <v>1</v>
      </c>
      <c r="B75" s="2">
        <v>4</v>
      </c>
      <c r="C75" s="2">
        <v>2</v>
      </c>
      <c r="D75" s="2">
        <v>110.4</v>
      </c>
      <c r="E75" s="2">
        <v>124.5</v>
      </c>
      <c r="F75" s="2">
        <v>14.1</v>
      </c>
    </row>
    <row r="76" spans="1:6" ht="12">
      <c r="A76" s="2">
        <v>1</v>
      </c>
      <c r="B76" s="2">
        <v>4</v>
      </c>
      <c r="C76" s="2">
        <v>3</v>
      </c>
      <c r="D76" s="2">
        <v>108.5</v>
      </c>
      <c r="E76" s="2">
        <v>123.4</v>
      </c>
      <c r="F76" s="2">
        <v>14.9</v>
      </c>
    </row>
    <row r="77" spans="1:6" ht="12">
      <c r="A77" s="2">
        <v>1</v>
      </c>
      <c r="B77" s="2">
        <v>4</v>
      </c>
      <c r="C77" s="2">
        <v>4</v>
      </c>
      <c r="D77" s="2">
        <v>97.6</v>
      </c>
      <c r="E77" s="2">
        <v>115.5</v>
      </c>
      <c r="F77" s="2">
        <v>17.9</v>
      </c>
    </row>
    <row r="78" spans="1:6" ht="12">
      <c r="A78" s="2">
        <v>1</v>
      </c>
      <c r="B78" s="2">
        <v>4</v>
      </c>
      <c r="C78" s="2">
        <v>5</v>
      </c>
      <c r="D78" s="2">
        <v>126</v>
      </c>
      <c r="E78" s="2">
        <v>144.6</v>
      </c>
      <c r="F78" s="2">
        <v>18.6</v>
      </c>
    </row>
    <row r="79" spans="1:6" ht="12">
      <c r="A79" s="2">
        <v>1</v>
      </c>
      <c r="B79" s="2">
        <v>4</v>
      </c>
      <c r="C79" s="2">
        <v>6</v>
      </c>
      <c r="D79" s="2">
        <v>90.3</v>
      </c>
      <c r="E79" s="2">
        <v>135.7</v>
      </c>
      <c r="F79" s="2">
        <v>45.4</v>
      </c>
    </row>
    <row r="80" spans="1:6" ht="12">
      <c r="A80" s="2">
        <v>1</v>
      </c>
      <c r="B80" s="2">
        <v>4</v>
      </c>
      <c r="C80" s="2">
        <v>7</v>
      </c>
      <c r="D80" s="2">
        <v>96.4</v>
      </c>
      <c r="E80" s="2">
        <v>111.5</v>
      </c>
      <c r="F80" s="2">
        <v>15.1</v>
      </c>
    </row>
    <row r="81" spans="1:6" ht="12">
      <c r="A81" s="2">
        <v>1</v>
      </c>
      <c r="B81" s="2">
        <v>4</v>
      </c>
      <c r="C81" s="2">
        <v>8</v>
      </c>
      <c r="D81" s="2">
        <v>96.5</v>
      </c>
      <c r="E81" s="2">
        <v>115.2</v>
      </c>
      <c r="F81" s="2">
        <v>18.7</v>
      </c>
    </row>
    <row r="82" spans="1:6" ht="12">
      <c r="A82" s="2">
        <v>1</v>
      </c>
      <c r="B82" s="2">
        <v>4</v>
      </c>
      <c r="C82" s="2">
        <v>9</v>
      </c>
      <c r="D82" s="2">
        <v>121.9</v>
      </c>
      <c r="E82" s="2">
        <v>140.6</v>
      </c>
      <c r="F82" s="2">
        <v>18.7</v>
      </c>
    </row>
    <row r="83" spans="1:6" ht="12">
      <c r="A83" s="2">
        <v>1</v>
      </c>
      <c r="B83" s="2">
        <v>4</v>
      </c>
      <c r="C83" s="2">
        <v>10</v>
      </c>
      <c r="D83" s="2">
        <v>109</v>
      </c>
      <c r="E83" s="2">
        <v>125.5</v>
      </c>
      <c r="F83" s="2">
        <v>16.5</v>
      </c>
    </row>
    <row r="84" spans="1:6" ht="12">
      <c r="A84" s="2">
        <v>1</v>
      </c>
      <c r="B84" s="2">
        <v>4</v>
      </c>
      <c r="C84" s="2">
        <v>11</v>
      </c>
      <c r="D84" s="2">
        <v>110.1</v>
      </c>
      <c r="E84" s="2">
        <v>128.1</v>
      </c>
      <c r="F84" s="2">
        <v>18</v>
      </c>
    </row>
    <row r="85" spans="1:6" ht="12">
      <c r="A85" s="2">
        <v>1</v>
      </c>
      <c r="B85" s="2">
        <v>4</v>
      </c>
      <c r="C85" s="2">
        <v>12</v>
      </c>
      <c r="D85" s="2">
        <v>118.7</v>
      </c>
      <c r="E85" s="2">
        <v>135.1</v>
      </c>
      <c r="F85" s="2">
        <v>16.4</v>
      </c>
    </row>
    <row r="86" spans="1:6" ht="12">
      <c r="A86" s="2">
        <v>1</v>
      </c>
      <c r="B86" s="2">
        <v>4</v>
      </c>
      <c r="C86" s="2">
        <v>13</v>
      </c>
      <c r="D86" s="2">
        <v>144.2</v>
      </c>
      <c r="E86" s="2">
        <v>165.6</v>
      </c>
      <c r="F86" s="2">
        <v>21.4</v>
      </c>
    </row>
    <row r="87" spans="1:6" ht="12">
      <c r="A87" s="2">
        <v>1</v>
      </c>
      <c r="B87" s="2">
        <v>4</v>
      </c>
      <c r="C87" s="2">
        <v>14</v>
      </c>
      <c r="D87" s="2">
        <v>87.2</v>
      </c>
      <c r="E87" s="2">
        <v>99.8</v>
      </c>
      <c r="F87" s="2">
        <v>12.6</v>
      </c>
    </row>
    <row r="88" spans="1:6" ht="12">
      <c r="A88" s="2">
        <v>1</v>
      </c>
      <c r="B88" s="2">
        <v>4</v>
      </c>
      <c r="C88" s="2">
        <v>15</v>
      </c>
      <c r="D88" s="2">
        <v>105</v>
      </c>
      <c r="E88" s="2">
        <v>118.6</v>
      </c>
      <c r="F88" s="2">
        <v>13.6</v>
      </c>
    </row>
    <row r="89" spans="1:6" ht="12">
      <c r="A89" s="2">
        <v>1</v>
      </c>
      <c r="B89" s="2">
        <v>4</v>
      </c>
      <c r="C89" s="2">
        <v>16</v>
      </c>
      <c r="D89" s="2">
        <v>123.5</v>
      </c>
      <c r="E89" s="2">
        <v>137.4</v>
      </c>
      <c r="F89" s="2">
        <v>13.9</v>
      </c>
    </row>
    <row r="90" spans="1:6" ht="12">
      <c r="A90" s="2">
        <v>1</v>
      </c>
      <c r="B90" s="2">
        <v>4</v>
      </c>
      <c r="C90" s="2">
        <v>17</v>
      </c>
      <c r="D90" s="2">
        <v>110</v>
      </c>
      <c r="E90" s="2">
        <v>126.7</v>
      </c>
      <c r="F90" s="2">
        <v>16.7</v>
      </c>
    </row>
    <row r="91" spans="1:6" ht="12">
      <c r="A91" s="2">
        <v>1</v>
      </c>
      <c r="B91" s="2">
        <v>4</v>
      </c>
      <c r="C91" s="2">
        <v>18</v>
      </c>
      <c r="D91" s="2">
        <v>103</v>
      </c>
      <c r="E91" s="2">
        <v>120.5</v>
      </c>
      <c r="F91" s="2">
        <v>17.5</v>
      </c>
    </row>
    <row r="92" spans="1:6" ht="12">
      <c r="A92" s="2">
        <v>1</v>
      </c>
      <c r="B92" s="2">
        <v>4</v>
      </c>
      <c r="C92" s="2">
        <v>19</v>
      </c>
      <c r="D92" s="2">
        <v>150.7</v>
      </c>
      <c r="E92" s="2">
        <v>167.7</v>
      </c>
      <c r="F92" s="2">
        <v>17</v>
      </c>
    </row>
    <row r="93" spans="1:6" ht="12">
      <c r="A93" s="2">
        <v>1</v>
      </c>
      <c r="B93" s="2">
        <v>4</v>
      </c>
      <c r="C93" s="2">
        <v>20</v>
      </c>
      <c r="D93" s="2">
        <v>75.4</v>
      </c>
      <c r="E93" s="2">
        <v>103.5</v>
      </c>
      <c r="F93" s="2">
        <v>28.1</v>
      </c>
    </row>
    <row r="94" spans="1:6" ht="12">
      <c r="A94" s="2">
        <v>1</v>
      </c>
      <c r="B94" s="2">
        <v>4</v>
      </c>
      <c r="C94" s="2">
        <v>21</v>
      </c>
      <c r="D94" s="2">
        <v>45.1</v>
      </c>
      <c r="E94" s="2"/>
      <c r="F94" s="2"/>
    </row>
    <row r="95" spans="1:6" ht="12">
      <c r="A95" s="2">
        <v>1</v>
      </c>
      <c r="B95" s="2">
        <v>4</v>
      </c>
      <c r="C95" s="2">
        <v>22</v>
      </c>
      <c r="D95" s="2">
        <v>43.9</v>
      </c>
      <c r="E95" s="2"/>
      <c r="F95" s="2"/>
    </row>
    <row r="96" spans="1:6" ht="12">
      <c r="A96" s="2">
        <v>1</v>
      </c>
      <c r="B96" s="2">
        <v>4</v>
      </c>
      <c r="C96" s="2">
        <v>23</v>
      </c>
      <c r="D96" s="2">
        <v>40.8</v>
      </c>
      <c r="E96" s="2"/>
      <c r="F96" s="2"/>
    </row>
    <row r="97" spans="1:6" ht="12">
      <c r="A97" s="2">
        <v>1</v>
      </c>
      <c r="B97" s="2">
        <v>4</v>
      </c>
      <c r="C97" s="2">
        <v>24</v>
      </c>
      <c r="D97" s="2">
        <v>67.7</v>
      </c>
      <c r="E97" s="2"/>
      <c r="F97" s="2"/>
    </row>
    <row r="98" spans="1:6" ht="12">
      <c r="A98" s="2">
        <v>1</v>
      </c>
      <c r="B98" s="2">
        <v>4</v>
      </c>
      <c r="C98" s="2">
        <v>25</v>
      </c>
      <c r="D98" s="2">
        <v>49.6</v>
      </c>
      <c r="E98" s="2"/>
      <c r="F98" s="2"/>
    </row>
    <row r="99" spans="1:6" ht="12">
      <c r="A99" s="2">
        <v>1</v>
      </c>
      <c r="B99" s="2">
        <v>4</v>
      </c>
      <c r="C99" s="2">
        <v>26</v>
      </c>
      <c r="D99" s="2">
        <v>63</v>
      </c>
      <c r="E99" s="2"/>
      <c r="F99" s="2"/>
    </row>
    <row r="100" spans="1:6" ht="12">
      <c r="A100" s="2">
        <v>1</v>
      </c>
      <c r="B100" s="2">
        <v>4</v>
      </c>
      <c r="C100" s="2">
        <v>27</v>
      </c>
      <c r="D100" s="2">
        <v>63.7</v>
      </c>
      <c r="E100" s="2"/>
      <c r="F100" s="2"/>
    </row>
    <row r="101" spans="1:6" ht="12">
      <c r="A101" s="2">
        <v>1</v>
      </c>
      <c r="B101" s="2">
        <v>4</v>
      </c>
      <c r="C101" s="2">
        <v>28</v>
      </c>
      <c r="D101" s="2">
        <v>51.5</v>
      </c>
      <c r="E101" s="2"/>
      <c r="F101" s="2"/>
    </row>
    <row r="102" spans="1:6" ht="12">
      <c r="A102" s="2">
        <v>1</v>
      </c>
      <c r="B102" s="2">
        <v>4</v>
      </c>
      <c r="C102" s="2">
        <v>29</v>
      </c>
      <c r="D102" s="2">
        <v>65.4</v>
      </c>
      <c r="E102" s="2"/>
      <c r="F102" s="2"/>
    </row>
    <row r="103" spans="1:6" ht="12">
      <c r="A103" s="2">
        <v>1</v>
      </c>
      <c r="B103" s="2">
        <v>4</v>
      </c>
      <c r="C103" s="2">
        <v>30</v>
      </c>
      <c r="D103" s="2">
        <v>66.1</v>
      </c>
      <c r="E103" s="2"/>
      <c r="F103" s="2"/>
    </row>
    <row r="104" spans="1:6" ht="12">
      <c r="A104" s="2">
        <v>1</v>
      </c>
      <c r="B104" s="2">
        <v>4</v>
      </c>
      <c r="C104" s="2">
        <v>31</v>
      </c>
      <c r="D104" s="2">
        <v>79.9</v>
      </c>
      <c r="E104" s="2"/>
      <c r="F104" s="2"/>
    </row>
    <row r="105" spans="1:8" ht="12">
      <c r="A105" s="2">
        <v>3</v>
      </c>
      <c r="B105" s="2">
        <v>5</v>
      </c>
      <c r="C105" s="2">
        <v>1</v>
      </c>
      <c r="D105" s="2">
        <v>91.7</v>
      </c>
      <c r="E105" s="2">
        <v>105.8</v>
      </c>
      <c r="F105" s="2">
        <v>14.1</v>
      </c>
      <c r="G105" s="8"/>
      <c r="H105" s="8">
        <f>AVERAGE(D105:D130)</f>
        <v>99.72307692307693</v>
      </c>
    </row>
    <row r="106" spans="1:6" ht="12">
      <c r="A106" s="2"/>
      <c r="B106" s="2">
        <v>5</v>
      </c>
      <c r="C106" s="2">
        <v>2</v>
      </c>
      <c r="D106" s="2">
        <v>100.3</v>
      </c>
      <c r="E106" s="2">
        <v>113.3</v>
      </c>
      <c r="F106" s="2">
        <v>13</v>
      </c>
    </row>
    <row r="107" spans="1:6" ht="12">
      <c r="A107" s="2"/>
      <c r="B107" s="2">
        <v>5</v>
      </c>
      <c r="C107" s="2">
        <v>3</v>
      </c>
      <c r="D107" s="2">
        <v>157.7</v>
      </c>
      <c r="E107" s="2">
        <v>174.3</v>
      </c>
      <c r="F107" s="2">
        <v>16.6</v>
      </c>
    </row>
    <row r="108" spans="1:6" ht="12">
      <c r="A108" s="2"/>
      <c r="B108" s="2">
        <v>5</v>
      </c>
      <c r="C108" s="2">
        <v>4</v>
      </c>
      <c r="D108" s="2">
        <v>136.7</v>
      </c>
      <c r="E108" s="2">
        <v>154.9</v>
      </c>
      <c r="F108" s="2">
        <v>18.2</v>
      </c>
    </row>
    <row r="109" spans="1:6" ht="12">
      <c r="A109" s="2"/>
      <c r="B109" s="2">
        <v>5</v>
      </c>
      <c r="C109" s="2">
        <v>5</v>
      </c>
      <c r="D109" s="2">
        <v>100.5</v>
      </c>
      <c r="E109" s="2">
        <v>119.7</v>
      </c>
      <c r="F109" s="2">
        <v>19.2</v>
      </c>
    </row>
    <row r="110" spans="1:6" ht="12">
      <c r="A110" s="2"/>
      <c r="B110" s="2">
        <v>5</v>
      </c>
      <c r="C110" s="2">
        <v>6</v>
      </c>
      <c r="D110" s="2">
        <v>127.5</v>
      </c>
      <c r="E110" s="2">
        <v>144</v>
      </c>
      <c r="F110" s="2">
        <v>16.5</v>
      </c>
    </row>
    <row r="111" spans="1:6" ht="12">
      <c r="A111" s="2"/>
      <c r="B111" s="2">
        <v>5</v>
      </c>
      <c r="C111" s="2">
        <v>7</v>
      </c>
      <c r="D111" s="2">
        <v>130.5</v>
      </c>
      <c r="E111" s="2">
        <v>149.9</v>
      </c>
      <c r="F111" s="2">
        <v>19.4</v>
      </c>
    </row>
    <row r="112" spans="1:6" ht="12">
      <c r="A112" s="2"/>
      <c r="B112" s="2">
        <v>5</v>
      </c>
      <c r="C112" s="2">
        <v>8</v>
      </c>
      <c r="D112" s="2">
        <v>119.5</v>
      </c>
      <c r="E112" s="2">
        <v>135</v>
      </c>
      <c r="F112" s="2">
        <v>15.5</v>
      </c>
    </row>
    <row r="113" spans="1:6" ht="12">
      <c r="A113" s="2"/>
      <c r="B113" s="2">
        <v>5</v>
      </c>
      <c r="C113" s="2">
        <v>9</v>
      </c>
      <c r="D113" s="2">
        <v>115.5</v>
      </c>
      <c r="E113" s="2">
        <v>123.4</v>
      </c>
      <c r="F113" s="2">
        <v>7.900000000000006</v>
      </c>
    </row>
    <row r="114" spans="1:6" ht="12">
      <c r="A114" s="2"/>
      <c r="B114" s="2">
        <v>5</v>
      </c>
      <c r="C114" s="2">
        <v>10</v>
      </c>
      <c r="D114" s="2">
        <v>124.2</v>
      </c>
      <c r="E114" s="2">
        <v>141.7</v>
      </c>
      <c r="F114" s="2">
        <v>17.5</v>
      </c>
    </row>
    <row r="115" spans="1:6" ht="12">
      <c r="A115" s="2"/>
      <c r="B115" s="2">
        <v>5</v>
      </c>
      <c r="C115" s="2">
        <v>11</v>
      </c>
      <c r="D115" s="2">
        <v>57.4</v>
      </c>
      <c r="E115" s="2">
        <v>78.3</v>
      </c>
      <c r="F115" s="2">
        <v>20.9</v>
      </c>
    </row>
    <row r="116" spans="1:6" ht="12">
      <c r="A116" s="2"/>
      <c r="B116" s="2">
        <v>5</v>
      </c>
      <c r="C116" s="2">
        <v>12</v>
      </c>
      <c r="D116" s="2">
        <v>101</v>
      </c>
      <c r="E116" s="2">
        <v>117.5</v>
      </c>
      <c r="F116" s="2">
        <v>16.5</v>
      </c>
    </row>
    <row r="117" spans="1:6" ht="12">
      <c r="A117" s="2"/>
      <c r="B117" s="2">
        <v>5</v>
      </c>
      <c r="C117" s="2">
        <v>13</v>
      </c>
      <c r="D117" s="2">
        <v>116.7</v>
      </c>
      <c r="E117" s="2">
        <v>135.9</v>
      </c>
      <c r="F117" s="2">
        <v>19.2</v>
      </c>
    </row>
    <row r="118" spans="1:6" ht="12">
      <c r="A118" s="2"/>
      <c r="B118" s="2">
        <v>5</v>
      </c>
      <c r="C118" s="2">
        <v>14</v>
      </c>
      <c r="D118" s="2">
        <v>103.3</v>
      </c>
      <c r="E118" s="2">
        <v>119.8</v>
      </c>
      <c r="F118" s="2">
        <v>16.5</v>
      </c>
    </row>
    <row r="119" spans="1:6" ht="12">
      <c r="A119" s="2"/>
      <c r="B119" s="2">
        <v>5</v>
      </c>
      <c r="C119" s="2">
        <v>15</v>
      </c>
      <c r="D119" s="2">
        <v>102.5</v>
      </c>
      <c r="E119" s="2">
        <v>119.2</v>
      </c>
      <c r="F119" s="2">
        <v>16.7</v>
      </c>
    </row>
    <row r="120" spans="1:6" ht="12">
      <c r="A120" s="2"/>
      <c r="B120" s="2">
        <v>5</v>
      </c>
      <c r="C120" s="2">
        <v>16</v>
      </c>
      <c r="D120" s="2">
        <v>125.1</v>
      </c>
      <c r="E120" s="2">
        <v>140.2</v>
      </c>
      <c r="F120" s="2">
        <v>15.1</v>
      </c>
    </row>
    <row r="121" spans="1:6" ht="12">
      <c r="A121" s="2"/>
      <c r="B121" s="2">
        <v>5</v>
      </c>
      <c r="C121" s="2">
        <v>17</v>
      </c>
      <c r="D121" s="2">
        <v>107.2</v>
      </c>
      <c r="E121" s="2">
        <v>117.8</v>
      </c>
      <c r="F121" s="2">
        <v>10.6</v>
      </c>
    </row>
    <row r="122" spans="1:6" ht="12">
      <c r="A122" s="2"/>
      <c r="B122" s="2">
        <v>5</v>
      </c>
      <c r="C122" s="2">
        <v>18</v>
      </c>
      <c r="D122" s="2">
        <v>118.4</v>
      </c>
      <c r="E122" s="2">
        <v>137.5</v>
      </c>
      <c r="F122" s="2">
        <v>19.1</v>
      </c>
    </row>
    <row r="123" spans="1:6" ht="12">
      <c r="A123" s="2"/>
      <c r="B123" s="2">
        <v>5</v>
      </c>
      <c r="C123" s="2">
        <v>19</v>
      </c>
      <c r="D123" s="2">
        <v>114.3</v>
      </c>
      <c r="E123" s="2">
        <v>128.7</v>
      </c>
      <c r="F123" s="2">
        <v>14.4</v>
      </c>
    </row>
    <row r="124" spans="1:6" ht="12">
      <c r="A124" s="2"/>
      <c r="B124" s="2">
        <v>5</v>
      </c>
      <c r="C124" s="2">
        <v>20</v>
      </c>
      <c r="D124" s="2">
        <v>116.2</v>
      </c>
      <c r="E124" s="2">
        <v>130.8</v>
      </c>
      <c r="F124" s="2">
        <v>14.6</v>
      </c>
    </row>
    <row r="125" spans="1:6" ht="12">
      <c r="A125" s="2"/>
      <c r="B125" s="2">
        <v>5</v>
      </c>
      <c r="C125" s="2">
        <v>21</v>
      </c>
      <c r="D125" s="2">
        <v>48.6</v>
      </c>
      <c r="E125" s="2"/>
      <c r="F125" s="2"/>
    </row>
    <row r="126" spans="1:6" ht="12">
      <c r="A126" s="2"/>
      <c r="B126" s="2">
        <v>5</v>
      </c>
      <c r="C126" s="2">
        <v>22</v>
      </c>
      <c r="D126" s="2">
        <v>57.6</v>
      </c>
      <c r="E126" s="2"/>
      <c r="F126" s="2"/>
    </row>
    <row r="127" spans="1:6" ht="12">
      <c r="A127" s="2"/>
      <c r="B127" s="2">
        <v>5</v>
      </c>
      <c r="C127" s="2">
        <v>23</v>
      </c>
      <c r="D127" s="2">
        <v>72.8</v>
      </c>
      <c r="E127" s="2"/>
      <c r="F127" s="2"/>
    </row>
    <row r="128" spans="1:6" ht="12">
      <c r="A128" s="2"/>
      <c r="B128" s="2">
        <v>5</v>
      </c>
      <c r="C128" s="2">
        <v>24</v>
      </c>
      <c r="D128" s="2">
        <v>50.7</v>
      </c>
      <c r="E128" s="2"/>
      <c r="F128" s="2"/>
    </row>
    <row r="129" spans="1:6" ht="12">
      <c r="A129" s="2"/>
      <c r="B129" s="2">
        <v>5</v>
      </c>
      <c r="C129" s="2">
        <v>25</v>
      </c>
      <c r="D129" s="2">
        <v>40.1</v>
      </c>
      <c r="E129" s="2"/>
      <c r="F129" s="2"/>
    </row>
    <row r="130" spans="1:6" ht="12">
      <c r="A130" s="2"/>
      <c r="B130" s="2">
        <v>5</v>
      </c>
      <c r="C130" s="2">
        <v>26</v>
      </c>
      <c r="D130" s="2">
        <v>56.8</v>
      </c>
      <c r="E130" s="2"/>
      <c r="F130" s="2"/>
    </row>
    <row r="131" spans="1:8" ht="12">
      <c r="A131" s="2"/>
      <c r="B131" s="2">
        <v>6</v>
      </c>
      <c r="C131" s="2">
        <v>1</v>
      </c>
      <c r="D131" s="2">
        <v>128.9</v>
      </c>
      <c r="E131" s="2">
        <v>147.8</v>
      </c>
      <c r="F131" s="2">
        <v>18.9</v>
      </c>
      <c r="G131" s="8"/>
      <c r="H131" s="8">
        <f>AVERAGE(D131:D157)</f>
        <v>92.23703703703703</v>
      </c>
    </row>
    <row r="132" spans="1:6" ht="12">
      <c r="A132" s="2"/>
      <c r="B132" s="2">
        <v>6</v>
      </c>
      <c r="C132" s="2">
        <v>2</v>
      </c>
      <c r="D132" s="2">
        <v>128</v>
      </c>
      <c r="E132" s="2">
        <v>146.1</v>
      </c>
      <c r="F132" s="2">
        <v>18.1</v>
      </c>
    </row>
    <row r="133" spans="1:6" ht="12">
      <c r="A133" s="2"/>
      <c r="B133" s="2">
        <v>6</v>
      </c>
      <c r="C133" s="2">
        <v>3</v>
      </c>
      <c r="D133" s="2">
        <v>125.5</v>
      </c>
      <c r="E133" s="2">
        <v>142</v>
      </c>
      <c r="F133" s="2">
        <v>16.5</v>
      </c>
    </row>
    <row r="134" spans="1:6" ht="12">
      <c r="A134" s="2"/>
      <c r="B134" s="2">
        <v>6</v>
      </c>
      <c r="C134" s="2">
        <v>4</v>
      </c>
      <c r="D134" s="2">
        <v>136.7</v>
      </c>
      <c r="E134" s="2">
        <v>154.4</v>
      </c>
      <c r="F134" s="2">
        <v>17.7</v>
      </c>
    </row>
    <row r="135" spans="1:6" ht="12">
      <c r="A135" s="2"/>
      <c r="B135" s="2">
        <v>6</v>
      </c>
      <c r="C135" s="2">
        <v>5</v>
      </c>
      <c r="D135" s="2">
        <v>140.3</v>
      </c>
      <c r="E135" s="2">
        <v>155.9</v>
      </c>
      <c r="F135" s="2">
        <v>15.6</v>
      </c>
    </row>
    <row r="136" spans="1:6" ht="12">
      <c r="A136" s="2"/>
      <c r="B136" s="2">
        <v>6</v>
      </c>
      <c r="C136" s="2">
        <v>6</v>
      </c>
      <c r="D136" s="2">
        <v>84.4</v>
      </c>
      <c r="E136" s="2">
        <v>96.3</v>
      </c>
      <c r="F136" s="2">
        <v>11.9</v>
      </c>
    </row>
    <row r="137" spans="1:6" ht="12">
      <c r="A137" s="2"/>
      <c r="B137" s="2">
        <v>6</v>
      </c>
      <c r="C137" s="2">
        <v>7</v>
      </c>
      <c r="D137" s="2">
        <v>121.8</v>
      </c>
      <c r="E137" s="2">
        <v>139.5</v>
      </c>
      <c r="F137" s="2">
        <v>17.7</v>
      </c>
    </row>
    <row r="138" spans="1:6" ht="12">
      <c r="A138" s="2"/>
      <c r="B138" s="2">
        <v>6</v>
      </c>
      <c r="C138" s="2">
        <v>8</v>
      </c>
      <c r="D138" s="2">
        <v>119.6</v>
      </c>
      <c r="E138" s="2">
        <v>132.9</v>
      </c>
      <c r="F138" s="2">
        <v>13.3</v>
      </c>
    </row>
    <row r="139" spans="1:6" ht="12">
      <c r="A139" s="2"/>
      <c r="B139" s="2">
        <v>6</v>
      </c>
      <c r="C139" s="2">
        <v>9</v>
      </c>
      <c r="D139" s="2">
        <v>139.9</v>
      </c>
      <c r="E139" s="2">
        <v>144.5</v>
      </c>
      <c r="F139" s="2">
        <v>4.599999999999994</v>
      </c>
    </row>
    <row r="140" spans="1:6" ht="12">
      <c r="A140" s="2"/>
      <c r="B140" s="2">
        <v>6</v>
      </c>
      <c r="C140" s="2">
        <v>10</v>
      </c>
      <c r="D140" s="2">
        <v>129.1</v>
      </c>
      <c r="E140" s="2">
        <v>146.6</v>
      </c>
      <c r="F140" s="2">
        <v>17.5</v>
      </c>
    </row>
    <row r="141" spans="1:6" ht="12">
      <c r="A141" s="2"/>
      <c r="B141" s="2">
        <v>6</v>
      </c>
      <c r="C141" s="2">
        <v>11</v>
      </c>
      <c r="D141" s="2">
        <v>104.8</v>
      </c>
      <c r="E141" s="2">
        <v>114.3</v>
      </c>
      <c r="F141" s="2">
        <v>9.5</v>
      </c>
    </row>
    <row r="142" spans="1:6" ht="12">
      <c r="A142" s="2"/>
      <c r="B142" s="2">
        <v>6</v>
      </c>
      <c r="C142" s="2">
        <v>12</v>
      </c>
      <c r="D142" s="2">
        <v>139</v>
      </c>
      <c r="E142" s="2">
        <v>156.7</v>
      </c>
      <c r="F142" s="2">
        <v>17.7</v>
      </c>
    </row>
    <row r="143" spans="1:6" ht="12">
      <c r="A143" s="2"/>
      <c r="B143" s="2">
        <v>6</v>
      </c>
      <c r="C143" s="2">
        <v>13</v>
      </c>
      <c r="D143" s="2">
        <v>85.2</v>
      </c>
      <c r="E143" s="2">
        <v>100.8</v>
      </c>
      <c r="F143" s="2">
        <v>15.6</v>
      </c>
    </row>
    <row r="144" spans="1:6" ht="12">
      <c r="A144" s="2"/>
      <c r="B144" s="2">
        <v>6</v>
      </c>
      <c r="C144" s="2">
        <v>14</v>
      </c>
      <c r="D144" s="2">
        <v>103.3</v>
      </c>
      <c r="E144" s="2">
        <v>118.2</v>
      </c>
      <c r="F144" s="2">
        <v>14.9</v>
      </c>
    </row>
    <row r="145" spans="1:6" ht="12">
      <c r="A145" s="2"/>
      <c r="B145" s="2">
        <v>6</v>
      </c>
      <c r="C145" s="2">
        <v>15</v>
      </c>
      <c r="D145" s="2">
        <v>123.6</v>
      </c>
      <c r="E145" s="2">
        <v>135.3</v>
      </c>
      <c r="F145" s="2">
        <v>11.7</v>
      </c>
    </row>
    <row r="146" spans="1:6" ht="12">
      <c r="A146" s="2"/>
      <c r="B146" s="2">
        <v>6</v>
      </c>
      <c r="C146" s="2">
        <v>16</v>
      </c>
      <c r="D146" s="2">
        <v>60.6</v>
      </c>
      <c r="E146" s="2"/>
      <c r="F146" s="2"/>
    </row>
    <row r="147" spans="1:6" ht="12">
      <c r="A147" s="2"/>
      <c r="B147" s="2">
        <v>6</v>
      </c>
      <c r="C147" s="2">
        <v>17</v>
      </c>
      <c r="D147" s="2">
        <v>56.3</v>
      </c>
      <c r="E147" s="2"/>
      <c r="F147" s="2"/>
    </row>
    <row r="148" spans="1:6" ht="12">
      <c r="A148" s="2"/>
      <c r="B148" s="2">
        <v>6</v>
      </c>
      <c r="C148" s="2">
        <v>18</v>
      </c>
      <c r="D148" s="2">
        <v>74.6</v>
      </c>
      <c r="E148" s="2"/>
      <c r="F148" s="2"/>
    </row>
    <row r="149" spans="1:6" ht="12">
      <c r="A149" s="2"/>
      <c r="B149" s="2">
        <v>6</v>
      </c>
      <c r="C149" s="2">
        <v>19</v>
      </c>
      <c r="D149" s="2">
        <v>65.3</v>
      </c>
      <c r="E149" s="2"/>
      <c r="F149" s="2"/>
    </row>
    <row r="150" spans="1:6" ht="12">
      <c r="A150" s="2"/>
      <c r="B150" s="2">
        <v>6</v>
      </c>
      <c r="C150" s="2">
        <v>20</v>
      </c>
      <c r="D150" s="2">
        <v>71.8</v>
      </c>
      <c r="E150" s="2"/>
      <c r="F150" s="2"/>
    </row>
    <row r="151" spans="1:6" ht="12">
      <c r="A151" s="2"/>
      <c r="B151" s="2">
        <v>6</v>
      </c>
      <c r="C151" s="2">
        <v>21</v>
      </c>
      <c r="D151" s="2">
        <v>45</v>
      </c>
      <c r="E151" s="2"/>
      <c r="F151" s="2"/>
    </row>
    <row r="152" spans="1:6" ht="12">
      <c r="A152" s="2"/>
      <c r="B152" s="2">
        <v>6</v>
      </c>
      <c r="C152" s="2">
        <v>22</v>
      </c>
      <c r="D152" s="2">
        <v>56.7</v>
      </c>
      <c r="E152" s="2"/>
      <c r="F152" s="2"/>
    </row>
    <row r="153" spans="1:6" ht="12">
      <c r="A153" s="2"/>
      <c r="B153" s="2">
        <v>6</v>
      </c>
      <c r="C153" s="2">
        <v>23</v>
      </c>
      <c r="D153" s="2">
        <v>43.5</v>
      </c>
      <c r="E153" s="2"/>
      <c r="F153" s="2"/>
    </row>
    <row r="154" spans="1:6" ht="12">
      <c r="A154" s="2"/>
      <c r="B154" s="2">
        <v>6</v>
      </c>
      <c r="C154" s="2">
        <v>24</v>
      </c>
      <c r="D154" s="2">
        <v>43</v>
      </c>
      <c r="E154" s="2"/>
      <c r="F154" s="2"/>
    </row>
    <row r="155" spans="1:6" ht="12">
      <c r="A155" s="2"/>
      <c r="B155" s="2">
        <v>6</v>
      </c>
      <c r="C155" s="2">
        <v>25</v>
      </c>
      <c r="D155" s="2">
        <v>55.8</v>
      </c>
      <c r="E155" s="2"/>
      <c r="F155" s="2"/>
    </row>
    <row r="156" spans="1:6" ht="12">
      <c r="A156" s="2"/>
      <c r="B156" s="2">
        <v>6</v>
      </c>
      <c r="C156" s="2">
        <v>26</v>
      </c>
      <c r="D156" s="2">
        <v>69.2</v>
      </c>
      <c r="E156" s="2"/>
      <c r="F156" s="2"/>
    </row>
    <row r="157" spans="1:6" ht="12">
      <c r="A157" s="2"/>
      <c r="B157" s="2">
        <v>6</v>
      </c>
      <c r="C157" s="2">
        <v>27</v>
      </c>
      <c r="D157" s="2">
        <v>38.5</v>
      </c>
      <c r="E157" s="2"/>
      <c r="F157" s="2"/>
    </row>
    <row r="158" spans="1:8" ht="12">
      <c r="A158" s="2"/>
      <c r="B158" s="2">
        <v>7</v>
      </c>
      <c r="C158" s="2">
        <v>1</v>
      </c>
      <c r="D158" s="2">
        <v>117.2</v>
      </c>
      <c r="E158" s="2">
        <v>138.4</v>
      </c>
      <c r="F158" s="2">
        <v>21.2</v>
      </c>
      <c r="G158" s="8"/>
      <c r="H158" s="8">
        <f>AVERAGE(D158:D180)</f>
        <v>88.26521739130435</v>
      </c>
    </row>
    <row r="159" spans="1:6" ht="12">
      <c r="A159" s="2"/>
      <c r="B159" s="2">
        <v>7</v>
      </c>
      <c r="C159" s="2">
        <v>2</v>
      </c>
      <c r="D159" s="2">
        <v>122.3</v>
      </c>
      <c r="E159" s="2">
        <v>140.6</v>
      </c>
      <c r="F159" s="2">
        <v>18.3</v>
      </c>
    </row>
    <row r="160" spans="1:6" ht="12">
      <c r="A160" s="2"/>
      <c r="B160" s="2">
        <v>7</v>
      </c>
      <c r="C160" s="2">
        <v>3</v>
      </c>
      <c r="D160" s="2">
        <v>138.2</v>
      </c>
      <c r="E160" s="2">
        <v>158.5</v>
      </c>
      <c r="F160" s="2">
        <v>20.3</v>
      </c>
    </row>
    <row r="161" spans="1:6" ht="12">
      <c r="A161" s="2"/>
      <c r="B161" s="2">
        <v>7</v>
      </c>
      <c r="C161" s="2">
        <v>4</v>
      </c>
      <c r="D161" s="2">
        <v>121.4</v>
      </c>
      <c r="E161" s="2">
        <v>137.7</v>
      </c>
      <c r="F161" s="2">
        <v>16.3</v>
      </c>
    </row>
    <row r="162" spans="1:6" ht="12">
      <c r="A162" s="2"/>
      <c r="B162" s="2">
        <v>7</v>
      </c>
      <c r="C162" s="2">
        <v>5</v>
      </c>
      <c r="D162" s="2">
        <v>110.5</v>
      </c>
      <c r="E162" s="2">
        <v>121.4</v>
      </c>
      <c r="F162" s="2">
        <v>10.9</v>
      </c>
    </row>
    <row r="163" spans="1:6" ht="12">
      <c r="A163" s="2"/>
      <c r="B163" s="2">
        <v>7</v>
      </c>
      <c r="C163" s="2">
        <v>6</v>
      </c>
      <c r="D163" s="2">
        <v>105.5</v>
      </c>
      <c r="E163" s="2">
        <v>118.3</v>
      </c>
      <c r="F163" s="2">
        <v>12.8</v>
      </c>
    </row>
    <row r="164" spans="1:6" ht="12">
      <c r="A164" s="2"/>
      <c r="B164" s="2">
        <v>7</v>
      </c>
      <c r="C164" s="2">
        <v>7</v>
      </c>
      <c r="D164" s="2">
        <v>133.3</v>
      </c>
      <c r="E164" s="2">
        <v>147.4</v>
      </c>
      <c r="F164" s="2">
        <v>14.1</v>
      </c>
    </row>
    <row r="165" spans="1:6" ht="12">
      <c r="A165" s="2"/>
      <c r="B165" s="2">
        <v>7</v>
      </c>
      <c r="C165" s="2">
        <v>8</v>
      </c>
      <c r="D165" s="2">
        <v>51.9</v>
      </c>
      <c r="E165" s="2">
        <v>66.4</v>
      </c>
      <c r="F165" s="2">
        <v>14.5</v>
      </c>
    </row>
    <row r="166" spans="1:6" ht="12">
      <c r="A166" s="2"/>
      <c r="B166" s="2">
        <v>7</v>
      </c>
      <c r="C166" s="2">
        <v>9</v>
      </c>
      <c r="D166" s="2">
        <v>117.8</v>
      </c>
      <c r="E166" s="2">
        <v>133.4</v>
      </c>
      <c r="F166" s="2">
        <v>15.6</v>
      </c>
    </row>
    <row r="167" spans="1:6" ht="12">
      <c r="A167" s="2"/>
      <c r="B167" s="2">
        <v>7</v>
      </c>
      <c r="C167" s="2">
        <v>10</v>
      </c>
      <c r="D167" s="2">
        <v>124</v>
      </c>
      <c r="E167" s="2">
        <v>134.6</v>
      </c>
      <c r="F167" s="2">
        <v>10.6</v>
      </c>
    </row>
    <row r="168" spans="1:6" ht="12">
      <c r="A168" s="2"/>
      <c r="B168" s="2">
        <v>7</v>
      </c>
      <c r="C168" s="2">
        <v>11</v>
      </c>
      <c r="D168" s="2">
        <v>120.5</v>
      </c>
      <c r="E168" s="2">
        <v>133.7</v>
      </c>
      <c r="F168" s="2">
        <v>13.2</v>
      </c>
    </row>
    <row r="169" spans="1:6" ht="12">
      <c r="A169" s="2"/>
      <c r="B169" s="2">
        <v>7</v>
      </c>
      <c r="C169" s="2">
        <v>12</v>
      </c>
      <c r="D169" s="2">
        <v>194.3</v>
      </c>
      <c r="E169" s="2">
        <v>217.2</v>
      </c>
      <c r="F169" s="2">
        <v>22.9</v>
      </c>
    </row>
    <row r="170" spans="1:6" ht="12">
      <c r="A170" s="2"/>
      <c r="B170" s="2">
        <v>7</v>
      </c>
      <c r="C170" s="2">
        <v>13</v>
      </c>
      <c r="D170" s="2">
        <v>34.9</v>
      </c>
      <c r="E170" s="2"/>
      <c r="F170" s="2"/>
    </row>
    <row r="171" spans="1:6" ht="12">
      <c r="A171" s="2"/>
      <c r="B171" s="2">
        <v>7</v>
      </c>
      <c r="C171" s="2">
        <v>14</v>
      </c>
      <c r="D171" s="2">
        <v>46.7</v>
      </c>
      <c r="E171" s="2"/>
      <c r="F171" s="2"/>
    </row>
    <row r="172" spans="1:6" ht="12">
      <c r="A172" s="2"/>
      <c r="B172" s="2">
        <v>7</v>
      </c>
      <c r="C172" s="2">
        <v>15</v>
      </c>
      <c r="D172" s="2">
        <v>82.4</v>
      </c>
      <c r="E172" s="2"/>
      <c r="F172" s="2"/>
    </row>
    <row r="173" spans="1:6" ht="12">
      <c r="A173" s="2"/>
      <c r="B173" s="2">
        <v>7</v>
      </c>
      <c r="C173" s="2">
        <v>16</v>
      </c>
      <c r="D173" s="2">
        <v>34.8</v>
      </c>
      <c r="E173" s="2"/>
      <c r="F173" s="2"/>
    </row>
    <row r="174" spans="1:6" ht="12">
      <c r="A174" s="2"/>
      <c r="B174" s="2">
        <v>7</v>
      </c>
      <c r="C174" s="2">
        <v>17</v>
      </c>
      <c r="D174" s="2">
        <v>48.6</v>
      </c>
      <c r="E174" s="2"/>
      <c r="F174" s="2"/>
    </row>
    <row r="175" spans="1:6" ht="12">
      <c r="A175" s="2"/>
      <c r="B175" s="2">
        <v>7</v>
      </c>
      <c r="C175" s="2">
        <v>18</v>
      </c>
      <c r="D175" s="2">
        <v>64.5</v>
      </c>
      <c r="E175" s="2"/>
      <c r="F175" s="2"/>
    </row>
    <row r="176" spans="1:6" ht="12">
      <c r="A176" s="2"/>
      <c r="B176" s="2">
        <v>7</v>
      </c>
      <c r="C176" s="2">
        <v>19</v>
      </c>
      <c r="D176" s="2">
        <v>48.2</v>
      </c>
      <c r="E176" s="2"/>
      <c r="F176" s="2"/>
    </row>
    <row r="177" spans="1:6" ht="12">
      <c r="A177" s="2"/>
      <c r="B177" s="2">
        <v>7</v>
      </c>
      <c r="C177" s="2">
        <v>20</v>
      </c>
      <c r="D177" s="2">
        <v>45.7</v>
      </c>
      <c r="E177" s="2"/>
      <c r="F177" s="2"/>
    </row>
    <row r="178" spans="1:6" ht="12">
      <c r="A178" s="2"/>
      <c r="B178" s="2">
        <v>7</v>
      </c>
      <c r="C178" s="2">
        <v>21</v>
      </c>
      <c r="D178" s="2">
        <v>61.6</v>
      </c>
      <c r="E178" s="2"/>
      <c r="F178" s="2"/>
    </row>
    <row r="179" spans="1:6" ht="12">
      <c r="A179" s="2"/>
      <c r="B179" s="2">
        <v>7</v>
      </c>
      <c r="C179" s="2">
        <v>22</v>
      </c>
      <c r="D179" s="2">
        <v>52.9</v>
      </c>
      <c r="E179" s="2"/>
      <c r="F179" s="2"/>
    </row>
    <row r="180" spans="1:6" ht="12">
      <c r="A180" s="2"/>
      <c r="B180" s="2">
        <v>7</v>
      </c>
      <c r="C180" s="2">
        <v>23</v>
      </c>
      <c r="D180" s="2">
        <v>52.9</v>
      </c>
      <c r="E180" s="2"/>
      <c r="F180" s="2"/>
    </row>
    <row r="181" spans="1:8" ht="12">
      <c r="A181" s="2"/>
      <c r="B181" s="2">
        <v>8</v>
      </c>
      <c r="C181" s="2">
        <v>1</v>
      </c>
      <c r="D181" s="2">
        <v>119.5</v>
      </c>
      <c r="E181" s="2">
        <v>132.7</v>
      </c>
      <c r="F181" s="2">
        <v>13.2</v>
      </c>
      <c r="G181" s="8"/>
      <c r="H181" s="8">
        <f>AVERAGE(D181:D209)</f>
        <v>92.47586206896551</v>
      </c>
    </row>
    <row r="182" spans="1:6" ht="12">
      <c r="A182" s="2"/>
      <c r="B182" s="2">
        <v>8</v>
      </c>
      <c r="C182" s="2">
        <v>2</v>
      </c>
      <c r="D182" s="2">
        <v>103.9</v>
      </c>
      <c r="E182" s="2">
        <v>116.5</v>
      </c>
      <c r="F182" s="2">
        <v>12.6</v>
      </c>
    </row>
    <row r="183" spans="1:6" ht="12">
      <c r="A183" s="2"/>
      <c r="B183" s="2">
        <v>8</v>
      </c>
      <c r="C183" s="2">
        <v>3</v>
      </c>
      <c r="D183" s="2">
        <v>92.6</v>
      </c>
      <c r="E183" s="2">
        <v>108.7</v>
      </c>
      <c r="F183" s="2">
        <v>16.1</v>
      </c>
    </row>
    <row r="184" spans="1:6" ht="12">
      <c r="A184" s="2"/>
      <c r="B184" s="2">
        <v>8</v>
      </c>
      <c r="C184" s="2">
        <v>4</v>
      </c>
      <c r="D184" s="2">
        <v>86.7</v>
      </c>
      <c r="E184" s="2">
        <v>101.3</v>
      </c>
      <c r="F184" s="2">
        <v>14.6</v>
      </c>
    </row>
    <row r="185" spans="1:6" ht="12">
      <c r="A185" s="2"/>
      <c r="B185" s="2">
        <v>8</v>
      </c>
      <c r="C185" s="2">
        <v>5</v>
      </c>
      <c r="D185" s="2">
        <v>150</v>
      </c>
      <c r="E185" s="2">
        <v>166.8</v>
      </c>
      <c r="F185" s="2">
        <v>16.8</v>
      </c>
    </row>
    <row r="186" spans="1:6" ht="12">
      <c r="A186" s="2"/>
      <c r="B186" s="2">
        <v>8</v>
      </c>
      <c r="C186" s="2">
        <v>6</v>
      </c>
      <c r="D186" s="2">
        <v>94.5</v>
      </c>
      <c r="E186" s="2">
        <v>104.5</v>
      </c>
      <c r="F186" s="2">
        <v>10</v>
      </c>
    </row>
    <row r="187" spans="1:6" ht="12">
      <c r="A187" s="2"/>
      <c r="B187" s="2">
        <v>8</v>
      </c>
      <c r="C187" s="2">
        <v>7</v>
      </c>
      <c r="D187" s="2">
        <v>79.4</v>
      </c>
      <c r="E187" s="2">
        <v>92.4</v>
      </c>
      <c r="F187" s="2">
        <v>13</v>
      </c>
    </row>
    <row r="188" spans="1:6" ht="12">
      <c r="A188" s="2"/>
      <c r="B188" s="2">
        <v>8</v>
      </c>
      <c r="C188" s="2">
        <v>8</v>
      </c>
      <c r="D188" s="2">
        <v>81.5</v>
      </c>
      <c r="E188" s="2">
        <v>100.2</v>
      </c>
      <c r="F188" s="2">
        <v>18.7</v>
      </c>
    </row>
    <row r="189" spans="1:6" ht="12">
      <c r="A189" s="2"/>
      <c r="B189" s="2">
        <v>8</v>
      </c>
      <c r="C189" s="2">
        <v>9</v>
      </c>
      <c r="D189" s="2">
        <v>85.6</v>
      </c>
      <c r="E189" s="2">
        <v>100.4</v>
      </c>
      <c r="F189" s="2">
        <v>14.8</v>
      </c>
    </row>
    <row r="190" spans="1:6" ht="12">
      <c r="A190" s="2"/>
      <c r="B190" s="2">
        <v>8</v>
      </c>
      <c r="C190" s="2">
        <v>10</v>
      </c>
      <c r="D190" s="2">
        <v>166.6</v>
      </c>
      <c r="E190" s="2">
        <v>181.4</v>
      </c>
      <c r="F190" s="2">
        <v>14.8</v>
      </c>
    </row>
    <row r="191" spans="1:6" ht="12">
      <c r="A191" s="2"/>
      <c r="B191" s="2">
        <v>8</v>
      </c>
      <c r="C191" s="2">
        <v>11</v>
      </c>
      <c r="D191" s="2">
        <v>124.6</v>
      </c>
      <c r="E191" s="2">
        <v>168</v>
      </c>
      <c r="F191" s="2">
        <v>43.4</v>
      </c>
    </row>
    <row r="192" spans="1:6" ht="12">
      <c r="A192" s="2"/>
      <c r="B192" s="2">
        <v>8</v>
      </c>
      <c r="C192" s="2">
        <v>12</v>
      </c>
      <c r="D192" s="2">
        <v>136.1</v>
      </c>
      <c r="E192" s="2">
        <v>152.1</v>
      </c>
      <c r="F192" s="2">
        <v>16</v>
      </c>
    </row>
    <row r="193" spans="1:6" ht="12">
      <c r="A193" s="2"/>
      <c r="B193" s="2">
        <v>8</v>
      </c>
      <c r="C193" s="2">
        <v>13</v>
      </c>
      <c r="D193" s="2">
        <v>86.1</v>
      </c>
      <c r="E193" s="2">
        <v>99.2</v>
      </c>
      <c r="F193" s="2">
        <v>13.1</v>
      </c>
    </row>
    <row r="194" spans="1:6" ht="12">
      <c r="A194" s="2"/>
      <c r="B194" s="2">
        <v>8</v>
      </c>
      <c r="C194" s="2">
        <v>14</v>
      </c>
      <c r="D194" s="2">
        <v>110.3</v>
      </c>
      <c r="E194" s="2">
        <v>127.5</v>
      </c>
      <c r="F194" s="2">
        <v>17.2</v>
      </c>
    </row>
    <row r="195" spans="1:6" ht="12">
      <c r="A195" s="2"/>
      <c r="B195" s="2">
        <v>8</v>
      </c>
      <c r="C195" s="2">
        <v>15</v>
      </c>
      <c r="D195" s="2">
        <v>83.7</v>
      </c>
      <c r="E195" s="2">
        <v>93.7</v>
      </c>
      <c r="F195" s="2">
        <v>10</v>
      </c>
    </row>
    <row r="196" spans="1:6" ht="12">
      <c r="A196" s="2"/>
      <c r="B196" s="2">
        <v>8</v>
      </c>
      <c r="C196" s="2">
        <v>16</v>
      </c>
      <c r="D196" s="2">
        <v>152.4</v>
      </c>
      <c r="E196" s="2">
        <v>170</v>
      </c>
      <c r="F196" s="2">
        <v>17.6</v>
      </c>
    </row>
    <row r="197" spans="1:6" ht="12">
      <c r="A197" s="2"/>
      <c r="B197" s="2">
        <v>8</v>
      </c>
      <c r="C197" s="2">
        <v>17</v>
      </c>
      <c r="D197" s="2">
        <v>119.6</v>
      </c>
      <c r="E197" s="2">
        <v>135.5</v>
      </c>
      <c r="F197" s="2">
        <v>15.9</v>
      </c>
    </row>
    <row r="198" spans="1:6" ht="12">
      <c r="A198" s="2"/>
      <c r="B198" s="2">
        <v>8</v>
      </c>
      <c r="C198" s="2">
        <v>18</v>
      </c>
      <c r="D198" s="2">
        <v>94.8</v>
      </c>
      <c r="E198" s="2">
        <v>110.5</v>
      </c>
      <c r="F198" s="2">
        <v>15.7</v>
      </c>
    </row>
    <row r="199" spans="1:6" ht="12">
      <c r="A199" s="2"/>
      <c r="B199" s="2">
        <v>8</v>
      </c>
      <c r="C199" s="2">
        <v>19</v>
      </c>
      <c r="D199" s="2">
        <v>98.5</v>
      </c>
      <c r="E199" s="2">
        <v>111.7</v>
      </c>
      <c r="F199" s="2">
        <v>13.2</v>
      </c>
    </row>
    <row r="200" spans="1:6" ht="12">
      <c r="A200" s="2"/>
      <c r="B200" s="2">
        <v>8</v>
      </c>
      <c r="C200" s="2">
        <v>20</v>
      </c>
      <c r="D200" s="2">
        <v>81.3</v>
      </c>
      <c r="E200" s="2">
        <v>92.7</v>
      </c>
      <c r="F200" s="2">
        <v>11.4</v>
      </c>
    </row>
    <row r="201" spans="1:6" ht="12">
      <c r="A201" s="2"/>
      <c r="B201" s="2">
        <v>8</v>
      </c>
      <c r="C201" s="2">
        <v>21</v>
      </c>
      <c r="D201" s="2">
        <v>85</v>
      </c>
      <c r="E201" s="2">
        <v>99.4</v>
      </c>
      <c r="F201" s="2">
        <v>14.4</v>
      </c>
    </row>
    <row r="202" spans="1:6" ht="12">
      <c r="A202" s="2"/>
      <c r="B202" s="2">
        <v>8</v>
      </c>
      <c r="C202" s="2">
        <v>22</v>
      </c>
      <c r="D202" s="2">
        <v>94.6</v>
      </c>
      <c r="E202" s="2">
        <v>104.2</v>
      </c>
      <c r="F202" s="2">
        <v>9.600000000000009</v>
      </c>
    </row>
    <row r="203" spans="1:6" ht="12">
      <c r="A203" s="2"/>
      <c r="B203" s="2">
        <v>8</v>
      </c>
      <c r="C203" s="2">
        <v>23</v>
      </c>
      <c r="D203" s="2">
        <v>82.4</v>
      </c>
      <c r="E203" s="2">
        <v>98.1</v>
      </c>
      <c r="F203" s="2">
        <v>15.7</v>
      </c>
    </row>
    <row r="204" spans="1:6" ht="12">
      <c r="A204" s="2"/>
      <c r="B204" s="2">
        <v>8</v>
      </c>
      <c r="C204" s="2">
        <v>24</v>
      </c>
      <c r="D204" s="2">
        <v>46.3</v>
      </c>
      <c r="E204" s="2"/>
      <c r="F204" s="2"/>
    </row>
    <row r="205" spans="1:6" ht="12">
      <c r="A205" s="2"/>
      <c r="B205" s="2">
        <v>8</v>
      </c>
      <c r="C205" s="2">
        <v>25</v>
      </c>
      <c r="D205" s="2">
        <v>45.2</v>
      </c>
      <c r="E205" s="2"/>
      <c r="F205" s="2"/>
    </row>
    <row r="206" spans="1:6" ht="12">
      <c r="A206" s="2"/>
      <c r="B206" s="2">
        <v>8</v>
      </c>
      <c r="C206" s="2">
        <v>26</v>
      </c>
      <c r="D206" s="2">
        <v>48.6</v>
      </c>
      <c r="E206" s="2"/>
      <c r="F206" s="2"/>
    </row>
    <row r="207" spans="1:6" ht="12">
      <c r="A207" s="2"/>
      <c r="B207" s="2">
        <v>8</v>
      </c>
      <c r="C207" s="2">
        <v>27</v>
      </c>
      <c r="D207" s="2">
        <v>43</v>
      </c>
      <c r="E207" s="2"/>
      <c r="F207" s="2"/>
    </row>
    <row r="208" spans="1:6" ht="12">
      <c r="A208" s="2"/>
      <c r="B208" s="2">
        <v>8</v>
      </c>
      <c r="C208" s="2">
        <v>28</v>
      </c>
      <c r="D208" s="2">
        <v>40.5</v>
      </c>
      <c r="E208" s="2"/>
      <c r="F208" s="2"/>
    </row>
    <row r="209" spans="1:6" ht="12">
      <c r="A209" s="2"/>
      <c r="B209" s="2">
        <v>8</v>
      </c>
      <c r="C209" s="2">
        <v>29</v>
      </c>
      <c r="D209" s="2">
        <v>48.5</v>
      </c>
      <c r="E209" s="2"/>
      <c r="F209" s="2"/>
    </row>
    <row r="210" spans="1:8" ht="12">
      <c r="A210" s="2"/>
      <c r="B210" s="2">
        <v>9</v>
      </c>
      <c r="C210" s="2">
        <v>1</v>
      </c>
      <c r="D210" s="2">
        <v>113.3</v>
      </c>
      <c r="E210" s="2">
        <v>128.6</v>
      </c>
      <c r="F210" s="2">
        <v>15.3</v>
      </c>
      <c r="G210" s="8"/>
      <c r="H210" s="8">
        <f>AVERAGE(D210:D244)</f>
        <v>92.13714285714286</v>
      </c>
    </row>
    <row r="211" spans="1:6" ht="12">
      <c r="A211" s="2"/>
      <c r="B211" s="2">
        <v>9</v>
      </c>
      <c r="C211" s="2">
        <v>2</v>
      </c>
      <c r="D211" s="2">
        <v>122.9</v>
      </c>
      <c r="E211" s="2">
        <v>135.1</v>
      </c>
      <c r="F211" s="2">
        <v>12.2</v>
      </c>
    </row>
    <row r="212" spans="1:6" ht="12">
      <c r="A212" s="2"/>
      <c r="B212" s="2">
        <v>9</v>
      </c>
      <c r="C212" s="2">
        <v>3</v>
      </c>
      <c r="D212" s="2">
        <v>97.6</v>
      </c>
      <c r="E212" s="2">
        <v>110.6</v>
      </c>
      <c r="F212" s="2">
        <v>13</v>
      </c>
    </row>
    <row r="213" spans="1:6" ht="12">
      <c r="A213" s="2"/>
      <c r="B213" s="2">
        <v>9</v>
      </c>
      <c r="C213" s="2">
        <v>4</v>
      </c>
      <c r="D213" s="2">
        <v>148.5</v>
      </c>
      <c r="E213" s="2">
        <v>162.6</v>
      </c>
      <c r="F213" s="2">
        <v>14.1</v>
      </c>
    </row>
    <row r="214" spans="1:6" ht="12">
      <c r="A214" s="2"/>
      <c r="B214" s="2">
        <v>9</v>
      </c>
      <c r="C214" s="2">
        <v>5</v>
      </c>
      <c r="D214" s="2">
        <v>129.1</v>
      </c>
      <c r="E214" s="2">
        <v>145.7</v>
      </c>
      <c r="F214" s="2">
        <v>16.6</v>
      </c>
    </row>
    <row r="215" spans="1:6" ht="12">
      <c r="A215" s="2"/>
      <c r="B215" s="2">
        <v>9</v>
      </c>
      <c r="C215" s="2">
        <v>6</v>
      </c>
      <c r="D215" s="2">
        <v>134.7</v>
      </c>
      <c r="E215" s="2">
        <v>150.8</v>
      </c>
      <c r="F215" s="2">
        <v>16.1</v>
      </c>
    </row>
    <row r="216" spans="1:6" ht="12">
      <c r="A216" s="2"/>
      <c r="B216" s="2">
        <v>9</v>
      </c>
      <c r="C216" s="2">
        <v>7</v>
      </c>
      <c r="D216" s="2">
        <v>96.3</v>
      </c>
      <c r="E216" s="2">
        <v>113.8</v>
      </c>
      <c r="F216" s="2">
        <v>17.5</v>
      </c>
    </row>
    <row r="217" spans="1:6" ht="12">
      <c r="A217" s="2"/>
      <c r="B217" s="2">
        <v>9</v>
      </c>
      <c r="C217" s="2">
        <v>8</v>
      </c>
      <c r="D217" s="2">
        <v>88.6</v>
      </c>
      <c r="E217" s="2">
        <v>103.2</v>
      </c>
      <c r="F217" s="2">
        <v>14.6</v>
      </c>
    </row>
    <row r="218" spans="1:6" ht="12">
      <c r="A218" s="2"/>
      <c r="B218" s="2">
        <v>9</v>
      </c>
      <c r="C218" s="2">
        <v>9</v>
      </c>
      <c r="D218" s="2">
        <v>81.7</v>
      </c>
      <c r="E218" s="2">
        <v>99.4</v>
      </c>
      <c r="F218" s="2">
        <v>17.7</v>
      </c>
    </row>
    <row r="219" spans="1:6" ht="12">
      <c r="A219" s="2"/>
      <c r="B219" s="2">
        <v>9</v>
      </c>
      <c r="C219" s="2">
        <v>10</v>
      </c>
      <c r="D219" s="2">
        <v>141.1</v>
      </c>
      <c r="E219" s="2">
        <v>157.2</v>
      </c>
      <c r="F219" s="2">
        <v>16.1</v>
      </c>
    </row>
    <row r="220" spans="1:6" ht="12">
      <c r="A220" s="2"/>
      <c r="B220" s="2">
        <v>9</v>
      </c>
      <c r="C220" s="2">
        <v>11</v>
      </c>
      <c r="D220" s="2">
        <v>124</v>
      </c>
      <c r="E220" s="2">
        <v>139.5</v>
      </c>
      <c r="F220" s="2">
        <v>15.5</v>
      </c>
    </row>
    <row r="221" spans="1:6" ht="12">
      <c r="A221" s="2"/>
      <c r="B221" s="2">
        <v>9</v>
      </c>
      <c r="C221" s="2">
        <v>12</v>
      </c>
      <c r="D221" s="2">
        <v>79.8</v>
      </c>
      <c r="E221" s="2">
        <v>96.9</v>
      </c>
      <c r="F221" s="2">
        <v>17.1</v>
      </c>
    </row>
    <row r="222" spans="1:6" ht="12">
      <c r="A222" s="2"/>
      <c r="B222" s="2">
        <v>9</v>
      </c>
      <c r="C222" s="2">
        <v>13</v>
      </c>
      <c r="D222" s="2">
        <v>131.7</v>
      </c>
      <c r="E222" s="2">
        <v>145.2</v>
      </c>
      <c r="F222" s="2">
        <v>13.5</v>
      </c>
    </row>
    <row r="223" spans="1:6" ht="12">
      <c r="A223" s="2"/>
      <c r="B223" s="2">
        <v>9</v>
      </c>
      <c r="C223" s="2">
        <v>14</v>
      </c>
      <c r="D223" s="2">
        <v>131.2</v>
      </c>
      <c r="E223" s="2">
        <v>146.5</v>
      </c>
      <c r="F223" s="2">
        <v>15.3</v>
      </c>
    </row>
    <row r="224" spans="1:6" ht="12">
      <c r="A224" s="2"/>
      <c r="B224" s="2">
        <v>9</v>
      </c>
      <c r="C224" s="2">
        <v>15</v>
      </c>
      <c r="D224" s="2">
        <v>116.4</v>
      </c>
      <c r="E224" s="2">
        <v>132.7</v>
      </c>
      <c r="F224" s="2">
        <v>16.3</v>
      </c>
    </row>
    <row r="225" spans="1:6" ht="12">
      <c r="A225" s="2"/>
      <c r="B225" s="2">
        <v>9</v>
      </c>
      <c r="C225" s="2">
        <v>16</v>
      </c>
      <c r="D225" s="2">
        <v>95</v>
      </c>
      <c r="E225" s="2">
        <v>110.3</v>
      </c>
      <c r="F225" s="2">
        <v>15.3</v>
      </c>
    </row>
    <row r="226" spans="1:6" ht="12">
      <c r="A226" s="2"/>
      <c r="B226" s="2">
        <v>9</v>
      </c>
      <c r="C226" s="2">
        <v>17</v>
      </c>
      <c r="D226" s="2">
        <v>100</v>
      </c>
      <c r="E226" s="2">
        <v>111.9</v>
      </c>
      <c r="F226" s="2">
        <v>11.9</v>
      </c>
    </row>
    <row r="227" spans="1:6" ht="12">
      <c r="A227" s="2"/>
      <c r="B227" s="2">
        <v>9</v>
      </c>
      <c r="C227" s="2">
        <v>18</v>
      </c>
      <c r="D227" s="2">
        <v>142.5</v>
      </c>
      <c r="E227" s="2">
        <v>156.1</v>
      </c>
      <c r="F227" s="2">
        <v>13.6</v>
      </c>
    </row>
    <row r="228" spans="1:6" ht="12">
      <c r="A228" s="2"/>
      <c r="B228" s="2">
        <v>9</v>
      </c>
      <c r="C228" s="2">
        <v>19</v>
      </c>
      <c r="D228" s="2">
        <v>81.1</v>
      </c>
      <c r="E228" s="2">
        <v>93</v>
      </c>
      <c r="F228" s="2">
        <v>11.9</v>
      </c>
    </row>
    <row r="229" spans="1:6" ht="12">
      <c r="A229" s="2"/>
      <c r="B229" s="2">
        <v>9</v>
      </c>
      <c r="C229" s="2">
        <v>20</v>
      </c>
      <c r="D229" s="2">
        <v>70.5</v>
      </c>
      <c r="E229" s="2">
        <v>182.2</v>
      </c>
      <c r="F229" s="2">
        <v>111.7</v>
      </c>
    </row>
    <row r="230" spans="1:6" ht="12">
      <c r="A230" s="2"/>
      <c r="B230" s="2">
        <v>9</v>
      </c>
      <c r="C230" s="2">
        <v>21</v>
      </c>
      <c r="D230" s="2">
        <v>91.1</v>
      </c>
      <c r="E230" s="2">
        <v>104.8</v>
      </c>
      <c r="F230" s="2">
        <v>13.7</v>
      </c>
    </row>
    <row r="231" spans="1:6" ht="12">
      <c r="A231" s="2"/>
      <c r="B231" s="2">
        <v>9</v>
      </c>
      <c r="C231" s="2">
        <v>22</v>
      </c>
      <c r="D231" s="2">
        <v>149.9</v>
      </c>
      <c r="E231" s="2">
        <v>165</v>
      </c>
      <c r="F231" s="2">
        <v>15.1</v>
      </c>
    </row>
    <row r="232" spans="1:6" ht="12">
      <c r="A232" s="2"/>
      <c r="B232" s="2">
        <v>9</v>
      </c>
      <c r="C232" s="2">
        <v>23</v>
      </c>
      <c r="D232" s="2">
        <v>66.1</v>
      </c>
      <c r="E232" s="2"/>
      <c r="F232" s="2"/>
    </row>
    <row r="233" spans="1:6" ht="12">
      <c r="A233" s="2"/>
      <c r="B233" s="2">
        <v>9</v>
      </c>
      <c r="C233" s="2">
        <v>24</v>
      </c>
      <c r="D233" s="2">
        <v>52.3</v>
      </c>
      <c r="E233" s="2"/>
      <c r="F233" s="2"/>
    </row>
    <row r="234" spans="1:6" ht="12">
      <c r="A234" s="2"/>
      <c r="B234" s="2">
        <v>9</v>
      </c>
      <c r="C234" s="2">
        <v>25</v>
      </c>
      <c r="D234" s="2">
        <v>39.8</v>
      </c>
      <c r="E234" s="2"/>
      <c r="F234" s="2"/>
    </row>
    <row r="235" spans="1:6" ht="12">
      <c r="A235" s="2"/>
      <c r="B235" s="2">
        <v>9</v>
      </c>
      <c r="C235" s="2">
        <v>26</v>
      </c>
      <c r="D235" s="2">
        <v>55.9</v>
      </c>
      <c r="E235" s="2"/>
      <c r="F235" s="2"/>
    </row>
    <row r="236" spans="1:6" ht="12">
      <c r="A236" s="2"/>
      <c r="B236" s="2">
        <v>9</v>
      </c>
      <c r="C236" s="2">
        <v>27</v>
      </c>
      <c r="D236" s="2">
        <v>48.2</v>
      </c>
      <c r="E236" s="2"/>
      <c r="F236" s="2"/>
    </row>
    <row r="237" spans="1:6" ht="12">
      <c r="A237" s="2"/>
      <c r="B237" s="2">
        <v>9</v>
      </c>
      <c r="C237" s="2">
        <v>28</v>
      </c>
      <c r="D237" s="2">
        <v>50.5</v>
      </c>
      <c r="E237" s="2"/>
      <c r="F237" s="2"/>
    </row>
    <row r="238" spans="1:6" ht="12">
      <c r="A238" s="2"/>
      <c r="B238" s="2">
        <v>9</v>
      </c>
      <c r="C238" s="2">
        <v>29</v>
      </c>
      <c r="D238" s="2">
        <v>49.3</v>
      </c>
      <c r="E238" s="2"/>
      <c r="F238" s="2"/>
    </row>
    <row r="239" spans="1:6" ht="12">
      <c r="A239" s="2"/>
      <c r="B239" s="2">
        <v>9</v>
      </c>
      <c r="C239" s="2">
        <v>30</v>
      </c>
      <c r="D239" s="2">
        <v>40</v>
      </c>
      <c r="E239" s="2"/>
      <c r="F239" s="2"/>
    </row>
    <row r="240" spans="1:6" ht="12">
      <c r="A240" s="2"/>
      <c r="B240" s="2">
        <v>9</v>
      </c>
      <c r="C240" s="2">
        <v>31</v>
      </c>
      <c r="D240" s="2">
        <v>99.2</v>
      </c>
      <c r="E240" s="2"/>
      <c r="F240" s="2"/>
    </row>
    <row r="241" spans="1:6" ht="12">
      <c r="A241" s="2"/>
      <c r="B241" s="2">
        <v>9</v>
      </c>
      <c r="C241" s="2">
        <v>32</v>
      </c>
      <c r="D241" s="2">
        <v>61.2</v>
      </c>
      <c r="E241" s="2"/>
      <c r="F241" s="2"/>
    </row>
    <row r="242" spans="1:6" ht="12">
      <c r="A242" s="2"/>
      <c r="B242" s="2">
        <v>9</v>
      </c>
      <c r="C242" s="2">
        <v>33</v>
      </c>
      <c r="D242" s="2">
        <v>57.4</v>
      </c>
      <c r="E242" s="2"/>
      <c r="F242" s="2"/>
    </row>
    <row r="243" spans="1:6" ht="12">
      <c r="A243" s="2"/>
      <c r="B243" s="2">
        <v>9</v>
      </c>
      <c r="C243" s="2">
        <v>34</v>
      </c>
      <c r="D243" s="2">
        <v>60.8</v>
      </c>
      <c r="E243" s="2"/>
      <c r="F243" s="2"/>
    </row>
    <row r="244" spans="1:6" ht="12">
      <c r="A244" s="2"/>
      <c r="B244" s="2">
        <v>9</v>
      </c>
      <c r="C244" s="2">
        <v>35</v>
      </c>
      <c r="D244" s="2">
        <v>77.1</v>
      </c>
      <c r="E244" s="2"/>
      <c r="F244" s="2"/>
    </row>
    <row r="245" spans="1:8" ht="12">
      <c r="A245" s="2"/>
      <c r="B245" s="2">
        <v>10</v>
      </c>
      <c r="C245" s="2">
        <v>1</v>
      </c>
      <c r="D245" s="2">
        <v>99.5</v>
      </c>
      <c r="E245" s="2">
        <v>118</v>
      </c>
      <c r="F245" s="2">
        <v>18.5</v>
      </c>
      <c r="G245" s="8"/>
      <c r="H245" s="8">
        <f>AVERAGE(D245:D259)</f>
        <v>89.49333333333335</v>
      </c>
    </row>
    <row r="246" spans="1:6" ht="12">
      <c r="A246" s="2"/>
      <c r="B246" s="2">
        <v>10</v>
      </c>
      <c r="C246" s="2">
        <v>2</v>
      </c>
      <c r="D246" s="2">
        <v>141</v>
      </c>
      <c r="E246" s="2"/>
      <c r="F246" s="3"/>
    </row>
    <row r="247" spans="1:6" ht="12">
      <c r="A247" s="2"/>
      <c r="B247" s="2">
        <v>10</v>
      </c>
      <c r="C247" s="2">
        <v>3</v>
      </c>
      <c r="D247" s="2">
        <v>99.9</v>
      </c>
      <c r="E247" s="2">
        <v>116</v>
      </c>
      <c r="F247" s="2">
        <v>16.1</v>
      </c>
    </row>
    <row r="248" spans="1:6" ht="12">
      <c r="A248" s="2"/>
      <c r="B248" s="2">
        <v>10</v>
      </c>
      <c r="C248" s="2">
        <v>4</v>
      </c>
      <c r="D248" s="2">
        <v>162.5</v>
      </c>
      <c r="E248" s="2">
        <v>180.6</v>
      </c>
      <c r="F248" s="2">
        <v>18.1</v>
      </c>
    </row>
    <row r="249" spans="1:6" ht="12">
      <c r="A249" s="2"/>
      <c r="B249" s="2">
        <v>10</v>
      </c>
      <c r="C249" s="2">
        <v>5</v>
      </c>
      <c r="D249" s="2">
        <v>90.7</v>
      </c>
      <c r="E249" s="2">
        <v>106.5</v>
      </c>
      <c r="F249" s="2">
        <v>15.8</v>
      </c>
    </row>
    <row r="250" spans="1:6" ht="12">
      <c r="A250" s="2"/>
      <c r="B250" s="2">
        <v>10</v>
      </c>
      <c r="C250" s="2">
        <v>6</v>
      </c>
      <c r="D250" s="2">
        <v>74.7</v>
      </c>
      <c r="E250" s="2">
        <v>90.7</v>
      </c>
      <c r="F250" s="2">
        <v>16</v>
      </c>
    </row>
    <row r="251" spans="1:6" ht="12">
      <c r="A251" s="2"/>
      <c r="B251" s="2">
        <v>10</v>
      </c>
      <c r="C251" s="2">
        <v>7</v>
      </c>
      <c r="D251" s="2">
        <v>78.6</v>
      </c>
      <c r="E251" s="2">
        <v>92.9</v>
      </c>
      <c r="F251" s="2">
        <v>14.3</v>
      </c>
    </row>
    <row r="252" spans="1:6" ht="12">
      <c r="A252" s="2"/>
      <c r="B252" s="2">
        <v>10</v>
      </c>
      <c r="C252" s="2">
        <v>8</v>
      </c>
      <c r="D252" s="2">
        <v>152.1</v>
      </c>
      <c r="E252" s="2">
        <v>168.4</v>
      </c>
      <c r="F252" s="2">
        <v>16.3</v>
      </c>
    </row>
    <row r="253" spans="1:6" ht="12">
      <c r="A253" s="2"/>
      <c r="B253" s="2">
        <v>10</v>
      </c>
      <c r="C253" s="2">
        <v>9</v>
      </c>
      <c r="D253" s="2">
        <v>43.8</v>
      </c>
      <c r="E253" s="2"/>
      <c r="F253" s="2"/>
    </row>
    <row r="254" spans="1:6" ht="12">
      <c r="A254" s="2"/>
      <c r="B254" s="2">
        <v>10</v>
      </c>
      <c r="C254" s="2">
        <v>10</v>
      </c>
      <c r="D254" s="2">
        <v>65.7</v>
      </c>
      <c r="E254" s="2"/>
      <c r="F254" s="2"/>
    </row>
    <row r="255" spans="1:6" ht="12">
      <c r="A255" s="2"/>
      <c r="B255" s="2">
        <v>10</v>
      </c>
      <c r="C255" s="2">
        <v>11</v>
      </c>
      <c r="D255" s="2">
        <v>64.5</v>
      </c>
      <c r="E255" s="2"/>
      <c r="F255" s="2"/>
    </row>
    <row r="256" spans="1:6" ht="12">
      <c r="A256" s="2"/>
      <c r="B256" s="2">
        <v>10</v>
      </c>
      <c r="C256" s="2">
        <v>12</v>
      </c>
      <c r="D256" s="2">
        <v>69.9</v>
      </c>
      <c r="E256" s="2"/>
      <c r="F256" s="2"/>
    </row>
    <row r="257" spans="1:6" ht="12">
      <c r="A257" s="2"/>
      <c r="B257" s="2">
        <v>10</v>
      </c>
      <c r="C257" s="2">
        <v>13</v>
      </c>
      <c r="D257" s="2">
        <v>97.4</v>
      </c>
      <c r="E257" s="2"/>
      <c r="F257" s="2"/>
    </row>
    <row r="258" spans="1:6" ht="12">
      <c r="A258" s="2"/>
      <c r="B258" s="2">
        <v>10</v>
      </c>
      <c r="C258" s="2">
        <v>14</v>
      </c>
      <c r="D258" s="2">
        <v>65.2</v>
      </c>
      <c r="E258" s="2"/>
      <c r="F258" s="2"/>
    </row>
    <row r="259" spans="1:6" ht="12">
      <c r="A259" s="2"/>
      <c r="B259" s="2">
        <v>10</v>
      </c>
      <c r="C259" s="2">
        <v>15</v>
      </c>
      <c r="D259" s="2">
        <v>36.9</v>
      </c>
      <c r="E259" s="2"/>
      <c r="F259" s="2"/>
    </row>
    <row r="260" spans="1:8" ht="12">
      <c r="A260" s="2"/>
      <c r="B260" s="2">
        <v>11</v>
      </c>
      <c r="C260" s="2">
        <v>1</v>
      </c>
      <c r="D260" s="2">
        <v>80.6</v>
      </c>
      <c r="E260" s="2">
        <v>96.4</v>
      </c>
      <c r="F260" s="2">
        <v>15.8</v>
      </c>
      <c r="G260" s="8"/>
      <c r="H260" s="8">
        <f>AVERAGE(D260:D298)</f>
        <v>84.14102564102564</v>
      </c>
    </row>
    <row r="261" spans="1:6" ht="12">
      <c r="A261" s="2"/>
      <c r="B261" s="2">
        <v>11</v>
      </c>
      <c r="C261" s="2">
        <v>2</v>
      </c>
      <c r="D261" s="2">
        <v>104.8</v>
      </c>
      <c r="E261" s="2">
        <v>118.2</v>
      </c>
      <c r="F261" s="2">
        <v>13.4</v>
      </c>
    </row>
    <row r="262" spans="1:6" ht="12">
      <c r="A262" s="2"/>
      <c r="B262" s="2">
        <v>11</v>
      </c>
      <c r="C262" s="2">
        <v>3</v>
      </c>
      <c r="D262" s="2">
        <v>86.8</v>
      </c>
      <c r="E262" s="2">
        <v>103</v>
      </c>
      <c r="F262" s="2">
        <v>16.2</v>
      </c>
    </row>
    <row r="263" spans="1:6" ht="12">
      <c r="A263" s="2"/>
      <c r="B263" s="2">
        <v>11</v>
      </c>
      <c r="C263" s="2">
        <v>4</v>
      </c>
      <c r="D263" s="2">
        <v>87.5</v>
      </c>
      <c r="E263" s="2">
        <v>99.8</v>
      </c>
      <c r="F263" s="2">
        <v>12.3</v>
      </c>
    </row>
    <row r="264" spans="1:6" ht="12">
      <c r="A264" s="2"/>
      <c r="B264" s="2">
        <v>11</v>
      </c>
      <c r="C264" s="2">
        <v>5</v>
      </c>
      <c r="D264" s="2">
        <v>117.8</v>
      </c>
      <c r="E264" s="2">
        <v>130.5</v>
      </c>
      <c r="F264" s="2">
        <v>12.7</v>
      </c>
    </row>
    <row r="265" spans="1:6" ht="12">
      <c r="A265" s="2"/>
      <c r="B265" s="2">
        <v>11</v>
      </c>
      <c r="C265" s="2">
        <v>6</v>
      </c>
      <c r="D265" s="2">
        <v>115.4</v>
      </c>
      <c r="E265" s="2">
        <v>127.5</v>
      </c>
      <c r="F265" s="2">
        <v>12.1</v>
      </c>
    </row>
    <row r="266" spans="1:6" ht="12">
      <c r="A266" s="2"/>
      <c r="B266" s="2">
        <v>11</v>
      </c>
      <c r="C266" s="2">
        <v>7</v>
      </c>
      <c r="D266" s="2">
        <v>121.5</v>
      </c>
      <c r="E266" s="2">
        <v>137.3</v>
      </c>
      <c r="F266" s="2">
        <v>15.8</v>
      </c>
    </row>
    <row r="267" spans="1:6" ht="12">
      <c r="A267" s="2"/>
      <c r="B267" s="2">
        <v>11</v>
      </c>
      <c r="C267" s="2">
        <v>8</v>
      </c>
      <c r="D267" s="2">
        <v>113.7</v>
      </c>
      <c r="E267" s="2">
        <v>126.4</v>
      </c>
      <c r="F267" s="2">
        <v>12.7</v>
      </c>
    </row>
    <row r="268" spans="1:6" ht="12">
      <c r="A268" s="2"/>
      <c r="B268" s="2">
        <v>11</v>
      </c>
      <c r="C268" s="2">
        <v>9</v>
      </c>
      <c r="D268" s="2">
        <v>102.3</v>
      </c>
      <c r="E268" s="2">
        <v>114.7</v>
      </c>
      <c r="F268" s="2">
        <v>12.4</v>
      </c>
    </row>
    <row r="269" spans="1:6" ht="12">
      <c r="A269" s="2"/>
      <c r="B269" s="2">
        <v>11</v>
      </c>
      <c r="C269" s="2">
        <v>10</v>
      </c>
      <c r="D269" s="2">
        <v>93.6</v>
      </c>
      <c r="E269" s="2">
        <v>106.4</v>
      </c>
      <c r="F269" s="2">
        <v>12.8</v>
      </c>
    </row>
    <row r="270" spans="1:6" ht="12">
      <c r="A270" s="2"/>
      <c r="B270" s="2">
        <v>11</v>
      </c>
      <c r="C270" s="2">
        <v>11</v>
      </c>
      <c r="D270" s="2">
        <v>126.9</v>
      </c>
      <c r="E270" s="2">
        <v>139.1</v>
      </c>
      <c r="F270" s="2">
        <v>12.2</v>
      </c>
    </row>
    <row r="271" spans="1:6" ht="12">
      <c r="A271" s="2"/>
      <c r="B271" s="2">
        <v>11</v>
      </c>
      <c r="C271" s="2">
        <v>12</v>
      </c>
      <c r="D271" s="2">
        <v>92.2</v>
      </c>
      <c r="E271" s="2">
        <v>104.6</v>
      </c>
      <c r="F271" s="2">
        <v>12.4</v>
      </c>
    </row>
    <row r="272" spans="1:6" ht="12">
      <c r="A272" s="2"/>
      <c r="B272" s="2">
        <v>11</v>
      </c>
      <c r="C272" s="2">
        <v>13</v>
      </c>
      <c r="D272" s="2">
        <v>128.2</v>
      </c>
      <c r="E272" s="2">
        <v>141.4</v>
      </c>
      <c r="F272" s="2">
        <v>13.2</v>
      </c>
    </row>
    <row r="273" spans="1:6" ht="12">
      <c r="A273" s="2"/>
      <c r="B273" s="2">
        <v>11</v>
      </c>
      <c r="C273" s="2">
        <v>14</v>
      </c>
      <c r="D273" s="2">
        <v>64.5</v>
      </c>
      <c r="E273" s="2">
        <v>72.6</v>
      </c>
      <c r="F273" s="2">
        <v>8.099999999999994</v>
      </c>
    </row>
    <row r="274" spans="1:6" ht="12">
      <c r="A274" s="2"/>
      <c r="B274" s="2">
        <v>11</v>
      </c>
      <c r="C274" s="2">
        <v>15</v>
      </c>
      <c r="D274" s="2">
        <v>115</v>
      </c>
      <c r="E274" s="2">
        <v>129.1</v>
      </c>
      <c r="F274" s="2">
        <v>14.1</v>
      </c>
    </row>
    <row r="275" spans="1:6" ht="12">
      <c r="A275" s="2"/>
      <c r="B275" s="2">
        <v>11</v>
      </c>
      <c r="C275" s="2">
        <v>16</v>
      </c>
      <c r="D275" s="2">
        <v>133.5</v>
      </c>
      <c r="E275" s="2">
        <v>146.8</v>
      </c>
      <c r="F275" s="2">
        <v>13.3</v>
      </c>
    </row>
    <row r="276" spans="1:6" ht="12">
      <c r="A276" s="2"/>
      <c r="B276" s="2">
        <v>11</v>
      </c>
      <c r="C276" s="2">
        <v>17</v>
      </c>
      <c r="D276" s="2">
        <v>106.3</v>
      </c>
      <c r="E276" s="2">
        <v>118.9</v>
      </c>
      <c r="F276" s="2">
        <v>12.6</v>
      </c>
    </row>
    <row r="277" spans="1:6" ht="12">
      <c r="A277" s="2"/>
      <c r="B277" s="2">
        <v>11</v>
      </c>
      <c r="C277" s="2">
        <v>18</v>
      </c>
      <c r="D277" s="2">
        <v>94.4</v>
      </c>
      <c r="E277" s="2">
        <v>106.2</v>
      </c>
      <c r="F277" s="2">
        <v>11.8</v>
      </c>
    </row>
    <row r="278" spans="1:6" ht="12">
      <c r="A278" s="2"/>
      <c r="B278" s="2">
        <v>11</v>
      </c>
      <c r="C278" s="2">
        <v>19</v>
      </c>
      <c r="D278" s="2">
        <v>119.7</v>
      </c>
      <c r="E278" s="2">
        <v>138.3</v>
      </c>
      <c r="F278" s="2">
        <v>18.6</v>
      </c>
    </row>
    <row r="279" spans="1:6" ht="12">
      <c r="A279" s="2"/>
      <c r="B279" s="2">
        <v>11</v>
      </c>
      <c r="C279" s="2">
        <v>20</v>
      </c>
      <c r="D279" s="2">
        <v>94.5</v>
      </c>
      <c r="E279" s="2">
        <v>104</v>
      </c>
      <c r="F279" s="2">
        <v>9.5</v>
      </c>
    </row>
    <row r="280" spans="1:6" ht="12">
      <c r="A280" s="2"/>
      <c r="B280" s="2">
        <v>11</v>
      </c>
      <c r="C280" s="2">
        <v>21</v>
      </c>
      <c r="D280" s="2">
        <v>132.3</v>
      </c>
      <c r="E280" s="2">
        <v>149.8</v>
      </c>
      <c r="F280" s="2">
        <v>17.5</v>
      </c>
    </row>
    <row r="281" spans="1:6" ht="12">
      <c r="A281" s="2"/>
      <c r="B281" s="2">
        <v>11</v>
      </c>
      <c r="C281" s="2">
        <v>22</v>
      </c>
      <c r="D281" s="2">
        <v>92.7</v>
      </c>
      <c r="E281" s="2">
        <v>104.4</v>
      </c>
      <c r="F281" s="2">
        <v>11.7</v>
      </c>
    </row>
    <row r="282" spans="1:6" ht="12">
      <c r="A282" s="2"/>
      <c r="B282" s="2">
        <v>11</v>
      </c>
      <c r="C282" s="2">
        <v>23</v>
      </c>
      <c r="D282" s="2">
        <v>51.9</v>
      </c>
      <c r="E282" s="2"/>
      <c r="F282" s="2"/>
    </row>
    <row r="283" spans="1:6" ht="12">
      <c r="A283" s="2"/>
      <c r="B283" s="2">
        <v>11</v>
      </c>
      <c r="C283" s="2">
        <v>24</v>
      </c>
      <c r="D283" s="2">
        <v>59.4</v>
      </c>
      <c r="E283" s="2"/>
      <c r="F283" s="2"/>
    </row>
    <row r="284" spans="1:6" ht="12">
      <c r="A284" s="2"/>
      <c r="B284" s="2">
        <v>11</v>
      </c>
      <c r="C284" s="2">
        <v>25</v>
      </c>
      <c r="D284" s="2">
        <v>52.6</v>
      </c>
      <c r="E284" s="2"/>
      <c r="F284" s="2"/>
    </row>
    <row r="285" spans="1:6" ht="12">
      <c r="A285" s="2"/>
      <c r="B285" s="2">
        <v>11</v>
      </c>
      <c r="C285" s="2">
        <v>26</v>
      </c>
      <c r="D285" s="2">
        <v>42.6</v>
      </c>
      <c r="E285" s="2"/>
      <c r="F285" s="2"/>
    </row>
    <row r="286" spans="1:6" ht="12">
      <c r="A286" s="2"/>
      <c r="B286" s="2">
        <v>11</v>
      </c>
      <c r="C286" s="2">
        <v>27</v>
      </c>
      <c r="D286" s="2">
        <v>55.3</v>
      </c>
      <c r="E286" s="2"/>
      <c r="F286" s="2"/>
    </row>
    <row r="287" spans="1:6" ht="12">
      <c r="A287" s="2"/>
      <c r="B287" s="2">
        <v>11</v>
      </c>
      <c r="C287" s="2">
        <v>28</v>
      </c>
      <c r="D287" s="2">
        <v>59.1</v>
      </c>
      <c r="E287" s="2"/>
      <c r="F287" s="2"/>
    </row>
    <row r="288" spans="1:6" ht="12">
      <c r="A288" s="2"/>
      <c r="B288" s="2">
        <v>11</v>
      </c>
      <c r="C288" s="2">
        <v>29</v>
      </c>
      <c r="D288" s="2">
        <v>54</v>
      </c>
      <c r="E288" s="2"/>
      <c r="F288" s="2"/>
    </row>
    <row r="289" spans="1:6" ht="12">
      <c r="A289" s="2"/>
      <c r="B289" s="2">
        <v>11</v>
      </c>
      <c r="C289" s="2">
        <v>30</v>
      </c>
      <c r="D289" s="2">
        <v>75.1</v>
      </c>
      <c r="E289" s="2"/>
      <c r="F289" s="2"/>
    </row>
    <row r="290" spans="1:6" ht="12">
      <c r="A290" s="2"/>
      <c r="B290" s="2">
        <v>11</v>
      </c>
      <c r="C290" s="2">
        <v>31</v>
      </c>
      <c r="D290" s="2">
        <v>80.1</v>
      </c>
      <c r="E290" s="2"/>
      <c r="F290" s="2"/>
    </row>
    <row r="291" spans="1:6" ht="12">
      <c r="A291" s="2"/>
      <c r="B291" s="2">
        <v>11</v>
      </c>
      <c r="C291" s="2">
        <v>32</v>
      </c>
      <c r="D291" s="2">
        <v>55.7</v>
      </c>
      <c r="E291" s="2"/>
      <c r="F291" s="2"/>
    </row>
    <row r="292" spans="1:6" ht="12">
      <c r="A292" s="2"/>
      <c r="B292" s="2">
        <v>11</v>
      </c>
      <c r="C292" s="2">
        <v>33</v>
      </c>
      <c r="D292" s="2">
        <v>55.8</v>
      </c>
      <c r="E292" s="2"/>
      <c r="F292" s="2"/>
    </row>
    <row r="293" spans="1:6" ht="12">
      <c r="A293" s="2"/>
      <c r="B293" s="2">
        <v>11</v>
      </c>
      <c r="C293" s="2">
        <v>34</v>
      </c>
      <c r="D293" s="2">
        <v>76.7</v>
      </c>
      <c r="E293" s="2"/>
      <c r="F293" s="2"/>
    </row>
    <row r="294" spans="1:6" ht="12">
      <c r="A294" s="2"/>
      <c r="B294" s="2">
        <v>11</v>
      </c>
      <c r="C294" s="2">
        <v>35</v>
      </c>
      <c r="D294" s="2">
        <v>53</v>
      </c>
      <c r="E294" s="2"/>
      <c r="F294" s="2"/>
    </row>
    <row r="295" spans="1:6" ht="12">
      <c r="A295" s="2"/>
      <c r="B295" s="2">
        <v>11</v>
      </c>
      <c r="C295" s="2">
        <v>36</v>
      </c>
      <c r="D295" s="2">
        <v>48.2</v>
      </c>
      <c r="E295" s="2"/>
      <c r="F295" s="2"/>
    </row>
    <row r="296" spans="1:6" ht="12">
      <c r="A296" s="2"/>
      <c r="B296" s="2">
        <v>11</v>
      </c>
      <c r="C296" s="2">
        <v>37</v>
      </c>
      <c r="D296" s="2">
        <v>46</v>
      </c>
      <c r="E296" s="2"/>
      <c r="F296" s="2"/>
    </row>
    <row r="297" spans="1:6" ht="12">
      <c r="A297" s="2"/>
      <c r="B297" s="2">
        <v>11</v>
      </c>
      <c r="C297" s="2">
        <v>38</v>
      </c>
      <c r="D297" s="2">
        <v>42.9</v>
      </c>
      <c r="E297" s="2"/>
      <c r="F297" s="2"/>
    </row>
    <row r="298" spans="1:6" ht="12">
      <c r="A298" s="2"/>
      <c r="B298" s="2">
        <v>11</v>
      </c>
      <c r="C298" s="2">
        <v>39</v>
      </c>
      <c r="D298" s="2">
        <v>48.9</v>
      </c>
      <c r="E298" s="2"/>
      <c r="F298" s="2"/>
    </row>
    <row r="299" spans="1:8" ht="12">
      <c r="A299" s="2"/>
      <c r="B299" s="2">
        <v>12</v>
      </c>
      <c r="C299" s="2">
        <v>1</v>
      </c>
      <c r="D299" s="2">
        <v>147.1</v>
      </c>
      <c r="E299" s="2">
        <v>168</v>
      </c>
      <c r="F299" s="2">
        <v>20.9</v>
      </c>
      <c r="G299" s="8"/>
      <c r="H299" s="8">
        <f>AVERAGE(D299:D317)</f>
        <v>80.16842105263159</v>
      </c>
    </row>
    <row r="300" spans="1:6" ht="12">
      <c r="A300" s="2"/>
      <c r="B300" s="2">
        <v>12</v>
      </c>
      <c r="C300" s="2">
        <v>2</v>
      </c>
      <c r="D300" s="2">
        <v>67.1</v>
      </c>
      <c r="E300" s="2">
        <v>82.4</v>
      </c>
      <c r="F300" s="2">
        <v>15.3</v>
      </c>
    </row>
    <row r="301" spans="1:6" ht="12">
      <c r="A301" s="2"/>
      <c r="B301" s="2">
        <v>12</v>
      </c>
      <c r="C301" s="2">
        <v>3</v>
      </c>
      <c r="D301" s="2">
        <v>62.9</v>
      </c>
      <c r="E301" s="2">
        <v>81.6</v>
      </c>
      <c r="F301" s="2">
        <v>18.7</v>
      </c>
    </row>
    <row r="302" spans="1:6" ht="12">
      <c r="A302" s="2"/>
      <c r="B302" s="2">
        <v>12</v>
      </c>
      <c r="C302" s="2">
        <v>4</v>
      </c>
      <c r="D302" s="2">
        <v>125.1</v>
      </c>
      <c r="E302" s="2">
        <v>144.9</v>
      </c>
      <c r="F302" s="2">
        <v>19.8</v>
      </c>
    </row>
    <row r="303" spans="1:6" ht="12">
      <c r="A303" s="2"/>
      <c r="B303" s="2">
        <v>12</v>
      </c>
      <c r="C303" s="2">
        <v>5</v>
      </c>
      <c r="D303" s="2">
        <v>75.2</v>
      </c>
      <c r="E303" s="2">
        <v>96.9</v>
      </c>
      <c r="F303" s="2">
        <v>21.7</v>
      </c>
    </row>
    <row r="304" spans="1:6" ht="12">
      <c r="A304" s="2"/>
      <c r="B304" s="2">
        <v>12</v>
      </c>
      <c r="C304" s="2">
        <v>6</v>
      </c>
      <c r="D304" s="2">
        <v>108.8</v>
      </c>
      <c r="E304" s="2">
        <v>126.6</v>
      </c>
      <c r="F304" s="2">
        <v>17.8</v>
      </c>
    </row>
    <row r="305" spans="1:6" ht="12">
      <c r="A305" s="2"/>
      <c r="B305" s="2">
        <v>12</v>
      </c>
      <c r="C305" s="2">
        <v>7</v>
      </c>
      <c r="D305" s="2">
        <v>146.9</v>
      </c>
      <c r="E305" s="2">
        <v>165.8</v>
      </c>
      <c r="F305" s="2">
        <v>18.9</v>
      </c>
    </row>
    <row r="306" spans="1:6" ht="12">
      <c r="A306" s="2"/>
      <c r="B306" s="2">
        <v>12</v>
      </c>
      <c r="C306" s="2">
        <v>8</v>
      </c>
      <c r="D306" s="2">
        <v>148.8</v>
      </c>
      <c r="E306" s="2">
        <v>164.6</v>
      </c>
      <c r="F306" s="2">
        <v>15.8</v>
      </c>
    </row>
    <row r="307" spans="1:6" ht="12">
      <c r="A307" s="2"/>
      <c r="B307" s="2">
        <v>12</v>
      </c>
      <c r="C307" s="2">
        <v>9</v>
      </c>
      <c r="D307" s="2">
        <v>64</v>
      </c>
      <c r="E307" s="2"/>
      <c r="F307" s="2"/>
    </row>
    <row r="308" spans="1:6" ht="12">
      <c r="A308" s="2"/>
      <c r="B308" s="2">
        <v>12</v>
      </c>
      <c r="C308" s="2">
        <v>10</v>
      </c>
      <c r="D308" s="2">
        <v>73.1</v>
      </c>
      <c r="E308" s="2"/>
      <c r="F308" s="2"/>
    </row>
    <row r="309" spans="1:6" ht="12">
      <c r="A309" s="2"/>
      <c r="B309" s="2">
        <v>12</v>
      </c>
      <c r="C309" s="2">
        <v>11</v>
      </c>
      <c r="D309" s="2">
        <v>46</v>
      </c>
      <c r="E309" s="2"/>
      <c r="F309" s="2"/>
    </row>
    <row r="310" spans="1:6" ht="12">
      <c r="A310" s="2"/>
      <c r="B310" s="2">
        <v>12</v>
      </c>
      <c r="C310" s="2">
        <v>12</v>
      </c>
      <c r="D310" s="2">
        <v>64.9</v>
      </c>
      <c r="E310" s="2"/>
      <c r="F310" s="2"/>
    </row>
    <row r="311" spans="1:6" ht="12">
      <c r="A311" s="2"/>
      <c r="B311" s="2">
        <v>12</v>
      </c>
      <c r="C311" s="2">
        <v>13</v>
      </c>
      <c r="D311" s="2">
        <v>67.8</v>
      </c>
      <c r="E311" s="2"/>
      <c r="F311" s="2"/>
    </row>
    <row r="312" spans="1:6" ht="12">
      <c r="A312" s="2"/>
      <c r="B312" s="2">
        <v>12</v>
      </c>
      <c r="C312" s="2">
        <v>14</v>
      </c>
      <c r="D312" s="2">
        <v>38.5</v>
      </c>
      <c r="E312" s="2"/>
      <c r="F312" s="2"/>
    </row>
    <row r="313" spans="1:6" ht="12">
      <c r="A313" s="2"/>
      <c r="B313" s="2">
        <v>12</v>
      </c>
      <c r="C313" s="2">
        <v>15</v>
      </c>
      <c r="D313" s="2">
        <v>81.9</v>
      </c>
      <c r="E313" s="2"/>
      <c r="F313" s="2"/>
    </row>
    <row r="314" spans="1:6" ht="12">
      <c r="A314" s="2"/>
      <c r="B314" s="2">
        <v>12</v>
      </c>
      <c r="C314" s="2">
        <v>16</v>
      </c>
      <c r="D314" s="2">
        <v>51</v>
      </c>
      <c r="E314" s="2"/>
      <c r="F314" s="2"/>
    </row>
    <row r="315" spans="1:6" ht="12">
      <c r="A315" s="2"/>
      <c r="B315" s="2">
        <v>12</v>
      </c>
      <c r="C315" s="2">
        <v>17</v>
      </c>
      <c r="D315" s="2">
        <v>39.4</v>
      </c>
      <c r="E315" s="2"/>
      <c r="F315" s="2"/>
    </row>
    <row r="316" spans="1:6" ht="12">
      <c r="A316" s="2"/>
      <c r="B316" s="2">
        <v>12</v>
      </c>
      <c r="C316" s="2">
        <v>18</v>
      </c>
      <c r="D316" s="2">
        <v>60.2</v>
      </c>
      <c r="E316" s="2"/>
      <c r="F316" s="2"/>
    </row>
    <row r="317" spans="1:6" ht="12">
      <c r="A317" s="2"/>
      <c r="B317" s="2">
        <v>12</v>
      </c>
      <c r="C317" s="2">
        <v>19</v>
      </c>
      <c r="D317" s="2">
        <v>54.5</v>
      </c>
      <c r="E317" s="2"/>
      <c r="F317" s="2"/>
    </row>
    <row r="318" spans="1:8" ht="12">
      <c r="A318" s="2"/>
      <c r="B318" s="2">
        <v>13</v>
      </c>
      <c r="C318" s="2">
        <v>1</v>
      </c>
      <c r="D318" s="2">
        <v>138.4</v>
      </c>
      <c r="E318" s="2">
        <v>153.9</v>
      </c>
      <c r="F318" s="2">
        <v>15.5</v>
      </c>
      <c r="G318" s="8"/>
      <c r="H318" s="8">
        <f>AVERAGE(D318:D342)</f>
        <v>91.55199999999999</v>
      </c>
    </row>
    <row r="319" spans="1:6" ht="12">
      <c r="A319" s="2"/>
      <c r="B319" s="2">
        <v>13</v>
      </c>
      <c r="C319" s="2">
        <v>2</v>
      </c>
      <c r="D319" s="2">
        <v>78.3</v>
      </c>
      <c r="E319" s="2">
        <v>96.7</v>
      </c>
      <c r="F319" s="2">
        <v>18.4</v>
      </c>
    </row>
    <row r="320" spans="1:6" ht="12">
      <c r="A320" s="2"/>
      <c r="B320" s="2">
        <v>13</v>
      </c>
      <c r="C320" s="2">
        <v>3</v>
      </c>
      <c r="D320" s="2">
        <v>94.8</v>
      </c>
      <c r="E320" s="2">
        <v>107.3</v>
      </c>
      <c r="F320" s="2">
        <v>12.5</v>
      </c>
    </row>
    <row r="321" spans="1:6" ht="12">
      <c r="A321" s="2"/>
      <c r="B321" s="2">
        <v>13</v>
      </c>
      <c r="C321" s="2">
        <v>4</v>
      </c>
      <c r="D321" s="2">
        <v>74</v>
      </c>
      <c r="E321" s="2">
        <v>89.3</v>
      </c>
      <c r="F321" s="2">
        <v>15.3</v>
      </c>
    </row>
    <row r="322" spans="1:6" ht="12">
      <c r="A322" s="2"/>
      <c r="B322" s="2">
        <v>13</v>
      </c>
      <c r="C322" s="2">
        <v>5</v>
      </c>
      <c r="D322" s="2">
        <v>117.9</v>
      </c>
      <c r="E322" s="2">
        <v>131.5</v>
      </c>
      <c r="F322" s="2">
        <v>13.6</v>
      </c>
    </row>
    <row r="323" spans="1:6" ht="12">
      <c r="A323" s="2"/>
      <c r="B323" s="2">
        <v>13</v>
      </c>
      <c r="C323" s="2">
        <v>6</v>
      </c>
      <c r="D323" s="2">
        <v>137.3</v>
      </c>
      <c r="E323" s="2">
        <v>152.1</v>
      </c>
      <c r="F323" s="2">
        <v>14.8</v>
      </c>
    </row>
    <row r="324" spans="1:6" ht="12">
      <c r="A324" s="2"/>
      <c r="B324" s="2">
        <v>13</v>
      </c>
      <c r="C324" s="2">
        <v>7</v>
      </c>
      <c r="D324" s="2">
        <v>103</v>
      </c>
      <c r="E324" s="2">
        <v>115.4</v>
      </c>
      <c r="F324" s="2">
        <v>12.4</v>
      </c>
    </row>
    <row r="325" spans="1:6" ht="12">
      <c r="A325" s="2"/>
      <c r="B325" s="2">
        <v>13</v>
      </c>
      <c r="C325" s="2">
        <v>8</v>
      </c>
      <c r="D325" s="2">
        <v>103.2</v>
      </c>
      <c r="E325" s="2">
        <v>118.7</v>
      </c>
      <c r="F325" s="2">
        <v>15.5</v>
      </c>
    </row>
    <row r="326" spans="1:6" ht="12">
      <c r="A326" s="2"/>
      <c r="B326" s="2">
        <v>13</v>
      </c>
      <c r="C326" s="2">
        <v>9</v>
      </c>
      <c r="D326" s="2">
        <v>103.1</v>
      </c>
      <c r="E326" s="2">
        <v>121.3</v>
      </c>
      <c r="F326" s="2">
        <v>18.2</v>
      </c>
    </row>
    <row r="327" spans="1:6" ht="12">
      <c r="A327" s="2"/>
      <c r="B327" s="2">
        <v>13</v>
      </c>
      <c r="C327" s="2">
        <v>10</v>
      </c>
      <c r="D327" s="2">
        <v>127.2</v>
      </c>
      <c r="E327" s="2">
        <v>143.7</v>
      </c>
      <c r="F327" s="2">
        <v>16.5</v>
      </c>
    </row>
    <row r="328" spans="1:6" ht="12">
      <c r="A328" s="2"/>
      <c r="B328" s="2">
        <v>13</v>
      </c>
      <c r="C328" s="2">
        <v>11</v>
      </c>
      <c r="D328" s="2">
        <v>142</v>
      </c>
      <c r="E328" s="2">
        <v>155.6</v>
      </c>
      <c r="F328" s="2">
        <v>13.6</v>
      </c>
    </row>
    <row r="329" spans="1:6" ht="12">
      <c r="A329" s="2"/>
      <c r="B329" s="2">
        <v>13</v>
      </c>
      <c r="C329" s="2">
        <v>12</v>
      </c>
      <c r="D329" s="2">
        <v>117.1</v>
      </c>
      <c r="E329" s="2">
        <v>134.9</v>
      </c>
      <c r="F329" s="2">
        <v>17.8</v>
      </c>
    </row>
    <row r="330" spans="1:6" ht="12">
      <c r="A330" s="2"/>
      <c r="B330" s="2">
        <v>13</v>
      </c>
      <c r="C330" s="2">
        <v>13</v>
      </c>
      <c r="D330" s="2">
        <v>106.9</v>
      </c>
      <c r="E330" s="2">
        <v>121.7</v>
      </c>
      <c r="F330" s="2">
        <v>14.8</v>
      </c>
    </row>
    <row r="331" spans="1:6" ht="12">
      <c r="A331" s="2"/>
      <c r="B331" s="2">
        <v>13</v>
      </c>
      <c r="C331" s="2">
        <v>14</v>
      </c>
      <c r="D331" s="2">
        <v>87</v>
      </c>
      <c r="E331" s="2">
        <v>104.3</v>
      </c>
      <c r="F331" s="2">
        <v>17.3</v>
      </c>
    </row>
    <row r="332" spans="1:6" ht="12">
      <c r="A332" s="2"/>
      <c r="B332" s="2">
        <v>13</v>
      </c>
      <c r="C332" s="2">
        <v>15</v>
      </c>
      <c r="D332" s="2">
        <v>97.1</v>
      </c>
      <c r="E332" s="2">
        <v>113.3</v>
      </c>
      <c r="F332" s="2">
        <v>16.2</v>
      </c>
    </row>
    <row r="333" spans="1:6" ht="12">
      <c r="A333" s="2"/>
      <c r="B333" s="2">
        <v>13</v>
      </c>
      <c r="C333" s="2">
        <v>16</v>
      </c>
      <c r="D333" s="2">
        <v>143.5</v>
      </c>
      <c r="E333" s="2">
        <v>157.3</v>
      </c>
      <c r="F333" s="2">
        <v>13.8</v>
      </c>
    </row>
    <row r="334" spans="1:6" ht="12">
      <c r="A334" s="2"/>
      <c r="B334" s="2">
        <v>13</v>
      </c>
      <c r="C334" s="2">
        <v>17</v>
      </c>
      <c r="D334" s="2">
        <v>120.5</v>
      </c>
      <c r="E334" s="2">
        <v>136.6</v>
      </c>
      <c r="F334" s="2">
        <v>16.1</v>
      </c>
    </row>
    <row r="335" spans="1:6" ht="12">
      <c r="A335" s="2"/>
      <c r="B335" s="2">
        <v>13</v>
      </c>
      <c r="C335" s="2">
        <v>18</v>
      </c>
      <c r="D335" s="2">
        <v>48.3</v>
      </c>
      <c r="E335" s="2"/>
      <c r="F335" s="2"/>
    </row>
    <row r="336" spans="1:6" ht="12">
      <c r="A336" s="2"/>
      <c r="B336" s="2">
        <v>13</v>
      </c>
      <c r="C336" s="2">
        <v>19</v>
      </c>
      <c r="D336" s="2">
        <v>66.1</v>
      </c>
      <c r="E336" s="2"/>
      <c r="F336" s="2"/>
    </row>
    <row r="337" spans="1:6" ht="12">
      <c r="A337" s="2"/>
      <c r="B337" s="2">
        <v>13</v>
      </c>
      <c r="C337" s="2">
        <v>20</v>
      </c>
      <c r="D337" s="2">
        <v>46.1</v>
      </c>
      <c r="E337" s="2"/>
      <c r="F337" s="2"/>
    </row>
    <row r="338" spans="1:6" ht="12">
      <c r="A338" s="2"/>
      <c r="B338" s="2">
        <v>13</v>
      </c>
      <c r="C338" s="2">
        <v>21</v>
      </c>
      <c r="D338" s="2">
        <v>52</v>
      </c>
      <c r="E338" s="2"/>
      <c r="F338" s="2"/>
    </row>
    <row r="339" spans="1:6" ht="12">
      <c r="A339" s="2"/>
      <c r="B339" s="2">
        <v>13</v>
      </c>
      <c r="C339" s="2">
        <v>22</v>
      </c>
      <c r="D339" s="2">
        <v>62.4</v>
      </c>
      <c r="E339" s="2"/>
      <c r="F339" s="2"/>
    </row>
    <row r="340" spans="1:6" ht="12">
      <c r="A340" s="2"/>
      <c r="B340" s="2">
        <v>13</v>
      </c>
      <c r="C340" s="2">
        <v>23</v>
      </c>
      <c r="D340" s="2">
        <v>47.2</v>
      </c>
      <c r="E340" s="2"/>
      <c r="F340" s="2"/>
    </row>
    <row r="341" spans="1:6" ht="12">
      <c r="A341" s="2"/>
      <c r="B341" s="2">
        <v>13</v>
      </c>
      <c r="C341" s="2">
        <v>24</v>
      </c>
      <c r="D341" s="2">
        <v>38.3</v>
      </c>
      <c r="E341" s="2"/>
      <c r="F341" s="2"/>
    </row>
    <row r="342" spans="1:6" ht="12">
      <c r="A342" s="2"/>
      <c r="B342" s="2">
        <v>13</v>
      </c>
      <c r="C342" s="2">
        <v>25</v>
      </c>
      <c r="D342" s="2">
        <v>37.1</v>
      </c>
      <c r="E342" s="2"/>
      <c r="F342" s="2"/>
    </row>
    <row r="343" spans="1:8" ht="12">
      <c r="A343" s="2"/>
      <c r="B343" s="2">
        <v>14</v>
      </c>
      <c r="C343" s="2">
        <v>1</v>
      </c>
      <c r="D343" s="2">
        <v>113.1</v>
      </c>
      <c r="E343" s="2">
        <v>128.3</v>
      </c>
      <c r="F343" s="2">
        <v>15.2</v>
      </c>
      <c r="G343" s="8"/>
      <c r="H343" s="8">
        <f>AVERAGE(D343:D357)</f>
        <v>77.19333333333334</v>
      </c>
    </row>
    <row r="344" spans="1:6" ht="12">
      <c r="A344" s="2"/>
      <c r="B344" s="2">
        <v>14</v>
      </c>
      <c r="C344" s="2">
        <v>2</v>
      </c>
      <c r="D344" s="2">
        <v>139.3</v>
      </c>
      <c r="E344" s="2">
        <v>157.4</v>
      </c>
      <c r="F344" s="2">
        <v>18.1</v>
      </c>
    </row>
    <row r="345" spans="1:6" ht="12">
      <c r="A345" s="2"/>
      <c r="B345" s="2">
        <v>14</v>
      </c>
      <c r="C345" s="2">
        <v>3</v>
      </c>
      <c r="D345" s="2">
        <v>115.1</v>
      </c>
      <c r="E345" s="2">
        <v>131.5</v>
      </c>
      <c r="F345" s="2">
        <v>16.4</v>
      </c>
    </row>
    <row r="346" spans="1:6" ht="12">
      <c r="A346" s="2"/>
      <c r="B346" s="2">
        <v>14</v>
      </c>
      <c r="C346" s="2">
        <v>4</v>
      </c>
      <c r="D346" s="2">
        <v>118.9</v>
      </c>
      <c r="E346" s="2">
        <v>134.6</v>
      </c>
      <c r="F346" s="2">
        <v>15.7</v>
      </c>
    </row>
    <row r="347" spans="1:6" ht="12">
      <c r="A347" s="2"/>
      <c r="B347" s="2">
        <v>14</v>
      </c>
      <c r="C347" s="2">
        <v>5</v>
      </c>
      <c r="D347" s="2">
        <v>78.1</v>
      </c>
      <c r="E347" s="2"/>
      <c r="F347" s="2"/>
    </row>
    <row r="348" spans="1:6" ht="12">
      <c r="A348" s="2"/>
      <c r="B348" s="2">
        <v>14</v>
      </c>
      <c r="C348" s="2">
        <v>6</v>
      </c>
      <c r="D348" s="2">
        <v>73.7</v>
      </c>
      <c r="E348" s="2"/>
      <c r="F348" s="2"/>
    </row>
    <row r="349" spans="1:6" ht="12">
      <c r="A349" s="2"/>
      <c r="B349" s="2">
        <v>14</v>
      </c>
      <c r="C349" s="2">
        <v>7</v>
      </c>
      <c r="D349" s="2">
        <v>55.5</v>
      </c>
      <c r="E349" s="2"/>
      <c r="F349" s="2"/>
    </row>
    <row r="350" spans="1:6" ht="12">
      <c r="A350" s="2"/>
      <c r="B350" s="2">
        <v>14</v>
      </c>
      <c r="C350" s="2">
        <v>8</v>
      </c>
      <c r="D350" s="2">
        <v>69.2</v>
      </c>
      <c r="E350" s="2"/>
      <c r="F350" s="2"/>
    </row>
    <row r="351" spans="1:6" ht="12">
      <c r="A351" s="2"/>
      <c r="B351" s="2">
        <v>14</v>
      </c>
      <c r="C351" s="2">
        <v>9</v>
      </c>
      <c r="D351" s="2">
        <v>52.1</v>
      </c>
      <c r="E351" s="2"/>
      <c r="F351" s="2"/>
    </row>
    <row r="352" spans="1:6" ht="12">
      <c r="A352" s="2"/>
      <c r="B352" s="2">
        <v>14</v>
      </c>
      <c r="C352" s="2">
        <v>10</v>
      </c>
      <c r="D352" s="2">
        <v>55</v>
      </c>
      <c r="E352" s="2"/>
      <c r="F352" s="2"/>
    </row>
    <row r="353" spans="1:6" ht="12">
      <c r="A353" s="2"/>
      <c r="B353" s="2">
        <v>14</v>
      </c>
      <c r="C353" s="2">
        <v>11</v>
      </c>
      <c r="D353" s="2">
        <v>43.9</v>
      </c>
      <c r="E353" s="2"/>
      <c r="F353" s="2"/>
    </row>
    <row r="354" spans="1:6" ht="12">
      <c r="A354" s="2"/>
      <c r="B354" s="2">
        <v>14</v>
      </c>
      <c r="C354" s="2">
        <v>12</v>
      </c>
      <c r="D354" s="2">
        <v>54.9</v>
      </c>
      <c r="E354" s="2"/>
      <c r="F354" s="2"/>
    </row>
    <row r="355" spans="1:6" ht="12">
      <c r="A355" s="2"/>
      <c r="B355" s="2">
        <v>14</v>
      </c>
      <c r="C355" s="2">
        <v>13</v>
      </c>
      <c r="D355" s="2">
        <v>57.2</v>
      </c>
      <c r="E355" s="2"/>
      <c r="F355" s="2"/>
    </row>
    <row r="356" spans="1:6" ht="12">
      <c r="A356" s="2"/>
      <c r="B356" s="2">
        <v>14</v>
      </c>
      <c r="C356" s="2">
        <v>14</v>
      </c>
      <c r="D356" s="2">
        <v>59</v>
      </c>
      <c r="E356" s="2"/>
      <c r="F356" s="2"/>
    </row>
    <row r="357" spans="1:6" ht="12">
      <c r="A357" s="2"/>
      <c r="B357" s="2">
        <v>14</v>
      </c>
      <c r="C357" s="2">
        <v>15</v>
      </c>
      <c r="D357" s="2">
        <v>72.9</v>
      </c>
      <c r="E357" s="2"/>
      <c r="F357" s="2"/>
    </row>
    <row r="358" spans="1:8" ht="12">
      <c r="A358" s="2"/>
      <c r="B358" s="2">
        <v>15</v>
      </c>
      <c r="C358" s="2">
        <v>1</v>
      </c>
      <c r="D358" s="2">
        <v>124.3</v>
      </c>
      <c r="E358" s="2">
        <v>135.8</v>
      </c>
      <c r="F358" s="2">
        <v>11.5</v>
      </c>
      <c r="G358" s="8"/>
      <c r="H358" s="8">
        <f>AVERAGE(D358:D390)</f>
        <v>97.09696969696971</v>
      </c>
    </row>
    <row r="359" spans="1:6" ht="12">
      <c r="A359" s="2"/>
      <c r="B359" s="2">
        <v>15</v>
      </c>
      <c r="C359" s="2">
        <v>2</v>
      </c>
      <c r="D359" s="2">
        <v>128.4</v>
      </c>
      <c r="E359" s="2">
        <v>141.3</v>
      </c>
      <c r="F359" s="2">
        <v>12.9</v>
      </c>
    </row>
    <row r="360" spans="1:6" ht="12">
      <c r="A360" s="2"/>
      <c r="B360" s="2">
        <v>15</v>
      </c>
      <c r="C360" s="2">
        <v>3</v>
      </c>
      <c r="D360" s="2">
        <v>100.5</v>
      </c>
      <c r="E360" s="2">
        <v>113</v>
      </c>
      <c r="F360" s="2">
        <v>12.5</v>
      </c>
    </row>
    <row r="361" spans="1:6" ht="12">
      <c r="A361" s="2"/>
      <c r="B361" s="2">
        <v>15</v>
      </c>
      <c r="C361" s="2">
        <v>4</v>
      </c>
      <c r="D361" s="2">
        <v>84.8</v>
      </c>
      <c r="E361" s="2">
        <v>95.7</v>
      </c>
      <c r="F361" s="2">
        <v>10.9</v>
      </c>
    </row>
    <row r="362" spans="1:6" ht="12">
      <c r="A362" s="2"/>
      <c r="B362" s="2">
        <v>15</v>
      </c>
      <c r="C362" s="2">
        <v>5</v>
      </c>
      <c r="D362" s="2">
        <v>117.1</v>
      </c>
      <c r="E362" s="2">
        <v>134.1</v>
      </c>
      <c r="F362" s="2">
        <v>17</v>
      </c>
    </row>
    <row r="363" spans="1:6" ht="12">
      <c r="A363" s="2"/>
      <c r="B363" s="2">
        <v>15</v>
      </c>
      <c r="C363" s="2">
        <v>6</v>
      </c>
      <c r="D363" s="2">
        <v>92.4</v>
      </c>
      <c r="E363" s="2">
        <v>104</v>
      </c>
      <c r="F363" s="2">
        <v>11.6</v>
      </c>
    </row>
    <row r="364" spans="1:6" ht="12">
      <c r="A364" s="2"/>
      <c r="B364" s="2">
        <v>15</v>
      </c>
      <c r="C364" s="2">
        <v>7</v>
      </c>
      <c r="D364" s="2">
        <v>104</v>
      </c>
      <c r="E364" s="2">
        <v>116.4</v>
      </c>
      <c r="F364" s="2">
        <v>12.4</v>
      </c>
    </row>
    <row r="365" spans="1:6" ht="12">
      <c r="A365" s="2"/>
      <c r="B365" s="2">
        <v>15</v>
      </c>
      <c r="C365" s="2">
        <v>8</v>
      </c>
      <c r="D365" s="2">
        <v>108.3</v>
      </c>
      <c r="E365" s="2">
        <v>118.7</v>
      </c>
      <c r="F365" s="2">
        <v>10.4</v>
      </c>
    </row>
    <row r="366" spans="1:6" ht="12">
      <c r="A366" s="2"/>
      <c r="B366" s="2">
        <v>15</v>
      </c>
      <c r="C366" s="2">
        <v>9</v>
      </c>
      <c r="D366" s="2">
        <v>106.1</v>
      </c>
      <c r="E366" s="2">
        <v>117.4</v>
      </c>
      <c r="F366" s="2">
        <v>11.3</v>
      </c>
    </row>
    <row r="367" spans="1:6" ht="12">
      <c r="A367" s="2"/>
      <c r="B367" s="2">
        <v>15</v>
      </c>
      <c r="C367" s="2">
        <v>10</v>
      </c>
      <c r="D367" s="2">
        <v>126.8</v>
      </c>
      <c r="E367" s="2">
        <v>139.8</v>
      </c>
      <c r="F367" s="2">
        <v>13</v>
      </c>
    </row>
    <row r="368" spans="1:6" ht="12">
      <c r="A368" s="2"/>
      <c r="B368" s="2">
        <v>15</v>
      </c>
      <c r="C368" s="2">
        <v>11</v>
      </c>
      <c r="D368" s="2">
        <v>94.2</v>
      </c>
      <c r="E368" s="2">
        <v>107.5</v>
      </c>
      <c r="F368" s="2">
        <v>13.3</v>
      </c>
    </row>
    <row r="369" spans="1:6" ht="12">
      <c r="A369" s="2"/>
      <c r="B369" s="2">
        <v>15</v>
      </c>
      <c r="C369" s="2">
        <v>12</v>
      </c>
      <c r="D369" s="2">
        <v>96.3</v>
      </c>
      <c r="E369" s="2">
        <v>109.5</v>
      </c>
      <c r="F369" s="2">
        <v>13.2</v>
      </c>
    </row>
    <row r="370" spans="1:6" ht="12">
      <c r="A370" s="2"/>
      <c r="B370" s="2">
        <v>15</v>
      </c>
      <c r="C370" s="2">
        <v>13</v>
      </c>
      <c r="D370" s="2">
        <v>122.6</v>
      </c>
      <c r="E370" s="2">
        <v>137.4</v>
      </c>
      <c r="F370" s="2">
        <v>14.8</v>
      </c>
    </row>
    <row r="371" spans="1:6" ht="12">
      <c r="A371" s="2"/>
      <c r="B371" s="2">
        <v>15</v>
      </c>
      <c r="C371" s="2">
        <v>14</v>
      </c>
      <c r="D371" s="2">
        <v>86.8</v>
      </c>
      <c r="E371" s="2">
        <v>98.2</v>
      </c>
      <c r="F371" s="2">
        <v>11.4</v>
      </c>
    </row>
    <row r="372" spans="1:6" ht="12">
      <c r="A372" s="2"/>
      <c r="B372" s="2">
        <v>15</v>
      </c>
      <c r="C372" s="2">
        <v>15</v>
      </c>
      <c r="D372" s="2">
        <v>83.1</v>
      </c>
      <c r="E372" s="2">
        <v>95.2</v>
      </c>
      <c r="F372" s="2">
        <v>12.1</v>
      </c>
    </row>
    <row r="373" spans="1:6" ht="12">
      <c r="A373" s="2"/>
      <c r="B373" s="2">
        <v>15</v>
      </c>
      <c r="C373" s="2">
        <v>16</v>
      </c>
      <c r="D373" s="2">
        <v>102.1</v>
      </c>
      <c r="E373" s="2">
        <v>116.5</v>
      </c>
      <c r="F373" s="2">
        <v>14.4</v>
      </c>
    </row>
    <row r="374" spans="1:6" ht="12">
      <c r="A374" s="2"/>
      <c r="B374" s="2">
        <v>15</v>
      </c>
      <c r="C374" s="2">
        <v>17</v>
      </c>
      <c r="D374" s="2">
        <v>143.7</v>
      </c>
      <c r="E374" s="2">
        <v>159.9</v>
      </c>
      <c r="F374" s="2">
        <v>16.2</v>
      </c>
    </row>
    <row r="375" spans="1:6" ht="12">
      <c r="A375" s="2"/>
      <c r="B375" s="2">
        <v>15</v>
      </c>
      <c r="C375" s="2">
        <v>18</v>
      </c>
      <c r="D375" s="2">
        <v>116.6</v>
      </c>
      <c r="E375" s="2">
        <v>134.4</v>
      </c>
      <c r="F375" s="2">
        <v>17.8</v>
      </c>
    </row>
    <row r="376" spans="1:6" ht="12">
      <c r="A376" s="2"/>
      <c r="B376" s="2">
        <v>15</v>
      </c>
      <c r="C376" s="2">
        <v>19</v>
      </c>
      <c r="D376" s="2">
        <v>121.7</v>
      </c>
      <c r="E376" s="2">
        <v>134.9</v>
      </c>
      <c r="F376" s="2">
        <v>13.2</v>
      </c>
    </row>
    <row r="377" spans="1:6" ht="12">
      <c r="A377" s="2"/>
      <c r="B377" s="2">
        <v>15</v>
      </c>
      <c r="C377" s="2">
        <v>20</v>
      </c>
      <c r="D377" s="2">
        <v>86.4</v>
      </c>
      <c r="E377" s="2">
        <v>99.2</v>
      </c>
      <c r="F377" s="2">
        <v>12.8</v>
      </c>
    </row>
    <row r="378" spans="1:6" ht="12">
      <c r="A378" s="2"/>
      <c r="B378" s="2">
        <v>15</v>
      </c>
      <c r="C378" s="2">
        <v>21</v>
      </c>
      <c r="D378" s="2">
        <v>105.5</v>
      </c>
      <c r="E378" s="2">
        <v>117.1</v>
      </c>
      <c r="F378" s="2">
        <v>11.6</v>
      </c>
    </row>
    <row r="379" spans="1:6" ht="12">
      <c r="A379" s="2"/>
      <c r="B379" s="2">
        <v>15</v>
      </c>
      <c r="C379" s="2">
        <v>22</v>
      </c>
      <c r="D379" s="2">
        <v>104.3</v>
      </c>
      <c r="E379" s="2">
        <v>117.4</v>
      </c>
      <c r="F379" s="2">
        <v>13.1</v>
      </c>
    </row>
    <row r="380" spans="1:6" ht="12">
      <c r="A380" s="2"/>
      <c r="B380" s="2">
        <v>15</v>
      </c>
      <c r="C380" s="2">
        <v>23</v>
      </c>
      <c r="D380" s="2">
        <v>114</v>
      </c>
      <c r="E380" s="2">
        <v>125.4</v>
      </c>
      <c r="F380" s="2">
        <v>11.4</v>
      </c>
    </row>
    <row r="381" spans="1:6" ht="12">
      <c r="A381" s="2"/>
      <c r="B381" s="2">
        <v>15</v>
      </c>
      <c r="C381" s="2">
        <v>24</v>
      </c>
      <c r="D381" s="2">
        <v>110</v>
      </c>
      <c r="E381" s="2">
        <v>129.2</v>
      </c>
      <c r="F381" s="2">
        <v>19.2</v>
      </c>
    </row>
    <row r="382" spans="1:6" ht="12">
      <c r="A382" s="2"/>
      <c r="B382" s="2">
        <v>15</v>
      </c>
      <c r="C382" s="2">
        <v>25</v>
      </c>
      <c r="D382" s="2">
        <v>119.6</v>
      </c>
      <c r="E382" s="2">
        <v>133</v>
      </c>
      <c r="F382" s="2">
        <v>13.4</v>
      </c>
    </row>
    <row r="383" spans="1:6" ht="12">
      <c r="A383" s="2"/>
      <c r="B383" s="2">
        <v>15</v>
      </c>
      <c r="C383" s="2">
        <v>26</v>
      </c>
      <c r="D383" s="2">
        <v>100.8</v>
      </c>
      <c r="E383" s="2">
        <v>118.4</v>
      </c>
      <c r="F383" s="2">
        <v>17.6</v>
      </c>
    </row>
    <row r="384" spans="1:6" ht="12">
      <c r="A384" s="2"/>
      <c r="B384" s="2">
        <v>15</v>
      </c>
      <c r="C384" s="2">
        <v>27</v>
      </c>
      <c r="D384" s="2">
        <v>62.1</v>
      </c>
      <c r="E384" s="2"/>
      <c r="F384" s="2"/>
    </row>
    <row r="385" spans="1:6" ht="12">
      <c r="A385" s="2"/>
      <c r="B385" s="2">
        <v>15</v>
      </c>
      <c r="C385" s="2">
        <v>28</v>
      </c>
      <c r="D385" s="2">
        <v>63.3</v>
      </c>
      <c r="E385" s="2"/>
      <c r="F385" s="2"/>
    </row>
    <row r="386" spans="1:6" ht="12">
      <c r="A386" s="2"/>
      <c r="B386" s="2">
        <v>15</v>
      </c>
      <c r="C386" s="2">
        <v>29</v>
      </c>
      <c r="D386" s="2">
        <v>36.6</v>
      </c>
      <c r="E386" s="2"/>
      <c r="F386" s="2"/>
    </row>
    <row r="387" spans="1:6" ht="12">
      <c r="A387" s="2"/>
      <c r="B387" s="2">
        <v>15</v>
      </c>
      <c r="C387" s="2">
        <v>30</v>
      </c>
      <c r="D387" s="2">
        <v>67.4</v>
      </c>
      <c r="E387" s="2"/>
      <c r="F387" s="2"/>
    </row>
    <row r="388" spans="1:6" ht="12">
      <c r="A388" s="2"/>
      <c r="B388" s="2">
        <v>15</v>
      </c>
      <c r="C388" s="2">
        <v>31</v>
      </c>
      <c r="D388" s="2">
        <v>61.3</v>
      </c>
      <c r="E388" s="2"/>
      <c r="F388" s="2"/>
    </row>
    <row r="389" spans="1:6" ht="12">
      <c r="A389" s="2"/>
      <c r="B389" s="2">
        <v>15</v>
      </c>
      <c r="C389" s="2">
        <v>32</v>
      </c>
      <c r="D389" s="2">
        <v>52.4</v>
      </c>
      <c r="E389" s="2"/>
      <c r="F389" s="2"/>
    </row>
    <row r="390" spans="1:6" ht="12">
      <c r="A390" s="2"/>
      <c r="B390" s="2">
        <v>15</v>
      </c>
      <c r="C390" s="2">
        <v>33</v>
      </c>
      <c r="D390" s="2">
        <v>60.7</v>
      </c>
      <c r="E390" s="2"/>
      <c r="F390" s="2"/>
    </row>
    <row r="391" spans="1:8" ht="12">
      <c r="A391" s="2"/>
      <c r="B391" s="2">
        <v>16</v>
      </c>
      <c r="C391" s="2">
        <v>1</v>
      </c>
      <c r="D391" s="2">
        <v>116.8</v>
      </c>
      <c r="E391" s="2">
        <v>131.7</v>
      </c>
      <c r="F391" s="2">
        <v>14.9</v>
      </c>
      <c r="G391" s="8"/>
      <c r="H391" s="8">
        <f>AVERAGE(D391:D421)</f>
        <v>101.73548387096774</v>
      </c>
    </row>
    <row r="392" spans="1:6" ht="12">
      <c r="A392" s="2"/>
      <c r="B392" s="2">
        <v>16</v>
      </c>
      <c r="C392" s="2">
        <v>2</v>
      </c>
      <c r="D392" s="2">
        <v>73.5</v>
      </c>
      <c r="E392" s="2">
        <v>87.3</v>
      </c>
      <c r="F392" s="2">
        <v>13.8</v>
      </c>
    </row>
    <row r="393" spans="1:6" ht="12">
      <c r="A393" s="2"/>
      <c r="B393" s="2">
        <v>16</v>
      </c>
      <c r="C393" s="2">
        <v>3</v>
      </c>
      <c r="D393" s="2">
        <v>160.5</v>
      </c>
      <c r="E393" s="2">
        <v>175.5</v>
      </c>
      <c r="F393" s="2">
        <v>15</v>
      </c>
    </row>
    <row r="394" spans="1:6" ht="12">
      <c r="A394" s="2"/>
      <c r="B394" s="2">
        <v>16</v>
      </c>
      <c r="C394" s="2">
        <v>4</v>
      </c>
      <c r="D394" s="2">
        <v>155</v>
      </c>
      <c r="E394" s="2">
        <v>171.9</v>
      </c>
      <c r="F394" s="2">
        <v>16.9</v>
      </c>
    </row>
    <row r="395" spans="1:6" ht="12">
      <c r="A395" s="2"/>
      <c r="B395" s="2">
        <v>16</v>
      </c>
      <c r="C395" s="2">
        <v>5</v>
      </c>
      <c r="D395" s="2">
        <v>65.3</v>
      </c>
      <c r="E395" s="2">
        <v>81.6</v>
      </c>
      <c r="F395" s="2">
        <v>16.3</v>
      </c>
    </row>
    <row r="396" spans="1:6" ht="12">
      <c r="A396" s="2"/>
      <c r="B396" s="2">
        <v>16</v>
      </c>
      <c r="C396" s="2">
        <v>6</v>
      </c>
      <c r="D396" s="2">
        <v>104</v>
      </c>
      <c r="E396" s="2">
        <v>116.3</v>
      </c>
      <c r="F396" s="2">
        <v>12.3</v>
      </c>
    </row>
    <row r="397" spans="1:6" ht="12">
      <c r="A397" s="2"/>
      <c r="B397" s="2">
        <v>16</v>
      </c>
      <c r="C397" s="2">
        <v>7</v>
      </c>
      <c r="D397" s="2">
        <v>108.5</v>
      </c>
      <c r="E397" s="2">
        <v>124.8</v>
      </c>
      <c r="F397" s="2">
        <v>16.3</v>
      </c>
    </row>
    <row r="398" spans="1:6" ht="12">
      <c r="A398" s="2"/>
      <c r="B398" s="2">
        <v>16</v>
      </c>
      <c r="C398" s="2">
        <v>8</v>
      </c>
      <c r="D398" s="2">
        <v>164.6</v>
      </c>
      <c r="E398" s="2">
        <v>183.1</v>
      </c>
      <c r="F398" s="2">
        <v>18.5</v>
      </c>
    </row>
    <row r="399" spans="1:6" ht="12">
      <c r="A399" s="2"/>
      <c r="B399" s="2">
        <v>16</v>
      </c>
      <c r="C399" s="2">
        <v>9</v>
      </c>
      <c r="D399" s="2">
        <v>157.9</v>
      </c>
      <c r="E399" s="2">
        <v>175.3</v>
      </c>
      <c r="F399" s="2">
        <v>17.4</v>
      </c>
    </row>
    <row r="400" spans="1:6" ht="12">
      <c r="A400" s="2"/>
      <c r="B400" s="2">
        <v>16</v>
      </c>
      <c r="C400" s="2">
        <v>10</v>
      </c>
      <c r="D400" s="2">
        <v>96.3</v>
      </c>
      <c r="E400" s="2">
        <v>112.3</v>
      </c>
      <c r="F400" s="2">
        <v>16</v>
      </c>
    </row>
    <row r="401" spans="1:6" ht="12">
      <c r="A401" s="2"/>
      <c r="B401" s="2">
        <v>16</v>
      </c>
      <c r="C401" s="2">
        <v>11</v>
      </c>
      <c r="D401" s="2">
        <v>89.6</v>
      </c>
      <c r="E401" s="2">
        <v>103.3</v>
      </c>
      <c r="F401" s="2">
        <v>13.7</v>
      </c>
    </row>
    <row r="402" spans="1:6" ht="12">
      <c r="A402" s="2"/>
      <c r="B402" s="2">
        <v>16</v>
      </c>
      <c r="C402" s="2">
        <v>12</v>
      </c>
      <c r="D402" s="2">
        <v>102.5</v>
      </c>
      <c r="E402" s="2">
        <v>114.4</v>
      </c>
      <c r="F402" s="2">
        <v>11.9</v>
      </c>
    </row>
    <row r="403" spans="1:6" ht="12">
      <c r="A403" s="2"/>
      <c r="B403" s="2">
        <v>16</v>
      </c>
      <c r="C403" s="2">
        <v>13</v>
      </c>
      <c r="D403" s="2">
        <v>91.8</v>
      </c>
      <c r="E403" s="2">
        <v>109.5</v>
      </c>
      <c r="F403" s="2">
        <v>17.7</v>
      </c>
    </row>
    <row r="404" spans="1:6" ht="12">
      <c r="A404" s="2"/>
      <c r="B404" s="2">
        <v>16</v>
      </c>
      <c r="C404" s="2">
        <v>14</v>
      </c>
      <c r="D404" s="2">
        <v>102.7</v>
      </c>
      <c r="E404" s="2">
        <v>114.7</v>
      </c>
      <c r="F404" s="2">
        <v>12</v>
      </c>
    </row>
    <row r="405" spans="1:6" ht="12">
      <c r="A405" s="2"/>
      <c r="B405" s="2">
        <v>16</v>
      </c>
      <c r="C405" s="2">
        <v>15</v>
      </c>
      <c r="D405" s="2">
        <v>117.6</v>
      </c>
      <c r="E405" s="2">
        <v>136.8</v>
      </c>
      <c r="F405" s="2">
        <v>19.2</v>
      </c>
    </row>
    <row r="406" spans="1:6" ht="12">
      <c r="A406" s="2"/>
      <c r="B406" s="2">
        <v>16</v>
      </c>
      <c r="C406" s="2">
        <v>16</v>
      </c>
      <c r="D406" s="2">
        <v>117.9</v>
      </c>
      <c r="E406" s="2">
        <v>133.8</v>
      </c>
      <c r="F406" s="2">
        <v>15.9</v>
      </c>
    </row>
    <row r="407" spans="1:6" ht="12">
      <c r="A407" s="2"/>
      <c r="B407" s="2">
        <v>16</v>
      </c>
      <c r="C407" s="2">
        <v>17</v>
      </c>
      <c r="D407" s="2">
        <v>130.1</v>
      </c>
      <c r="E407" s="2">
        <v>145.3</v>
      </c>
      <c r="F407" s="2">
        <v>15.2</v>
      </c>
    </row>
    <row r="408" spans="1:6" ht="12">
      <c r="A408" s="2"/>
      <c r="B408" s="2">
        <v>16</v>
      </c>
      <c r="C408" s="2">
        <v>18</v>
      </c>
      <c r="D408" s="2">
        <v>121</v>
      </c>
      <c r="E408" s="2">
        <v>135.7</v>
      </c>
      <c r="F408" s="2">
        <v>14.7</v>
      </c>
    </row>
    <row r="409" spans="1:6" ht="12">
      <c r="A409" s="2"/>
      <c r="B409" s="2">
        <v>16</v>
      </c>
      <c r="C409" s="2">
        <v>19</v>
      </c>
      <c r="D409" s="2">
        <v>134.7</v>
      </c>
      <c r="E409" s="2">
        <v>148.2</v>
      </c>
      <c r="F409" s="2">
        <v>13.5</v>
      </c>
    </row>
    <row r="410" spans="1:6" ht="12">
      <c r="A410" s="2"/>
      <c r="B410" s="2">
        <v>16</v>
      </c>
      <c r="C410" s="2">
        <v>20</v>
      </c>
      <c r="D410" s="2">
        <v>146.8</v>
      </c>
      <c r="E410" s="2">
        <v>161.9</v>
      </c>
      <c r="F410" s="2">
        <v>15.1</v>
      </c>
    </row>
    <row r="411" spans="1:6" ht="12">
      <c r="A411" s="2"/>
      <c r="B411" s="2">
        <v>16</v>
      </c>
      <c r="C411" s="2">
        <v>21</v>
      </c>
      <c r="D411" s="2">
        <v>90.9</v>
      </c>
      <c r="E411" s="2">
        <v>100.6</v>
      </c>
      <c r="F411" s="2">
        <v>9.699999999999989</v>
      </c>
    </row>
    <row r="412" spans="1:6" ht="12">
      <c r="A412" s="2"/>
      <c r="B412" s="2">
        <v>16</v>
      </c>
      <c r="C412" s="2">
        <v>22</v>
      </c>
      <c r="D412" s="2">
        <v>91</v>
      </c>
      <c r="E412" s="2">
        <v>107.2</v>
      </c>
      <c r="F412" s="2">
        <v>16.2</v>
      </c>
    </row>
    <row r="413" spans="1:6" ht="12">
      <c r="A413" s="2"/>
      <c r="B413" s="2">
        <v>16</v>
      </c>
      <c r="C413" s="2">
        <v>23</v>
      </c>
      <c r="D413" s="2">
        <v>87.6</v>
      </c>
      <c r="E413" s="2">
        <v>94.8</v>
      </c>
      <c r="F413" s="2">
        <v>7.2</v>
      </c>
    </row>
    <row r="414" spans="1:6" ht="12">
      <c r="A414" s="2"/>
      <c r="B414" s="2">
        <v>16</v>
      </c>
      <c r="C414" s="2">
        <v>24</v>
      </c>
      <c r="D414" s="2">
        <v>103.6</v>
      </c>
      <c r="E414" s="2"/>
      <c r="F414" s="3"/>
    </row>
    <row r="415" spans="1:6" ht="12">
      <c r="A415" s="2"/>
      <c r="B415" s="2">
        <v>16</v>
      </c>
      <c r="C415" s="2">
        <v>25</v>
      </c>
      <c r="D415" s="2">
        <v>75.5</v>
      </c>
      <c r="E415" s="2">
        <v>85.5</v>
      </c>
      <c r="F415" s="2">
        <v>10</v>
      </c>
    </row>
    <row r="416" spans="1:6" ht="12">
      <c r="A416" s="2"/>
      <c r="B416" s="2">
        <v>16</v>
      </c>
      <c r="C416" s="2">
        <v>26</v>
      </c>
      <c r="D416" s="2">
        <v>70.6</v>
      </c>
      <c r="E416" s="2"/>
      <c r="F416" s="2"/>
    </row>
    <row r="417" spans="1:6" ht="12">
      <c r="A417" s="2"/>
      <c r="B417" s="2">
        <v>16</v>
      </c>
      <c r="C417" s="2">
        <v>27</v>
      </c>
      <c r="D417" s="2">
        <v>52.7</v>
      </c>
      <c r="E417" s="2"/>
      <c r="F417" s="2"/>
    </row>
    <row r="418" spans="1:6" ht="12">
      <c r="A418" s="2"/>
      <c r="B418" s="2">
        <v>16</v>
      </c>
      <c r="C418" s="2">
        <v>28</v>
      </c>
      <c r="D418" s="2">
        <v>69.3</v>
      </c>
      <c r="E418" s="2"/>
      <c r="F418" s="2"/>
    </row>
    <row r="419" spans="1:6" ht="12">
      <c r="A419" s="2"/>
      <c r="B419" s="2">
        <v>16</v>
      </c>
      <c r="C419" s="2">
        <v>29</v>
      </c>
      <c r="D419" s="2">
        <v>64.8</v>
      </c>
      <c r="E419" s="2"/>
      <c r="F419" s="2"/>
    </row>
    <row r="420" spans="1:6" ht="12">
      <c r="A420" s="2"/>
      <c r="B420" s="2">
        <v>16</v>
      </c>
      <c r="C420" s="2">
        <v>30</v>
      </c>
      <c r="D420" s="2">
        <v>51.9</v>
      </c>
      <c r="E420" s="2"/>
      <c r="F420" s="2"/>
    </row>
    <row r="421" spans="1:6" ht="12">
      <c r="A421" s="2"/>
      <c r="B421" s="2">
        <v>16</v>
      </c>
      <c r="C421" s="2">
        <v>31</v>
      </c>
      <c r="D421" s="2">
        <v>38.8</v>
      </c>
      <c r="E421" s="2"/>
      <c r="F421" s="2"/>
    </row>
    <row r="422" spans="1:8" ht="12">
      <c r="A422" s="2"/>
      <c r="B422" s="2">
        <v>17</v>
      </c>
      <c r="C422" s="2">
        <v>1</v>
      </c>
      <c r="D422" s="2">
        <v>126.6</v>
      </c>
      <c r="E422" s="2">
        <v>144.1</v>
      </c>
      <c r="F422" s="2">
        <v>17.5</v>
      </c>
      <c r="G422" s="8"/>
      <c r="H422" s="8">
        <f>AVERAGE(D422:D442)</f>
        <v>80.04761904761907</v>
      </c>
    </row>
    <row r="423" spans="1:6" ht="12">
      <c r="A423" s="2"/>
      <c r="B423" s="2">
        <v>17</v>
      </c>
      <c r="C423" s="2">
        <v>2</v>
      </c>
      <c r="D423" s="2">
        <v>97.4</v>
      </c>
      <c r="E423" s="2">
        <v>102.6</v>
      </c>
      <c r="F423" s="2">
        <v>5.199999999999989</v>
      </c>
    </row>
    <row r="424" spans="1:6" ht="12">
      <c r="A424" s="2"/>
      <c r="B424" s="2">
        <v>17</v>
      </c>
      <c r="C424" s="2">
        <v>3</v>
      </c>
      <c r="D424" s="2">
        <v>135.4</v>
      </c>
      <c r="E424" s="2">
        <v>151.9</v>
      </c>
      <c r="F424" s="2">
        <v>16.5</v>
      </c>
    </row>
    <row r="425" spans="1:6" ht="12">
      <c r="A425" s="2"/>
      <c r="B425" s="2">
        <v>17</v>
      </c>
      <c r="C425" s="2">
        <v>4</v>
      </c>
      <c r="D425" s="2">
        <v>92.6</v>
      </c>
      <c r="E425" s="2">
        <v>103</v>
      </c>
      <c r="F425" s="2">
        <v>10.4</v>
      </c>
    </row>
    <row r="426" spans="1:6" ht="12">
      <c r="A426" s="2"/>
      <c r="B426" s="2">
        <v>17</v>
      </c>
      <c r="C426" s="2">
        <v>5</v>
      </c>
      <c r="D426" s="2">
        <v>115.4</v>
      </c>
      <c r="E426" s="2">
        <v>126.8</v>
      </c>
      <c r="F426" s="2">
        <v>11.4</v>
      </c>
    </row>
    <row r="427" spans="1:6" ht="12">
      <c r="A427" s="2"/>
      <c r="B427" s="2">
        <v>17</v>
      </c>
      <c r="C427" s="2">
        <v>6</v>
      </c>
      <c r="D427" s="2">
        <v>113</v>
      </c>
      <c r="E427" s="2">
        <v>127.5</v>
      </c>
      <c r="F427" s="2">
        <v>14.5</v>
      </c>
    </row>
    <row r="428" spans="1:6" ht="12">
      <c r="A428" s="2"/>
      <c r="B428" s="2">
        <v>17</v>
      </c>
      <c r="C428" s="2">
        <v>7</v>
      </c>
      <c r="D428" s="2">
        <v>100.1</v>
      </c>
      <c r="E428" s="2">
        <v>110.5</v>
      </c>
      <c r="F428" s="2">
        <v>10.4</v>
      </c>
    </row>
    <row r="429" spans="1:6" ht="12">
      <c r="A429" s="2"/>
      <c r="B429" s="2">
        <v>17</v>
      </c>
      <c r="C429" s="2">
        <v>8</v>
      </c>
      <c r="D429" s="2">
        <v>106</v>
      </c>
      <c r="E429" s="2">
        <v>119.3</v>
      </c>
      <c r="F429" s="2">
        <v>13.3</v>
      </c>
    </row>
    <row r="430" spans="1:6" ht="12">
      <c r="A430" s="2"/>
      <c r="B430" s="2">
        <v>17</v>
      </c>
      <c r="C430" s="2">
        <v>9</v>
      </c>
      <c r="D430" s="2">
        <v>97</v>
      </c>
      <c r="E430" s="2">
        <v>109.1</v>
      </c>
      <c r="F430" s="2">
        <v>12.1</v>
      </c>
    </row>
    <row r="431" spans="1:6" ht="12">
      <c r="A431" s="2"/>
      <c r="B431" s="2">
        <v>17</v>
      </c>
      <c r="C431" s="2">
        <v>10</v>
      </c>
      <c r="D431" s="2">
        <v>126.7</v>
      </c>
      <c r="E431" s="2">
        <v>138.2</v>
      </c>
      <c r="F431" s="2">
        <v>11.5</v>
      </c>
    </row>
    <row r="432" spans="1:6" ht="12">
      <c r="A432" s="2"/>
      <c r="B432" s="2">
        <v>17</v>
      </c>
      <c r="C432" s="2">
        <v>11</v>
      </c>
      <c r="D432" s="2">
        <v>82.4</v>
      </c>
      <c r="E432" s="2">
        <v>97.2</v>
      </c>
      <c r="F432" s="2">
        <v>14.8</v>
      </c>
    </row>
    <row r="433" spans="1:6" ht="12">
      <c r="A433" s="2"/>
      <c r="B433" s="2">
        <v>17</v>
      </c>
      <c r="C433" s="2">
        <v>12</v>
      </c>
      <c r="D433" s="2">
        <v>42.3</v>
      </c>
      <c r="E433" s="2"/>
      <c r="F433" s="2"/>
    </row>
    <row r="434" spans="1:6" ht="12">
      <c r="A434" s="2"/>
      <c r="B434" s="2">
        <v>17</v>
      </c>
      <c r="C434" s="2">
        <v>13</v>
      </c>
      <c r="D434" s="2">
        <v>59.2</v>
      </c>
      <c r="E434" s="2"/>
      <c r="F434" s="2"/>
    </row>
    <row r="435" spans="1:6" ht="12">
      <c r="A435" s="2"/>
      <c r="B435" s="2">
        <v>17</v>
      </c>
      <c r="C435" s="2">
        <v>14</v>
      </c>
      <c r="D435" s="2">
        <v>36.5</v>
      </c>
      <c r="E435" s="2"/>
      <c r="F435" s="2"/>
    </row>
    <row r="436" spans="1:6" ht="12">
      <c r="A436" s="2"/>
      <c r="B436" s="2">
        <v>17</v>
      </c>
      <c r="C436" s="2">
        <v>15</v>
      </c>
      <c r="D436" s="2">
        <v>55</v>
      </c>
      <c r="E436" s="2"/>
      <c r="F436" s="2"/>
    </row>
    <row r="437" spans="1:6" ht="12">
      <c r="A437" s="2"/>
      <c r="B437" s="2">
        <v>17</v>
      </c>
      <c r="C437" s="2">
        <v>16</v>
      </c>
      <c r="D437" s="2">
        <v>58.7</v>
      </c>
      <c r="E437" s="2"/>
      <c r="F437" s="2"/>
    </row>
    <row r="438" spans="1:6" ht="12">
      <c r="A438" s="2"/>
      <c r="B438" s="2">
        <v>17</v>
      </c>
      <c r="C438" s="2">
        <v>17</v>
      </c>
      <c r="D438" s="2">
        <v>38.2</v>
      </c>
      <c r="E438" s="2"/>
      <c r="F438" s="2"/>
    </row>
    <row r="439" spans="1:6" ht="12">
      <c r="A439" s="2"/>
      <c r="B439" s="2">
        <v>17</v>
      </c>
      <c r="C439" s="2">
        <v>18</v>
      </c>
      <c r="D439" s="2">
        <v>39.4</v>
      </c>
      <c r="E439" s="2"/>
      <c r="F439" s="2"/>
    </row>
    <row r="440" spans="1:6" ht="12">
      <c r="A440" s="2"/>
      <c r="B440" s="2">
        <v>17</v>
      </c>
      <c r="C440" s="2">
        <v>19</v>
      </c>
      <c r="D440" s="2">
        <v>69.6</v>
      </c>
      <c r="E440" s="2"/>
      <c r="F440" s="2"/>
    </row>
    <row r="441" spans="1:6" ht="12">
      <c r="A441" s="2"/>
      <c r="B441" s="2">
        <v>17</v>
      </c>
      <c r="C441" s="2">
        <v>20</v>
      </c>
      <c r="D441" s="2">
        <v>55.1</v>
      </c>
      <c r="E441" s="2"/>
      <c r="F441" s="2"/>
    </row>
    <row r="442" spans="1:6" ht="12">
      <c r="A442" s="2"/>
      <c r="B442" s="2">
        <v>17</v>
      </c>
      <c r="C442" s="2">
        <v>21</v>
      </c>
      <c r="D442" s="2">
        <v>34.4</v>
      </c>
      <c r="E442" s="2"/>
      <c r="F442" s="2"/>
    </row>
    <row r="443" spans="1:8" ht="12">
      <c r="A443" s="2"/>
      <c r="B443" s="2">
        <v>18</v>
      </c>
      <c r="C443" s="2">
        <v>1</v>
      </c>
      <c r="D443" s="2">
        <v>116.5</v>
      </c>
      <c r="E443" s="2">
        <v>131.2</v>
      </c>
      <c r="F443" s="2">
        <v>14.7</v>
      </c>
      <c r="G443" s="8"/>
      <c r="H443" s="8">
        <f>AVERAGE(D443:D469)</f>
        <v>83.6</v>
      </c>
    </row>
    <row r="444" spans="1:6" ht="12">
      <c r="A444" s="2"/>
      <c r="B444" s="2">
        <v>18</v>
      </c>
      <c r="C444" s="2">
        <v>2</v>
      </c>
      <c r="D444" s="2">
        <v>118.3</v>
      </c>
      <c r="E444" s="2">
        <v>134.9</v>
      </c>
      <c r="F444" s="2">
        <v>16.6</v>
      </c>
    </row>
    <row r="445" spans="1:6" ht="12">
      <c r="A445" s="2"/>
      <c r="B445" s="2">
        <v>18</v>
      </c>
      <c r="C445" s="2">
        <v>3</v>
      </c>
      <c r="D445" s="2">
        <v>75.9</v>
      </c>
      <c r="E445" s="2">
        <v>88.8</v>
      </c>
      <c r="F445" s="2">
        <v>12.9</v>
      </c>
    </row>
    <row r="446" spans="1:6" ht="12">
      <c r="A446" s="2"/>
      <c r="B446" s="2">
        <v>18</v>
      </c>
      <c r="C446" s="2">
        <v>4</v>
      </c>
      <c r="D446" s="2">
        <v>95.8</v>
      </c>
      <c r="E446" s="2">
        <v>110.1</v>
      </c>
      <c r="F446" s="2">
        <v>14.3</v>
      </c>
    </row>
    <row r="447" spans="1:6" ht="12">
      <c r="A447" s="2"/>
      <c r="B447" s="2">
        <v>18</v>
      </c>
      <c r="C447" s="2">
        <v>5</v>
      </c>
      <c r="D447" s="2">
        <v>87.2</v>
      </c>
      <c r="E447" s="2">
        <v>102.8</v>
      </c>
      <c r="F447" s="2">
        <v>15.6</v>
      </c>
    </row>
    <row r="448" spans="1:6" ht="12">
      <c r="A448" s="2"/>
      <c r="B448" s="2">
        <v>18</v>
      </c>
      <c r="C448" s="2">
        <v>6</v>
      </c>
      <c r="D448" s="2">
        <v>138.4</v>
      </c>
      <c r="E448" s="2">
        <v>160.5</v>
      </c>
      <c r="F448" s="2">
        <v>22.1</v>
      </c>
    </row>
    <row r="449" spans="1:6" ht="12">
      <c r="A449" s="2"/>
      <c r="B449" s="2">
        <v>18</v>
      </c>
      <c r="C449" s="2">
        <v>7</v>
      </c>
      <c r="D449" s="2">
        <v>87.9</v>
      </c>
      <c r="E449" s="2">
        <v>105</v>
      </c>
      <c r="F449" s="2">
        <v>17.1</v>
      </c>
    </row>
    <row r="450" spans="1:6" ht="12">
      <c r="A450" s="2"/>
      <c r="B450" s="2">
        <v>18</v>
      </c>
      <c r="C450" s="2">
        <v>8</v>
      </c>
      <c r="D450" s="2">
        <v>136.9</v>
      </c>
      <c r="E450" s="2">
        <v>156.8</v>
      </c>
      <c r="F450" s="2">
        <v>19.9</v>
      </c>
    </row>
    <row r="451" spans="1:6" ht="12">
      <c r="A451" s="2"/>
      <c r="B451" s="2">
        <v>18</v>
      </c>
      <c r="C451" s="2">
        <v>9</v>
      </c>
      <c r="D451" s="2">
        <v>141.5</v>
      </c>
      <c r="E451" s="2">
        <v>157</v>
      </c>
      <c r="F451" s="2">
        <v>15.5</v>
      </c>
    </row>
    <row r="452" spans="1:6" ht="12">
      <c r="A452" s="2"/>
      <c r="B452" s="2">
        <v>18</v>
      </c>
      <c r="C452" s="2">
        <v>10</v>
      </c>
      <c r="D452" s="2">
        <v>84.6</v>
      </c>
      <c r="E452" s="2">
        <v>99.6</v>
      </c>
      <c r="F452" s="2">
        <v>15</v>
      </c>
    </row>
    <row r="453" spans="1:6" ht="12">
      <c r="A453" s="2"/>
      <c r="B453" s="2">
        <v>18</v>
      </c>
      <c r="C453" s="2">
        <v>11</v>
      </c>
      <c r="D453" s="2">
        <v>106.1</v>
      </c>
      <c r="E453" s="2">
        <v>119.2</v>
      </c>
      <c r="F453" s="2">
        <v>13.1</v>
      </c>
    </row>
    <row r="454" spans="1:6" ht="12">
      <c r="A454" s="2"/>
      <c r="B454" s="2">
        <v>18</v>
      </c>
      <c r="C454" s="2">
        <v>12</v>
      </c>
      <c r="D454" s="2">
        <v>104.5</v>
      </c>
      <c r="E454" s="2">
        <v>121.3</v>
      </c>
      <c r="F454" s="2">
        <v>16.8</v>
      </c>
    </row>
    <row r="455" spans="1:6" ht="12">
      <c r="A455" s="2"/>
      <c r="B455" s="2">
        <v>18</v>
      </c>
      <c r="C455" s="2">
        <v>13</v>
      </c>
      <c r="D455" s="2">
        <v>101.5</v>
      </c>
      <c r="E455" s="2">
        <v>112.6</v>
      </c>
      <c r="F455" s="2">
        <v>11.1</v>
      </c>
    </row>
    <row r="456" spans="1:6" ht="12">
      <c r="A456" s="2"/>
      <c r="B456" s="2">
        <v>18</v>
      </c>
      <c r="C456" s="2">
        <v>14</v>
      </c>
      <c r="D456" s="2">
        <v>113.1</v>
      </c>
      <c r="E456" s="2">
        <v>126.8</v>
      </c>
      <c r="F456" s="2">
        <v>13.7</v>
      </c>
    </row>
    <row r="457" spans="1:6" ht="12">
      <c r="A457" s="2"/>
      <c r="B457" s="2">
        <v>18</v>
      </c>
      <c r="C457" s="2">
        <v>15</v>
      </c>
      <c r="D457" s="2">
        <v>86.5</v>
      </c>
      <c r="E457" s="2">
        <v>114.2</v>
      </c>
      <c r="F457" s="2">
        <v>27.7</v>
      </c>
    </row>
    <row r="458" spans="1:6" ht="12">
      <c r="A458" s="2"/>
      <c r="B458" s="2">
        <v>18</v>
      </c>
      <c r="C458" s="2">
        <v>16</v>
      </c>
      <c r="D458" s="2">
        <v>64.1</v>
      </c>
      <c r="E458" s="2"/>
      <c r="F458" s="2"/>
    </row>
    <row r="459" spans="1:6" ht="12">
      <c r="A459" s="2"/>
      <c r="B459" s="2">
        <v>18</v>
      </c>
      <c r="C459" s="2">
        <v>17</v>
      </c>
      <c r="D459" s="2">
        <v>45.6</v>
      </c>
      <c r="E459" s="2"/>
      <c r="F459" s="2"/>
    </row>
    <row r="460" spans="1:6" ht="12">
      <c r="A460" s="2"/>
      <c r="B460" s="2">
        <v>18</v>
      </c>
      <c r="C460" s="2">
        <v>18</v>
      </c>
      <c r="D460" s="2">
        <v>55.3</v>
      </c>
      <c r="E460" s="2"/>
      <c r="F460" s="2"/>
    </row>
    <row r="461" spans="1:6" ht="12">
      <c r="A461" s="2"/>
      <c r="B461" s="2">
        <v>18</v>
      </c>
      <c r="C461" s="2">
        <v>19</v>
      </c>
      <c r="D461" s="2">
        <v>41</v>
      </c>
      <c r="E461" s="2"/>
      <c r="F461" s="2"/>
    </row>
    <row r="462" spans="1:6" ht="12">
      <c r="A462" s="2"/>
      <c r="B462" s="2">
        <v>18</v>
      </c>
      <c r="C462" s="2">
        <v>20</v>
      </c>
      <c r="D462" s="2">
        <v>87.3</v>
      </c>
      <c r="E462" s="2"/>
      <c r="F462" s="2"/>
    </row>
    <row r="463" spans="1:6" ht="12">
      <c r="A463" s="2"/>
      <c r="B463" s="2">
        <v>18</v>
      </c>
      <c r="C463" s="2">
        <v>21</v>
      </c>
      <c r="D463" s="2">
        <v>51.3</v>
      </c>
      <c r="E463" s="2"/>
      <c r="F463" s="2"/>
    </row>
    <row r="464" spans="1:6" ht="12">
      <c r="A464" s="2"/>
      <c r="B464" s="2">
        <v>18</v>
      </c>
      <c r="C464" s="2">
        <v>22</v>
      </c>
      <c r="D464" s="2">
        <v>44.8</v>
      </c>
      <c r="E464" s="2"/>
      <c r="F464" s="2"/>
    </row>
    <row r="465" spans="1:6" ht="12">
      <c r="A465" s="2"/>
      <c r="B465" s="2">
        <v>18</v>
      </c>
      <c r="C465" s="2">
        <v>23</v>
      </c>
      <c r="D465" s="2">
        <v>49.7</v>
      </c>
      <c r="E465" s="2"/>
      <c r="F465" s="2"/>
    </row>
    <row r="466" spans="1:6" ht="12">
      <c r="A466" s="2"/>
      <c r="B466" s="2">
        <v>18</v>
      </c>
      <c r="C466" s="2">
        <v>24</v>
      </c>
      <c r="D466" s="2">
        <v>43.6</v>
      </c>
      <c r="E466" s="2"/>
      <c r="F466" s="2"/>
    </row>
    <row r="467" spans="1:6" ht="12">
      <c r="A467" s="2"/>
      <c r="B467" s="2">
        <v>18</v>
      </c>
      <c r="C467" s="2">
        <v>25</v>
      </c>
      <c r="D467" s="2">
        <v>62.4</v>
      </c>
      <c r="E467" s="2"/>
      <c r="F467" s="2"/>
    </row>
    <row r="468" spans="1:6" ht="12">
      <c r="A468" s="2"/>
      <c r="B468" s="2">
        <v>18</v>
      </c>
      <c r="C468" s="2">
        <v>26</v>
      </c>
      <c r="D468" s="2">
        <v>65.1</v>
      </c>
      <c r="E468" s="2"/>
      <c r="F468" s="2"/>
    </row>
    <row r="469" spans="1:6" ht="12">
      <c r="A469" s="2"/>
      <c r="B469" s="2">
        <v>18</v>
      </c>
      <c r="C469" s="2">
        <v>27</v>
      </c>
      <c r="D469" s="2">
        <v>52.3</v>
      </c>
      <c r="E469" s="2"/>
      <c r="F469" s="2"/>
    </row>
    <row r="470" spans="1:8" ht="12">
      <c r="A470" s="2"/>
      <c r="B470" s="2">
        <v>19</v>
      </c>
      <c r="C470" s="2">
        <v>1</v>
      </c>
      <c r="D470" s="2">
        <v>106.1</v>
      </c>
      <c r="E470" s="2">
        <v>115.5</v>
      </c>
      <c r="F470" s="2">
        <v>9.400000000000006</v>
      </c>
      <c r="G470" s="8"/>
      <c r="H470" s="8">
        <f>AVERAGE(D470:D509)</f>
        <v>84.6875</v>
      </c>
    </row>
    <row r="471" spans="1:6" ht="12">
      <c r="A471" s="2"/>
      <c r="B471" s="2">
        <v>19</v>
      </c>
      <c r="C471" s="2">
        <v>2</v>
      </c>
      <c r="D471" s="2">
        <v>90.1</v>
      </c>
      <c r="E471" s="2">
        <v>103.7</v>
      </c>
      <c r="F471" s="2">
        <v>13.6</v>
      </c>
    </row>
    <row r="472" spans="1:6" ht="12">
      <c r="A472" s="2"/>
      <c r="B472" s="2">
        <v>19</v>
      </c>
      <c r="C472" s="2">
        <v>3</v>
      </c>
      <c r="D472" s="2">
        <v>68.6</v>
      </c>
      <c r="E472" s="2">
        <v>97.1</v>
      </c>
      <c r="F472" s="2">
        <v>28.5</v>
      </c>
    </row>
    <row r="473" spans="1:6" ht="12">
      <c r="A473" s="2"/>
      <c r="B473" s="2">
        <v>19</v>
      </c>
      <c r="C473" s="2">
        <v>4</v>
      </c>
      <c r="D473" s="2">
        <v>133.7</v>
      </c>
      <c r="E473" s="2">
        <v>151.7</v>
      </c>
      <c r="F473" s="2">
        <v>18</v>
      </c>
    </row>
    <row r="474" spans="1:6" ht="12">
      <c r="A474" s="2"/>
      <c r="B474" s="2">
        <v>19</v>
      </c>
      <c r="C474" s="2">
        <v>5</v>
      </c>
      <c r="D474" s="2">
        <v>122.4</v>
      </c>
      <c r="E474" s="2">
        <v>140.8</v>
      </c>
      <c r="F474" s="2">
        <v>18.4</v>
      </c>
    </row>
    <row r="475" spans="1:6" ht="12">
      <c r="A475" s="2"/>
      <c r="B475" s="2">
        <v>19</v>
      </c>
      <c r="C475" s="2">
        <v>6</v>
      </c>
      <c r="D475" s="2">
        <v>111.5</v>
      </c>
      <c r="E475" s="2">
        <v>126.5</v>
      </c>
      <c r="F475" s="2">
        <v>15</v>
      </c>
    </row>
    <row r="476" spans="1:6" ht="12">
      <c r="A476" s="2"/>
      <c r="B476" s="2">
        <v>19</v>
      </c>
      <c r="C476" s="2">
        <v>7</v>
      </c>
      <c r="D476" s="2">
        <v>104.8</v>
      </c>
      <c r="E476" s="2">
        <v>120.3</v>
      </c>
      <c r="F476" s="2">
        <v>15.5</v>
      </c>
    </row>
    <row r="477" spans="1:6" ht="12">
      <c r="A477" s="2"/>
      <c r="B477" s="2">
        <v>19</v>
      </c>
      <c r="C477" s="2">
        <v>8</v>
      </c>
      <c r="D477" s="2">
        <v>135.2</v>
      </c>
      <c r="E477" s="2">
        <v>150.1</v>
      </c>
      <c r="F477" s="2">
        <v>14.9</v>
      </c>
    </row>
    <row r="478" spans="1:6" ht="12">
      <c r="A478" s="2"/>
      <c r="B478" s="2">
        <v>19</v>
      </c>
      <c r="C478" s="2">
        <v>9</v>
      </c>
      <c r="D478" s="2">
        <v>76.2</v>
      </c>
      <c r="E478" s="2">
        <v>94.2</v>
      </c>
      <c r="F478" s="2">
        <v>18</v>
      </c>
    </row>
    <row r="479" spans="1:6" ht="12">
      <c r="A479" s="2"/>
      <c r="B479" s="2">
        <v>19</v>
      </c>
      <c r="C479" s="2">
        <v>10</v>
      </c>
      <c r="D479" s="2">
        <v>117.1</v>
      </c>
      <c r="E479" s="2">
        <v>131.8</v>
      </c>
      <c r="F479" s="2">
        <v>14.7</v>
      </c>
    </row>
    <row r="480" spans="1:6" ht="12">
      <c r="A480" s="2"/>
      <c r="B480" s="2">
        <v>19</v>
      </c>
      <c r="C480" s="2">
        <v>11</v>
      </c>
      <c r="D480" s="2">
        <v>110.2</v>
      </c>
      <c r="E480" s="2">
        <v>121.3</v>
      </c>
      <c r="F480" s="2">
        <v>11.1</v>
      </c>
    </row>
    <row r="481" spans="1:6" ht="12">
      <c r="A481" s="2"/>
      <c r="B481" s="2">
        <v>19</v>
      </c>
      <c r="C481" s="2">
        <v>12</v>
      </c>
      <c r="D481" s="2">
        <v>117.5</v>
      </c>
      <c r="E481" s="2">
        <v>133</v>
      </c>
      <c r="F481" s="2">
        <v>15.5</v>
      </c>
    </row>
    <row r="482" spans="1:6" ht="12">
      <c r="A482" s="2"/>
      <c r="B482" s="2">
        <v>19</v>
      </c>
      <c r="C482" s="2">
        <v>13</v>
      </c>
      <c r="D482" s="2">
        <v>121.7</v>
      </c>
      <c r="E482" s="2">
        <v>139.6</v>
      </c>
      <c r="F482" s="2">
        <v>17.9</v>
      </c>
    </row>
    <row r="483" spans="1:6" ht="12">
      <c r="A483" s="2"/>
      <c r="B483" s="2">
        <v>19</v>
      </c>
      <c r="C483" s="2">
        <v>14</v>
      </c>
      <c r="D483" s="2">
        <v>110.5</v>
      </c>
      <c r="E483" s="2">
        <v>121.7</v>
      </c>
      <c r="F483" s="2">
        <v>11.2</v>
      </c>
    </row>
    <row r="484" spans="1:6" ht="12">
      <c r="A484" s="2"/>
      <c r="B484" s="2">
        <v>19</v>
      </c>
      <c r="C484" s="2">
        <v>15</v>
      </c>
      <c r="D484" s="2">
        <v>94.1</v>
      </c>
      <c r="E484" s="2">
        <v>107.8</v>
      </c>
      <c r="F484" s="2">
        <v>13.7</v>
      </c>
    </row>
    <row r="485" spans="1:6" ht="12">
      <c r="A485" s="2"/>
      <c r="B485" s="2">
        <v>19</v>
      </c>
      <c r="C485" s="2">
        <v>16</v>
      </c>
      <c r="D485" s="2">
        <v>74.6</v>
      </c>
      <c r="E485" s="2">
        <v>85.9</v>
      </c>
      <c r="F485" s="2">
        <v>11.3</v>
      </c>
    </row>
    <row r="486" spans="1:6" ht="12">
      <c r="A486" s="2"/>
      <c r="B486" s="2">
        <v>19</v>
      </c>
      <c r="C486" s="2">
        <v>17</v>
      </c>
      <c r="D486" s="2">
        <v>114</v>
      </c>
      <c r="E486" s="2">
        <v>128.6</v>
      </c>
      <c r="F486" s="2">
        <v>14.6</v>
      </c>
    </row>
    <row r="487" spans="1:6" ht="12">
      <c r="A487" s="2"/>
      <c r="B487" s="2">
        <v>19</v>
      </c>
      <c r="C487" s="2">
        <v>18</v>
      </c>
      <c r="D487" s="2">
        <v>94.5</v>
      </c>
      <c r="E487" s="2">
        <v>107</v>
      </c>
      <c r="F487" s="2">
        <v>12.5</v>
      </c>
    </row>
    <row r="488" spans="1:6" ht="12">
      <c r="A488" s="2"/>
      <c r="B488" s="2">
        <v>19</v>
      </c>
      <c r="C488" s="2">
        <v>19</v>
      </c>
      <c r="D488" s="2">
        <v>100.9</v>
      </c>
      <c r="E488" s="2">
        <v>111.5</v>
      </c>
      <c r="F488" s="2">
        <v>10.6</v>
      </c>
    </row>
    <row r="489" spans="1:6" ht="12">
      <c r="A489" s="2"/>
      <c r="B489" s="2">
        <v>19</v>
      </c>
      <c r="C489" s="2">
        <v>20</v>
      </c>
      <c r="D489" s="2">
        <v>75.3</v>
      </c>
      <c r="E489" s="2">
        <v>86.2</v>
      </c>
      <c r="F489" s="2">
        <v>10.9</v>
      </c>
    </row>
    <row r="490" spans="1:6" ht="12">
      <c r="A490" s="2"/>
      <c r="B490" s="2">
        <v>19</v>
      </c>
      <c r="C490" s="2">
        <v>21</v>
      </c>
      <c r="D490" s="2">
        <v>93.8</v>
      </c>
      <c r="E490" s="2">
        <v>108</v>
      </c>
      <c r="F490" s="2">
        <v>14.2</v>
      </c>
    </row>
    <row r="491" spans="1:6" ht="12">
      <c r="A491" s="2"/>
      <c r="B491" s="2">
        <v>19</v>
      </c>
      <c r="C491" s="2">
        <v>22</v>
      </c>
      <c r="D491" s="2">
        <v>117.6</v>
      </c>
      <c r="E491" s="2">
        <v>128.6</v>
      </c>
      <c r="F491" s="2">
        <v>11</v>
      </c>
    </row>
    <row r="492" spans="1:6" ht="12">
      <c r="A492" s="2"/>
      <c r="B492" s="2">
        <v>19</v>
      </c>
      <c r="C492" s="2">
        <v>23</v>
      </c>
      <c r="D492" s="2">
        <v>106</v>
      </c>
      <c r="E492" s="2">
        <v>120.5</v>
      </c>
      <c r="F492" s="2">
        <v>14.5</v>
      </c>
    </row>
    <row r="493" spans="1:6" ht="12">
      <c r="A493" s="2"/>
      <c r="B493" s="2">
        <v>19</v>
      </c>
      <c r="C493" s="2">
        <v>24</v>
      </c>
      <c r="D493" s="2">
        <v>113.4</v>
      </c>
      <c r="E493" s="2">
        <v>126.1</v>
      </c>
      <c r="F493" s="2">
        <v>12.7</v>
      </c>
    </row>
    <row r="494" spans="1:6" ht="12">
      <c r="A494" s="2"/>
      <c r="B494" s="2">
        <v>19</v>
      </c>
      <c r="C494" s="2">
        <v>25</v>
      </c>
      <c r="D494" s="2">
        <v>59.2</v>
      </c>
      <c r="E494" s="2"/>
      <c r="F494" s="2"/>
    </row>
    <row r="495" spans="1:6" ht="12">
      <c r="A495" s="2"/>
      <c r="B495" s="2">
        <v>19</v>
      </c>
      <c r="C495" s="2">
        <v>26</v>
      </c>
      <c r="D495" s="2">
        <v>72.8</v>
      </c>
      <c r="E495" s="2"/>
      <c r="F495" s="2"/>
    </row>
    <row r="496" spans="1:6" ht="12">
      <c r="A496" s="2"/>
      <c r="B496" s="2">
        <v>19</v>
      </c>
      <c r="C496" s="2">
        <v>27</v>
      </c>
      <c r="D496" s="2">
        <v>47</v>
      </c>
      <c r="E496" s="2"/>
      <c r="F496" s="2"/>
    </row>
    <row r="497" spans="1:6" ht="12">
      <c r="A497" s="2"/>
      <c r="B497" s="2">
        <v>19</v>
      </c>
      <c r="C497" s="2">
        <v>28</v>
      </c>
      <c r="D497" s="2">
        <v>71.7</v>
      </c>
      <c r="E497" s="2"/>
      <c r="F497" s="2"/>
    </row>
    <row r="498" spans="1:6" ht="12">
      <c r="A498" s="2"/>
      <c r="B498" s="2">
        <v>19</v>
      </c>
      <c r="C498" s="2">
        <v>29</v>
      </c>
      <c r="D498" s="2">
        <v>34.1</v>
      </c>
      <c r="E498" s="2"/>
      <c r="F498" s="2"/>
    </row>
    <row r="499" spans="1:6" ht="12">
      <c r="A499" s="2"/>
      <c r="B499" s="2">
        <v>19</v>
      </c>
      <c r="C499" s="2">
        <v>30</v>
      </c>
      <c r="D499" s="2">
        <v>57.2</v>
      </c>
      <c r="E499" s="2"/>
      <c r="F499" s="2"/>
    </row>
    <row r="500" spans="1:6" ht="12">
      <c r="A500" s="2"/>
      <c r="B500" s="2">
        <v>19</v>
      </c>
      <c r="C500" s="2">
        <v>31</v>
      </c>
      <c r="D500" s="2">
        <v>49.2</v>
      </c>
      <c r="E500" s="2"/>
      <c r="F500" s="2"/>
    </row>
    <row r="501" spans="1:6" ht="12">
      <c r="A501" s="2"/>
      <c r="B501" s="2">
        <v>19</v>
      </c>
      <c r="C501" s="2">
        <v>32</v>
      </c>
      <c r="D501" s="2">
        <v>66.2</v>
      </c>
      <c r="E501" s="2"/>
      <c r="F501" s="2"/>
    </row>
    <row r="502" spans="1:6" ht="12">
      <c r="A502" s="2"/>
      <c r="B502" s="2">
        <v>19</v>
      </c>
      <c r="C502" s="2">
        <v>33</v>
      </c>
      <c r="D502" s="2">
        <v>55.8</v>
      </c>
      <c r="E502" s="2"/>
      <c r="F502" s="2"/>
    </row>
    <row r="503" spans="1:6" ht="12">
      <c r="A503" s="2"/>
      <c r="B503" s="2">
        <v>19</v>
      </c>
      <c r="C503" s="2">
        <v>34</v>
      </c>
      <c r="D503" s="2">
        <v>44.9</v>
      </c>
      <c r="E503" s="2"/>
      <c r="F503" s="2"/>
    </row>
    <row r="504" spans="1:6" ht="12">
      <c r="A504" s="2"/>
      <c r="B504" s="2">
        <v>19</v>
      </c>
      <c r="C504" s="2">
        <v>35</v>
      </c>
      <c r="D504" s="2">
        <v>51.1</v>
      </c>
      <c r="E504" s="2"/>
      <c r="F504" s="2"/>
    </row>
    <row r="505" spans="1:6" ht="12">
      <c r="A505" s="2"/>
      <c r="B505" s="2">
        <v>19</v>
      </c>
      <c r="C505" s="2">
        <v>36</v>
      </c>
      <c r="D505" s="2">
        <v>55.4</v>
      </c>
      <c r="E505" s="2"/>
      <c r="F505" s="2"/>
    </row>
    <row r="506" spans="1:6" ht="12">
      <c r="A506" s="2"/>
      <c r="B506" s="2">
        <v>19</v>
      </c>
      <c r="C506" s="2">
        <v>37</v>
      </c>
      <c r="D506" s="2">
        <v>46</v>
      </c>
      <c r="E506" s="2"/>
      <c r="F506" s="2"/>
    </row>
    <row r="507" spans="1:6" ht="12">
      <c r="A507" s="2"/>
      <c r="B507" s="2">
        <v>19</v>
      </c>
      <c r="C507" s="2">
        <v>38</v>
      </c>
      <c r="D507" s="2">
        <v>57.9</v>
      </c>
      <c r="E507" s="2"/>
      <c r="F507" s="2"/>
    </row>
    <row r="508" spans="1:6" ht="12">
      <c r="A508" s="2"/>
      <c r="B508" s="2">
        <v>19</v>
      </c>
      <c r="C508" s="2">
        <v>39</v>
      </c>
      <c r="D508" s="2">
        <v>36.4</v>
      </c>
      <c r="E508" s="2"/>
      <c r="F508" s="2"/>
    </row>
    <row r="509" spans="1:6" ht="12">
      <c r="A509" s="2"/>
      <c r="B509" s="2">
        <v>19</v>
      </c>
      <c r="C509" s="2">
        <v>40</v>
      </c>
      <c r="D509" s="2">
        <v>72.8</v>
      </c>
      <c r="E509" s="2"/>
      <c r="F509" s="2"/>
    </row>
    <row r="510" spans="1:8" ht="12">
      <c r="A510" s="2"/>
      <c r="B510" s="2">
        <v>20</v>
      </c>
      <c r="C510" s="2">
        <v>1</v>
      </c>
      <c r="D510" s="2">
        <v>93.5</v>
      </c>
      <c r="E510" s="2">
        <v>110.5</v>
      </c>
      <c r="F510" s="2">
        <v>17</v>
      </c>
      <c r="G510" s="8"/>
      <c r="H510" s="8">
        <f>AVERAGE(D510:D529)</f>
        <v>86.92499999999998</v>
      </c>
    </row>
    <row r="511" spans="1:6" ht="12">
      <c r="A511" s="2"/>
      <c r="B511" s="2">
        <v>20</v>
      </c>
      <c r="C511" s="2">
        <v>2</v>
      </c>
      <c r="D511" s="2">
        <v>124.8</v>
      </c>
      <c r="E511" s="2">
        <v>142.5</v>
      </c>
      <c r="F511" s="2">
        <v>17.7</v>
      </c>
    </row>
    <row r="512" spans="1:6" ht="12">
      <c r="A512" s="2"/>
      <c r="B512" s="2">
        <v>20</v>
      </c>
      <c r="C512" s="2">
        <v>3</v>
      </c>
      <c r="D512" s="2">
        <v>137.2</v>
      </c>
      <c r="E512" s="2">
        <v>156.3</v>
      </c>
      <c r="F512" s="2">
        <v>19.1</v>
      </c>
    </row>
    <row r="513" spans="1:6" ht="12">
      <c r="A513" s="2"/>
      <c r="B513" s="2">
        <v>20</v>
      </c>
      <c r="C513" s="2">
        <v>4</v>
      </c>
      <c r="D513" s="2">
        <v>94.5</v>
      </c>
      <c r="E513" s="2">
        <v>111.5</v>
      </c>
      <c r="F513" s="2">
        <v>17</v>
      </c>
    </row>
    <row r="514" spans="1:6" ht="12">
      <c r="A514" s="2"/>
      <c r="B514" s="2">
        <v>20</v>
      </c>
      <c r="C514" s="2">
        <v>5</v>
      </c>
      <c r="D514" s="2">
        <v>70.3</v>
      </c>
      <c r="E514" s="2">
        <v>84.6</v>
      </c>
      <c r="F514" s="2">
        <v>14.3</v>
      </c>
    </row>
    <row r="515" spans="1:6" ht="12">
      <c r="A515" s="2"/>
      <c r="B515" s="2">
        <v>20</v>
      </c>
      <c r="C515" s="2">
        <v>6</v>
      </c>
      <c r="D515" s="2">
        <v>88.3</v>
      </c>
      <c r="E515" s="2">
        <v>102</v>
      </c>
      <c r="F515" s="2">
        <v>13.7</v>
      </c>
    </row>
    <row r="516" spans="1:6" ht="12">
      <c r="A516" s="2"/>
      <c r="B516" s="2">
        <v>20</v>
      </c>
      <c r="C516" s="2">
        <v>7</v>
      </c>
      <c r="D516" s="2">
        <v>134.4</v>
      </c>
      <c r="E516" s="2">
        <v>151.2</v>
      </c>
      <c r="F516" s="2">
        <v>16.8</v>
      </c>
    </row>
    <row r="517" spans="1:6" ht="12">
      <c r="A517" s="2"/>
      <c r="B517" s="2">
        <v>20</v>
      </c>
      <c r="C517" s="2">
        <v>8</v>
      </c>
      <c r="D517" s="2">
        <v>121.6</v>
      </c>
      <c r="E517" s="2">
        <v>136.8</v>
      </c>
      <c r="F517" s="2">
        <v>15.2</v>
      </c>
    </row>
    <row r="518" spans="1:6" ht="12">
      <c r="A518" s="2"/>
      <c r="B518" s="2">
        <v>20</v>
      </c>
      <c r="C518" s="2">
        <v>9</v>
      </c>
      <c r="D518" s="2">
        <v>120.5</v>
      </c>
      <c r="E518" s="2">
        <v>137</v>
      </c>
      <c r="F518" s="2">
        <v>16.5</v>
      </c>
    </row>
    <row r="519" spans="1:6" ht="12">
      <c r="A519" s="2"/>
      <c r="B519" s="2">
        <v>20</v>
      </c>
      <c r="C519" s="2">
        <v>10</v>
      </c>
      <c r="D519" s="2">
        <v>126.6</v>
      </c>
      <c r="E519" s="2">
        <v>145.1</v>
      </c>
      <c r="F519" s="2">
        <v>18.5</v>
      </c>
    </row>
    <row r="520" spans="1:6" ht="12">
      <c r="A520" s="2"/>
      <c r="B520" s="2">
        <v>20</v>
      </c>
      <c r="C520" s="2">
        <v>11</v>
      </c>
      <c r="D520" s="2">
        <v>123.9</v>
      </c>
      <c r="E520" s="2">
        <v>138.5</v>
      </c>
      <c r="F520" s="2">
        <v>14.6</v>
      </c>
    </row>
    <row r="521" spans="1:6" ht="12">
      <c r="A521" s="2"/>
      <c r="B521" s="2">
        <v>20</v>
      </c>
      <c r="C521" s="2">
        <v>12</v>
      </c>
      <c r="D521" s="2">
        <v>92.5</v>
      </c>
      <c r="E521" s="2">
        <v>109.7</v>
      </c>
      <c r="F521" s="2">
        <v>17.2</v>
      </c>
    </row>
    <row r="522" spans="1:6" ht="12">
      <c r="A522" s="2"/>
      <c r="B522" s="2">
        <v>20</v>
      </c>
      <c r="C522" s="2">
        <v>13</v>
      </c>
      <c r="D522" s="2">
        <v>54.4</v>
      </c>
      <c r="E522" s="2"/>
      <c r="F522" s="2"/>
    </row>
    <row r="523" spans="1:6" ht="12">
      <c r="A523" s="2"/>
      <c r="B523" s="2">
        <v>20</v>
      </c>
      <c r="C523" s="2">
        <v>14</v>
      </c>
      <c r="D523" s="2">
        <v>52.8</v>
      </c>
      <c r="E523" s="2"/>
      <c r="F523" s="2"/>
    </row>
    <row r="524" spans="1:6" ht="12">
      <c r="A524" s="2"/>
      <c r="B524" s="2">
        <v>20</v>
      </c>
      <c r="C524" s="2">
        <v>15</v>
      </c>
      <c r="D524" s="2">
        <v>48.6</v>
      </c>
      <c r="E524" s="2"/>
      <c r="F524" s="2"/>
    </row>
    <row r="525" spans="1:6" ht="12">
      <c r="A525" s="2"/>
      <c r="B525" s="2">
        <v>20</v>
      </c>
      <c r="C525" s="2">
        <v>16</v>
      </c>
      <c r="D525" s="2">
        <v>58.2</v>
      </c>
      <c r="E525" s="2"/>
      <c r="F525" s="2"/>
    </row>
    <row r="526" spans="1:6" ht="12">
      <c r="A526" s="2"/>
      <c r="B526" s="2">
        <v>20</v>
      </c>
      <c r="C526" s="2">
        <v>17</v>
      </c>
      <c r="D526" s="2">
        <v>35</v>
      </c>
      <c r="E526" s="2"/>
      <c r="F526" s="2"/>
    </row>
    <row r="527" spans="1:6" ht="12">
      <c r="A527" s="2"/>
      <c r="B527" s="2">
        <v>20</v>
      </c>
      <c r="C527" s="2">
        <v>18</v>
      </c>
      <c r="D527" s="2">
        <v>59.3</v>
      </c>
      <c r="E527" s="2"/>
      <c r="F527" s="2"/>
    </row>
    <row r="528" spans="1:6" ht="12">
      <c r="A528" s="2"/>
      <c r="B528" s="2">
        <v>20</v>
      </c>
      <c r="C528" s="2">
        <v>19</v>
      </c>
      <c r="D528" s="2">
        <v>62</v>
      </c>
      <c r="E528" s="2"/>
      <c r="F528" s="2"/>
    </row>
    <row r="529" spans="1:6" ht="12">
      <c r="A529" s="2"/>
      <c r="B529" s="2">
        <v>20</v>
      </c>
      <c r="C529" s="2">
        <v>20</v>
      </c>
      <c r="D529" s="2">
        <v>40.1</v>
      </c>
      <c r="E529" s="2"/>
      <c r="F529" s="2"/>
    </row>
    <row r="530" spans="1:8" ht="12">
      <c r="A530" s="2"/>
      <c r="B530" s="2">
        <v>21</v>
      </c>
      <c r="C530" s="2">
        <v>1</v>
      </c>
      <c r="D530" s="2">
        <v>100.2</v>
      </c>
      <c r="E530" s="2">
        <v>112</v>
      </c>
      <c r="F530" s="2">
        <v>11.8</v>
      </c>
      <c r="G530" s="8"/>
      <c r="H530" s="8">
        <f>AVERAGE(D530:D551)</f>
        <v>96.47272727272725</v>
      </c>
    </row>
    <row r="531" spans="1:6" ht="12">
      <c r="A531" s="2"/>
      <c r="B531" s="2">
        <v>21</v>
      </c>
      <c r="C531" s="2">
        <v>2</v>
      </c>
      <c r="D531" s="2">
        <v>130.3</v>
      </c>
      <c r="E531" s="2">
        <v>144.7</v>
      </c>
      <c r="F531" s="2">
        <v>14.4</v>
      </c>
    </row>
    <row r="532" spans="1:6" ht="12">
      <c r="A532" s="2"/>
      <c r="B532" s="2">
        <v>21</v>
      </c>
      <c r="C532" s="2">
        <v>3</v>
      </c>
      <c r="D532" s="2">
        <v>128.6</v>
      </c>
      <c r="E532" s="2">
        <v>143.8</v>
      </c>
      <c r="F532" s="2">
        <v>15.2</v>
      </c>
    </row>
    <row r="533" spans="1:6" ht="12">
      <c r="A533" s="2"/>
      <c r="B533" s="2">
        <v>21</v>
      </c>
      <c r="C533" s="2">
        <v>4</v>
      </c>
      <c r="D533" s="2">
        <v>135.9</v>
      </c>
      <c r="E533" s="2">
        <v>149.7</v>
      </c>
      <c r="F533" s="2">
        <v>13.8</v>
      </c>
    </row>
    <row r="534" spans="1:6" ht="12">
      <c r="A534" s="2"/>
      <c r="B534" s="2">
        <v>21</v>
      </c>
      <c r="C534" s="2">
        <v>5</v>
      </c>
      <c r="D534" s="2">
        <v>140.3</v>
      </c>
      <c r="E534" s="2">
        <v>156.5</v>
      </c>
      <c r="F534" s="2">
        <v>16.2</v>
      </c>
    </row>
    <row r="535" spans="1:6" ht="12">
      <c r="A535" s="2"/>
      <c r="B535" s="2">
        <v>21</v>
      </c>
      <c r="C535" s="2">
        <v>6</v>
      </c>
      <c r="D535" s="2">
        <v>115.1</v>
      </c>
      <c r="E535" s="2">
        <v>127.8</v>
      </c>
      <c r="F535" s="2">
        <v>12.7</v>
      </c>
    </row>
    <row r="536" spans="1:6" ht="12">
      <c r="A536" s="2"/>
      <c r="B536" s="2">
        <v>21</v>
      </c>
      <c r="C536" s="2">
        <v>7</v>
      </c>
      <c r="D536" s="2">
        <v>92.2</v>
      </c>
      <c r="E536" s="2">
        <v>103.7</v>
      </c>
      <c r="F536" s="2">
        <v>11.5</v>
      </c>
    </row>
    <row r="537" spans="1:6" ht="12">
      <c r="A537" s="2"/>
      <c r="B537" s="2">
        <v>21</v>
      </c>
      <c r="C537" s="2">
        <v>8</v>
      </c>
      <c r="D537" s="2">
        <v>117.6</v>
      </c>
      <c r="E537" s="2">
        <v>132.4</v>
      </c>
      <c r="F537" s="2">
        <v>14.8</v>
      </c>
    </row>
    <row r="538" spans="1:6" ht="12">
      <c r="A538" s="2"/>
      <c r="B538" s="2">
        <v>21</v>
      </c>
      <c r="C538" s="2">
        <v>9</v>
      </c>
      <c r="D538" s="2">
        <v>116.5</v>
      </c>
      <c r="E538" s="2">
        <v>129.9</v>
      </c>
      <c r="F538" s="2">
        <v>13.4</v>
      </c>
    </row>
    <row r="539" spans="1:6" ht="12">
      <c r="A539" s="2"/>
      <c r="B539" s="2">
        <v>21</v>
      </c>
      <c r="C539" s="2">
        <v>10</v>
      </c>
      <c r="D539" s="2">
        <v>120.2</v>
      </c>
      <c r="E539" s="2">
        <v>136.2</v>
      </c>
      <c r="F539" s="2">
        <v>16</v>
      </c>
    </row>
    <row r="540" spans="1:6" ht="12">
      <c r="A540" s="2"/>
      <c r="B540" s="2">
        <v>21</v>
      </c>
      <c r="C540" s="2">
        <v>11</v>
      </c>
      <c r="D540" s="2">
        <v>149.1</v>
      </c>
      <c r="E540" s="2">
        <v>166.1</v>
      </c>
      <c r="F540" s="2">
        <v>17</v>
      </c>
    </row>
    <row r="541" spans="1:6" ht="12">
      <c r="A541" s="2"/>
      <c r="B541" s="2">
        <v>21</v>
      </c>
      <c r="C541" s="2">
        <v>12</v>
      </c>
      <c r="D541" s="2">
        <v>155.2</v>
      </c>
      <c r="E541" s="2">
        <v>170.4</v>
      </c>
      <c r="F541" s="2">
        <v>15.2</v>
      </c>
    </row>
    <row r="542" spans="1:6" ht="12">
      <c r="A542" s="2"/>
      <c r="B542" s="2">
        <v>21</v>
      </c>
      <c r="C542" s="2">
        <v>13</v>
      </c>
      <c r="D542" s="2">
        <v>79.5</v>
      </c>
      <c r="E542" s="2">
        <v>101.9</v>
      </c>
      <c r="F542" s="2">
        <v>22.4</v>
      </c>
    </row>
    <row r="543" spans="1:6" ht="12">
      <c r="A543" s="2"/>
      <c r="B543" s="2">
        <v>21</v>
      </c>
      <c r="C543" s="2">
        <v>14</v>
      </c>
      <c r="D543" s="2">
        <v>70.8</v>
      </c>
      <c r="E543" s="2"/>
      <c r="F543" s="2"/>
    </row>
    <row r="544" spans="1:6" ht="12">
      <c r="A544" s="2"/>
      <c r="B544" s="2">
        <v>21</v>
      </c>
      <c r="C544" s="2">
        <v>15</v>
      </c>
      <c r="D544" s="2">
        <v>52.1</v>
      </c>
      <c r="E544" s="2"/>
      <c r="F544" s="2"/>
    </row>
    <row r="545" spans="1:6" ht="12">
      <c r="A545" s="2"/>
      <c r="B545" s="2">
        <v>21</v>
      </c>
      <c r="C545" s="2">
        <v>16</v>
      </c>
      <c r="D545" s="2">
        <v>54.2</v>
      </c>
      <c r="E545" s="2"/>
      <c r="F545" s="2"/>
    </row>
    <row r="546" spans="1:6" ht="12">
      <c r="A546" s="2"/>
      <c r="B546" s="2">
        <v>21</v>
      </c>
      <c r="C546" s="2">
        <v>17</v>
      </c>
      <c r="D546" s="2">
        <v>35.8</v>
      </c>
      <c r="E546" s="2"/>
      <c r="F546" s="2"/>
    </row>
    <row r="547" spans="1:6" ht="12">
      <c r="A547" s="2"/>
      <c r="B547" s="2">
        <v>21</v>
      </c>
      <c r="C547" s="2">
        <v>18</v>
      </c>
      <c r="D547" s="2">
        <v>58</v>
      </c>
      <c r="E547" s="2"/>
      <c r="F547" s="2"/>
    </row>
    <row r="548" spans="1:6" ht="12">
      <c r="A548" s="2"/>
      <c r="B548" s="2">
        <v>21</v>
      </c>
      <c r="C548" s="2">
        <v>19</v>
      </c>
      <c r="D548" s="2">
        <v>66</v>
      </c>
      <c r="E548" s="2"/>
      <c r="F548" s="2"/>
    </row>
    <row r="549" spans="1:6" ht="12">
      <c r="A549" s="2"/>
      <c r="B549" s="2">
        <v>21</v>
      </c>
      <c r="C549" s="2">
        <v>20</v>
      </c>
      <c r="D549" s="2">
        <v>57.6</v>
      </c>
      <c r="E549" s="2"/>
      <c r="F549" s="2"/>
    </row>
    <row r="550" spans="1:6" ht="12">
      <c r="A550" s="2"/>
      <c r="B550" s="2">
        <v>21</v>
      </c>
      <c r="C550" s="2">
        <v>21</v>
      </c>
      <c r="D550" s="2">
        <v>65</v>
      </c>
      <c r="E550" s="2"/>
      <c r="F550" s="2"/>
    </row>
    <row r="551" spans="1:6" ht="12">
      <c r="A551" s="2"/>
      <c r="B551" s="2">
        <v>21</v>
      </c>
      <c r="C551" s="2">
        <v>22</v>
      </c>
      <c r="D551" s="2">
        <v>82.2</v>
      </c>
      <c r="E551" s="2"/>
      <c r="F551" s="2"/>
    </row>
    <row r="552" spans="1:8" ht="12">
      <c r="A552" s="2"/>
      <c r="B552" s="2">
        <v>22</v>
      </c>
      <c r="C552" s="2">
        <v>1</v>
      </c>
      <c r="D552" s="2">
        <v>129.6</v>
      </c>
      <c r="E552" s="2">
        <v>145.4</v>
      </c>
      <c r="F552" s="2">
        <v>15.8</v>
      </c>
      <c r="G552" s="8"/>
      <c r="H552" s="8">
        <f>AVERAGE(D552:D575)</f>
        <v>103.40416666666665</v>
      </c>
    </row>
    <row r="553" spans="1:6" ht="12">
      <c r="A553" s="2"/>
      <c r="B553" s="2">
        <v>22</v>
      </c>
      <c r="C553" s="2">
        <v>2</v>
      </c>
      <c r="D553" s="2">
        <v>61.8</v>
      </c>
      <c r="E553" s="2">
        <v>70.8</v>
      </c>
      <c r="F553" s="2">
        <v>9</v>
      </c>
    </row>
    <row r="554" spans="1:6" ht="12">
      <c r="A554" s="2"/>
      <c r="B554" s="2">
        <v>22</v>
      </c>
      <c r="C554" s="2">
        <v>3</v>
      </c>
      <c r="D554" s="2">
        <v>143.1</v>
      </c>
      <c r="E554" s="2">
        <v>158.7</v>
      </c>
      <c r="F554" s="2">
        <v>15.6</v>
      </c>
    </row>
    <row r="555" spans="1:6" ht="12">
      <c r="A555" s="2"/>
      <c r="B555" s="2">
        <v>22</v>
      </c>
      <c r="C555" s="2">
        <v>4</v>
      </c>
      <c r="D555" s="2">
        <v>77.2</v>
      </c>
      <c r="E555" s="2">
        <v>90.8</v>
      </c>
      <c r="F555" s="2">
        <v>13.6</v>
      </c>
    </row>
    <row r="556" spans="1:6" ht="12">
      <c r="A556" s="2"/>
      <c r="B556" s="2">
        <v>22</v>
      </c>
      <c r="C556" s="2">
        <v>5</v>
      </c>
      <c r="D556" s="2">
        <v>111.9</v>
      </c>
      <c r="E556" s="2">
        <v>124.6</v>
      </c>
      <c r="F556" s="2">
        <v>12.7</v>
      </c>
    </row>
    <row r="557" spans="1:6" ht="12">
      <c r="A557" s="2"/>
      <c r="B557" s="2">
        <v>22</v>
      </c>
      <c r="C557" s="2">
        <v>6</v>
      </c>
      <c r="D557" s="2">
        <v>90.2</v>
      </c>
      <c r="E557" s="2">
        <v>112.2</v>
      </c>
      <c r="F557" s="2">
        <v>22</v>
      </c>
    </row>
    <row r="558" spans="1:6" ht="12">
      <c r="A558" s="2"/>
      <c r="B558" s="2">
        <v>22</v>
      </c>
      <c r="C558" s="2">
        <v>7</v>
      </c>
      <c r="D558" s="2">
        <v>158.5</v>
      </c>
      <c r="E558" s="2">
        <v>174.2</v>
      </c>
      <c r="F558" s="2">
        <v>15.7</v>
      </c>
    </row>
    <row r="559" spans="1:6" ht="12">
      <c r="A559" s="2"/>
      <c r="B559" s="2">
        <v>22</v>
      </c>
      <c r="C559" s="2">
        <v>8</v>
      </c>
      <c r="D559" s="2">
        <v>104.9</v>
      </c>
      <c r="E559" s="2">
        <v>118.8</v>
      </c>
      <c r="F559" s="2">
        <v>13.9</v>
      </c>
    </row>
    <row r="560" spans="1:6" ht="12">
      <c r="A560" s="2"/>
      <c r="B560" s="2">
        <v>22</v>
      </c>
      <c r="C560" s="2">
        <v>9</v>
      </c>
      <c r="D560" s="2">
        <v>127.3</v>
      </c>
      <c r="E560" s="2">
        <v>143.4</v>
      </c>
      <c r="F560" s="2">
        <v>16.1</v>
      </c>
    </row>
    <row r="561" spans="1:6" ht="12">
      <c r="A561" s="2"/>
      <c r="B561" s="2">
        <v>22</v>
      </c>
      <c r="C561" s="2">
        <v>10</v>
      </c>
      <c r="D561" s="2">
        <v>104.5</v>
      </c>
      <c r="E561" s="2">
        <v>117.3</v>
      </c>
      <c r="F561" s="2">
        <v>12.8</v>
      </c>
    </row>
    <row r="562" spans="1:6" ht="12">
      <c r="A562" s="2"/>
      <c r="B562" s="2">
        <v>22</v>
      </c>
      <c r="C562" s="2">
        <v>11</v>
      </c>
      <c r="D562" s="2">
        <v>101.8</v>
      </c>
      <c r="E562" s="2">
        <v>118.3</v>
      </c>
      <c r="F562" s="2">
        <v>16.5</v>
      </c>
    </row>
    <row r="563" spans="1:6" ht="12">
      <c r="A563" s="2"/>
      <c r="B563" s="2">
        <v>22</v>
      </c>
      <c r="C563" s="2">
        <v>12</v>
      </c>
      <c r="D563" s="2">
        <v>124.5</v>
      </c>
      <c r="E563" s="2">
        <v>139.4</v>
      </c>
      <c r="F563" s="2">
        <v>14.9</v>
      </c>
    </row>
    <row r="564" spans="1:6" ht="12">
      <c r="A564" s="2"/>
      <c r="B564" s="2">
        <v>22</v>
      </c>
      <c r="C564" s="2">
        <v>13</v>
      </c>
      <c r="D564" s="2">
        <v>166.2</v>
      </c>
      <c r="E564" s="2">
        <v>184.6</v>
      </c>
      <c r="F564" s="2">
        <v>18.4</v>
      </c>
    </row>
    <row r="565" spans="1:6" ht="12">
      <c r="A565" s="2"/>
      <c r="B565" s="2">
        <v>22</v>
      </c>
      <c r="C565" s="2">
        <v>14</v>
      </c>
      <c r="D565" s="2">
        <v>138.6</v>
      </c>
      <c r="E565" s="2">
        <v>157.8</v>
      </c>
      <c r="F565" s="2">
        <v>19.2</v>
      </c>
    </row>
    <row r="566" spans="1:6" ht="12">
      <c r="A566" s="2"/>
      <c r="B566" s="2">
        <v>22</v>
      </c>
      <c r="C566" s="2">
        <v>15</v>
      </c>
      <c r="D566" s="2">
        <v>127.5</v>
      </c>
      <c r="E566" s="2">
        <v>138.9</v>
      </c>
      <c r="F566" s="2">
        <v>11.4</v>
      </c>
    </row>
    <row r="567" spans="1:6" ht="12">
      <c r="A567" s="2"/>
      <c r="B567" s="2">
        <v>22</v>
      </c>
      <c r="C567" s="2">
        <v>16</v>
      </c>
      <c r="D567" s="2">
        <v>113.4</v>
      </c>
      <c r="E567" s="2">
        <v>125.7</v>
      </c>
      <c r="F567" s="2">
        <v>12.3</v>
      </c>
    </row>
    <row r="568" spans="1:6" ht="12">
      <c r="A568" s="2"/>
      <c r="B568" s="2">
        <v>22</v>
      </c>
      <c r="C568" s="2">
        <v>17</v>
      </c>
      <c r="D568" s="2">
        <v>135.5</v>
      </c>
      <c r="E568" s="2">
        <v>148</v>
      </c>
      <c r="F568" s="2">
        <v>12.5</v>
      </c>
    </row>
    <row r="569" spans="1:6" ht="12">
      <c r="A569" s="2"/>
      <c r="B569" s="2">
        <v>22</v>
      </c>
      <c r="C569" s="2">
        <v>18</v>
      </c>
      <c r="D569" s="2">
        <v>80.2</v>
      </c>
      <c r="E569" s="2"/>
      <c r="F569" s="2"/>
    </row>
    <row r="570" spans="1:6" ht="12">
      <c r="A570" s="2"/>
      <c r="B570" s="2">
        <v>22</v>
      </c>
      <c r="C570" s="2">
        <v>19</v>
      </c>
      <c r="D570" s="2">
        <v>64.6</v>
      </c>
      <c r="E570" s="2"/>
      <c r="F570" s="2"/>
    </row>
    <row r="571" spans="1:6" ht="12">
      <c r="A571" s="2"/>
      <c r="B571" s="2">
        <v>22</v>
      </c>
      <c r="C571" s="2">
        <v>20</v>
      </c>
      <c r="D571" s="2">
        <v>53</v>
      </c>
      <c r="E571" s="2"/>
      <c r="F571" s="2"/>
    </row>
    <row r="572" spans="1:6" ht="12">
      <c r="A572" s="2"/>
      <c r="B572" s="2">
        <v>22</v>
      </c>
      <c r="C572" s="2">
        <v>21</v>
      </c>
      <c r="D572" s="2">
        <v>37</v>
      </c>
      <c r="E572" s="2"/>
      <c r="F572" s="2"/>
    </row>
    <row r="573" spans="1:6" ht="12">
      <c r="A573" s="2"/>
      <c r="B573" s="2">
        <v>22</v>
      </c>
      <c r="C573" s="2">
        <v>22</v>
      </c>
      <c r="D573" s="2">
        <v>57.4</v>
      </c>
      <c r="E573" s="2"/>
      <c r="F573" s="2"/>
    </row>
    <row r="574" spans="1:6" ht="12">
      <c r="A574" s="2"/>
      <c r="B574" s="2">
        <v>22</v>
      </c>
      <c r="C574" s="2">
        <v>23</v>
      </c>
      <c r="D574" s="2">
        <v>114.1</v>
      </c>
      <c r="E574" s="2"/>
      <c r="F574" s="2"/>
    </row>
    <row r="575" spans="1:6" ht="12">
      <c r="A575" s="2"/>
      <c r="B575" s="2">
        <v>22</v>
      </c>
      <c r="C575" s="2">
        <v>24</v>
      </c>
      <c r="D575" s="2">
        <v>58.9</v>
      </c>
      <c r="E575" s="2"/>
      <c r="F575" s="2"/>
    </row>
    <row r="576" spans="1:8" ht="12">
      <c r="A576" s="2"/>
      <c r="B576" s="2">
        <v>23</v>
      </c>
      <c r="C576" s="2">
        <v>1</v>
      </c>
      <c r="D576" s="2">
        <v>114.6</v>
      </c>
      <c r="E576" s="2">
        <v>134.4</v>
      </c>
      <c r="F576" s="2">
        <v>19.8</v>
      </c>
      <c r="G576" s="8"/>
      <c r="H576" s="8">
        <f>AVERAGE(D576:D593)</f>
        <v>85.79444444444445</v>
      </c>
    </row>
    <row r="577" spans="1:6" ht="12">
      <c r="A577" s="2"/>
      <c r="B577" s="2">
        <v>23</v>
      </c>
      <c r="C577" s="2">
        <v>2</v>
      </c>
      <c r="D577" s="2">
        <v>143.3</v>
      </c>
      <c r="E577" s="2">
        <v>160.9</v>
      </c>
      <c r="F577" s="2">
        <v>17.6</v>
      </c>
    </row>
    <row r="578" spans="1:6" ht="12">
      <c r="A578" s="2"/>
      <c r="B578" s="2">
        <v>23</v>
      </c>
      <c r="C578" s="2">
        <v>3</v>
      </c>
      <c r="D578" s="2">
        <v>85.5</v>
      </c>
      <c r="E578" s="2">
        <v>104.7</v>
      </c>
      <c r="F578" s="2">
        <v>19.2</v>
      </c>
    </row>
    <row r="579" spans="1:6" ht="12">
      <c r="A579" s="2"/>
      <c r="B579" s="2">
        <v>23</v>
      </c>
      <c r="C579" s="2">
        <v>4</v>
      </c>
      <c r="D579" s="2">
        <v>143.3</v>
      </c>
      <c r="E579" s="2">
        <v>161.6</v>
      </c>
      <c r="F579" s="2">
        <v>18.3</v>
      </c>
    </row>
    <row r="580" spans="1:6" ht="12">
      <c r="A580" s="2"/>
      <c r="B580" s="2">
        <v>23</v>
      </c>
      <c r="C580" s="2">
        <v>5</v>
      </c>
      <c r="D580" s="2">
        <v>80.5</v>
      </c>
      <c r="E580" s="2">
        <v>94.2</v>
      </c>
      <c r="F580" s="2">
        <v>13.7</v>
      </c>
    </row>
    <row r="581" spans="1:6" ht="12">
      <c r="A581" s="2"/>
      <c r="B581" s="2">
        <v>23</v>
      </c>
      <c r="C581" s="2">
        <v>6</v>
      </c>
      <c r="D581" s="2">
        <v>131.1</v>
      </c>
      <c r="E581" s="2">
        <v>146.6</v>
      </c>
      <c r="F581" s="2">
        <v>15.5</v>
      </c>
    </row>
    <row r="582" spans="1:6" ht="12">
      <c r="A582" s="2"/>
      <c r="B582" s="2">
        <v>23</v>
      </c>
      <c r="C582" s="2">
        <v>7</v>
      </c>
      <c r="D582" s="2">
        <v>157.8</v>
      </c>
      <c r="E582" s="2">
        <v>175.6</v>
      </c>
      <c r="F582" s="2">
        <v>17.8</v>
      </c>
    </row>
    <row r="583" spans="1:6" ht="12">
      <c r="A583" s="2"/>
      <c r="B583" s="2">
        <v>23</v>
      </c>
      <c r="C583" s="2">
        <v>8</v>
      </c>
      <c r="D583" s="2">
        <v>80.5</v>
      </c>
      <c r="E583" s="2">
        <v>97.1</v>
      </c>
      <c r="F583" s="2">
        <v>16.6</v>
      </c>
    </row>
    <row r="584" spans="1:6" ht="12">
      <c r="A584" s="2"/>
      <c r="B584" s="2">
        <v>23</v>
      </c>
      <c r="C584" s="2">
        <v>9</v>
      </c>
      <c r="D584" s="2">
        <v>112.2</v>
      </c>
      <c r="E584" s="2">
        <v>131.4</v>
      </c>
      <c r="F584" s="2">
        <v>19.2</v>
      </c>
    </row>
    <row r="585" spans="1:6" ht="12">
      <c r="A585" s="2"/>
      <c r="B585" s="2">
        <v>23</v>
      </c>
      <c r="C585" s="2">
        <v>10</v>
      </c>
      <c r="D585" s="2">
        <v>41.3</v>
      </c>
      <c r="E585" s="2"/>
      <c r="F585" s="2"/>
    </row>
    <row r="586" spans="1:6" ht="12">
      <c r="A586" s="2"/>
      <c r="B586" s="2">
        <v>23</v>
      </c>
      <c r="C586" s="2">
        <v>11</v>
      </c>
      <c r="D586" s="2">
        <v>40.1</v>
      </c>
      <c r="E586" s="2"/>
      <c r="F586" s="2"/>
    </row>
    <row r="587" spans="1:6" ht="12">
      <c r="A587" s="2"/>
      <c r="B587" s="2">
        <v>23</v>
      </c>
      <c r="C587" s="2">
        <v>12</v>
      </c>
      <c r="D587" s="2">
        <v>47.4</v>
      </c>
      <c r="E587" s="2"/>
      <c r="F587" s="2"/>
    </row>
    <row r="588" spans="1:6" ht="12">
      <c r="A588" s="2"/>
      <c r="B588" s="2">
        <v>23</v>
      </c>
      <c r="C588" s="2">
        <v>13</v>
      </c>
      <c r="D588" s="2">
        <v>64</v>
      </c>
      <c r="E588" s="2"/>
      <c r="F588" s="2"/>
    </row>
    <row r="589" spans="1:6" ht="12">
      <c r="A589" s="2"/>
      <c r="B589" s="2">
        <v>23</v>
      </c>
      <c r="C589" s="2">
        <v>14</v>
      </c>
      <c r="D589" s="2">
        <v>75.2</v>
      </c>
      <c r="E589" s="2"/>
      <c r="F589" s="2"/>
    </row>
    <row r="590" spans="1:6" ht="12">
      <c r="A590" s="2"/>
      <c r="B590" s="2">
        <v>23</v>
      </c>
      <c r="C590" s="2">
        <v>15</v>
      </c>
      <c r="D590" s="2">
        <v>41.9</v>
      </c>
      <c r="E590" s="2"/>
      <c r="F590" s="2"/>
    </row>
    <row r="591" spans="1:6" ht="12">
      <c r="A591" s="2"/>
      <c r="B591" s="2">
        <v>23</v>
      </c>
      <c r="C591" s="2">
        <v>16</v>
      </c>
      <c r="D591" s="2">
        <v>60.6</v>
      </c>
      <c r="E591" s="2"/>
      <c r="F591" s="2"/>
    </row>
    <row r="592" spans="1:6" ht="12">
      <c r="A592" s="2"/>
      <c r="B592" s="2">
        <v>23</v>
      </c>
      <c r="C592" s="2">
        <v>17</v>
      </c>
      <c r="D592" s="2">
        <v>60.1</v>
      </c>
      <c r="E592" s="2"/>
      <c r="F592" s="2"/>
    </row>
    <row r="593" spans="1:6" ht="12">
      <c r="A593" s="2"/>
      <c r="B593" s="2">
        <v>23</v>
      </c>
      <c r="C593" s="2">
        <v>18</v>
      </c>
      <c r="D593" s="2">
        <v>64.9</v>
      </c>
      <c r="E593" s="2"/>
      <c r="F593" s="2"/>
    </row>
    <row r="594" spans="1:8" ht="12">
      <c r="A594" s="2"/>
      <c r="B594" s="2">
        <v>24</v>
      </c>
      <c r="C594" s="2">
        <v>1</v>
      </c>
      <c r="D594" s="2">
        <v>128.1</v>
      </c>
      <c r="E594" s="2">
        <v>145.7</v>
      </c>
      <c r="F594" s="2">
        <v>17.6</v>
      </c>
      <c r="G594" s="8"/>
      <c r="H594" s="8">
        <f>AVERAGE(D594:D611)</f>
        <v>86.43333333333334</v>
      </c>
    </row>
    <row r="595" spans="1:6" ht="12">
      <c r="A595" s="2"/>
      <c r="B595" s="2">
        <v>24</v>
      </c>
      <c r="C595" s="2">
        <v>2</v>
      </c>
      <c r="D595" s="2">
        <v>123.9</v>
      </c>
      <c r="E595" s="2">
        <v>137.9</v>
      </c>
      <c r="F595" s="2">
        <v>14</v>
      </c>
    </row>
    <row r="596" spans="1:6" ht="12">
      <c r="A596" s="2"/>
      <c r="B596" s="2">
        <v>24</v>
      </c>
      <c r="C596" s="2">
        <v>3</v>
      </c>
      <c r="D596" s="2">
        <v>115.2</v>
      </c>
      <c r="E596" s="2">
        <v>131</v>
      </c>
      <c r="F596" s="2">
        <v>15.8</v>
      </c>
    </row>
    <row r="597" spans="1:6" ht="12">
      <c r="A597" s="2"/>
      <c r="B597" s="2">
        <v>24</v>
      </c>
      <c r="C597" s="2">
        <v>4</v>
      </c>
      <c r="D597" s="2">
        <v>136.9</v>
      </c>
      <c r="E597" s="2">
        <v>151.3</v>
      </c>
      <c r="F597" s="2">
        <v>14.4</v>
      </c>
    </row>
    <row r="598" spans="1:6" ht="12">
      <c r="A598" s="2"/>
      <c r="B598" s="2">
        <v>24</v>
      </c>
      <c r="C598" s="2">
        <v>5</v>
      </c>
      <c r="D598" s="2">
        <v>83.8</v>
      </c>
      <c r="E598" s="2">
        <v>100</v>
      </c>
      <c r="F598" s="2">
        <v>16.2</v>
      </c>
    </row>
    <row r="599" spans="1:6" ht="12">
      <c r="A599" s="2"/>
      <c r="B599" s="2">
        <v>24</v>
      </c>
      <c r="C599" s="2">
        <v>6</v>
      </c>
      <c r="D599" s="2">
        <v>129.5</v>
      </c>
      <c r="E599" s="2">
        <v>143.7</v>
      </c>
      <c r="F599" s="2">
        <v>14.2</v>
      </c>
    </row>
    <row r="600" spans="1:6" ht="12">
      <c r="A600" s="2"/>
      <c r="B600" s="2">
        <v>24</v>
      </c>
      <c r="C600" s="2">
        <v>7</v>
      </c>
      <c r="D600" s="2">
        <v>148.3</v>
      </c>
      <c r="E600" s="2">
        <v>161.4</v>
      </c>
      <c r="F600" s="2">
        <v>13.1</v>
      </c>
    </row>
    <row r="601" spans="1:6" ht="12">
      <c r="A601" s="2"/>
      <c r="B601" s="2">
        <v>24</v>
      </c>
      <c r="C601" s="2">
        <v>8</v>
      </c>
      <c r="D601" s="2">
        <v>99.4</v>
      </c>
      <c r="E601" s="2">
        <v>110.5</v>
      </c>
      <c r="F601" s="2">
        <v>11.1</v>
      </c>
    </row>
    <row r="602" spans="1:6" ht="12">
      <c r="A602" s="2"/>
      <c r="B602" s="2">
        <v>24</v>
      </c>
      <c r="C602" s="2">
        <v>9</v>
      </c>
      <c r="D602" s="2">
        <v>119.1</v>
      </c>
      <c r="E602" s="2">
        <v>133.6</v>
      </c>
      <c r="F602" s="2">
        <v>14.5</v>
      </c>
    </row>
    <row r="603" spans="1:6" ht="12">
      <c r="A603" s="2"/>
      <c r="B603" s="2">
        <v>24</v>
      </c>
      <c r="C603" s="2">
        <v>10</v>
      </c>
      <c r="D603" s="2">
        <v>47.1</v>
      </c>
      <c r="E603" s="2"/>
      <c r="F603" s="2"/>
    </row>
    <row r="604" spans="1:6" ht="12">
      <c r="A604" s="2"/>
      <c r="B604" s="2">
        <v>24</v>
      </c>
      <c r="C604" s="2">
        <v>11</v>
      </c>
      <c r="D604" s="2">
        <v>47.6</v>
      </c>
      <c r="E604" s="2"/>
      <c r="F604" s="2"/>
    </row>
    <row r="605" spans="1:6" ht="12">
      <c r="A605" s="2"/>
      <c r="B605" s="2">
        <v>24</v>
      </c>
      <c r="C605" s="2">
        <v>12</v>
      </c>
      <c r="D605" s="2">
        <v>66.3</v>
      </c>
      <c r="E605" s="2"/>
      <c r="F605" s="2"/>
    </row>
    <row r="606" spans="1:6" ht="12">
      <c r="A606" s="2"/>
      <c r="B606" s="2">
        <v>24</v>
      </c>
      <c r="C606" s="2">
        <v>13</v>
      </c>
      <c r="D606" s="2">
        <v>45.2</v>
      </c>
      <c r="E606" s="2"/>
      <c r="F606" s="2"/>
    </row>
    <row r="607" spans="1:6" ht="12">
      <c r="A607" s="2"/>
      <c r="B607" s="2">
        <v>24</v>
      </c>
      <c r="C607" s="2">
        <v>14</v>
      </c>
      <c r="D607" s="2">
        <v>58.7</v>
      </c>
      <c r="E607" s="2"/>
      <c r="F607" s="2"/>
    </row>
    <row r="608" spans="1:6" ht="12">
      <c r="A608" s="2"/>
      <c r="B608" s="2">
        <v>24</v>
      </c>
      <c r="C608" s="2">
        <v>15</v>
      </c>
      <c r="D608" s="2">
        <v>44.8</v>
      </c>
      <c r="E608" s="2"/>
      <c r="F608" s="2"/>
    </row>
    <row r="609" spans="1:6" ht="12">
      <c r="A609" s="2"/>
      <c r="B609" s="2">
        <v>24</v>
      </c>
      <c r="C609" s="2">
        <v>16</v>
      </c>
      <c r="D609" s="2">
        <v>44.4</v>
      </c>
      <c r="E609" s="2"/>
      <c r="F609" s="2"/>
    </row>
    <row r="610" spans="1:6" ht="12">
      <c r="A610" s="2"/>
      <c r="B610" s="2">
        <v>24</v>
      </c>
      <c r="C610" s="2">
        <v>17</v>
      </c>
      <c r="D610" s="2">
        <v>67.3</v>
      </c>
      <c r="E610" s="2"/>
      <c r="F610" s="2"/>
    </row>
    <row r="611" spans="1:6" ht="12">
      <c r="A611" s="2"/>
      <c r="B611" s="2">
        <v>24</v>
      </c>
      <c r="C611" s="2">
        <v>18</v>
      </c>
      <c r="D611" s="2">
        <v>50.2</v>
      </c>
      <c r="E611" s="2"/>
      <c r="F611" s="2"/>
    </row>
    <row r="612" spans="1:8" ht="12">
      <c r="A612" s="2"/>
      <c r="B612" s="2">
        <v>25</v>
      </c>
      <c r="C612" s="2">
        <v>1</v>
      </c>
      <c r="D612" s="2">
        <v>109.3</v>
      </c>
      <c r="E612" s="2">
        <v>120</v>
      </c>
      <c r="F612" s="2">
        <v>10.7</v>
      </c>
      <c r="G612" s="8"/>
      <c r="H612" s="8">
        <f>AVERAGE(D612:D645)</f>
        <v>92.6470588235294</v>
      </c>
    </row>
    <row r="613" spans="1:6" ht="12">
      <c r="A613" s="2"/>
      <c r="B613" s="2">
        <v>25</v>
      </c>
      <c r="C613" s="2">
        <v>2</v>
      </c>
      <c r="D613" s="2">
        <v>106.5</v>
      </c>
      <c r="E613" s="2">
        <v>118.9</v>
      </c>
      <c r="F613" s="2">
        <v>12.4</v>
      </c>
    </row>
    <row r="614" spans="1:6" ht="12">
      <c r="A614" s="2"/>
      <c r="B614" s="2">
        <v>25</v>
      </c>
      <c r="C614" s="2">
        <v>3</v>
      </c>
      <c r="D614" s="2">
        <v>93.9</v>
      </c>
      <c r="E614" s="2">
        <v>107.2</v>
      </c>
      <c r="F614" s="2">
        <v>13.3</v>
      </c>
    </row>
    <row r="615" spans="1:6" ht="12">
      <c r="A615" s="2"/>
      <c r="B615" s="2">
        <v>25</v>
      </c>
      <c r="C615" s="2">
        <v>4</v>
      </c>
      <c r="D615" s="2">
        <v>122.7</v>
      </c>
      <c r="E615" s="2">
        <v>136.4</v>
      </c>
      <c r="F615" s="2">
        <v>13.7</v>
      </c>
    </row>
    <row r="616" spans="1:6" ht="12">
      <c r="A616" s="2"/>
      <c r="B616" s="2">
        <v>25</v>
      </c>
      <c r="C616" s="2">
        <v>5</v>
      </c>
      <c r="D616" s="2">
        <v>114.2</v>
      </c>
      <c r="E616" s="2">
        <v>126.6</v>
      </c>
      <c r="F616" s="2">
        <v>12.4</v>
      </c>
    </row>
    <row r="617" spans="1:6" ht="12">
      <c r="A617" s="2"/>
      <c r="B617" s="2">
        <v>25</v>
      </c>
      <c r="C617" s="2">
        <v>6</v>
      </c>
      <c r="D617" s="2">
        <v>65.6</v>
      </c>
      <c r="E617" s="2">
        <v>77.5</v>
      </c>
      <c r="F617" s="2">
        <v>11.9</v>
      </c>
    </row>
    <row r="618" spans="1:6" ht="12">
      <c r="A618" s="2"/>
      <c r="B618" s="2">
        <v>25</v>
      </c>
      <c r="C618" s="2">
        <v>7</v>
      </c>
      <c r="D618" s="2">
        <v>101.3</v>
      </c>
      <c r="E618" s="2">
        <v>112.9</v>
      </c>
      <c r="F618" s="2">
        <v>11.6</v>
      </c>
    </row>
    <row r="619" spans="1:6" ht="12">
      <c r="A619" s="2"/>
      <c r="B619" s="2">
        <v>25</v>
      </c>
      <c r="C619" s="2">
        <v>8</v>
      </c>
      <c r="D619" s="2">
        <v>111.1</v>
      </c>
      <c r="E619" s="2">
        <v>126</v>
      </c>
      <c r="F619" s="2">
        <v>14.9</v>
      </c>
    </row>
    <row r="620" spans="1:6" ht="12">
      <c r="A620" s="2"/>
      <c r="B620" s="2">
        <v>25</v>
      </c>
      <c r="C620" s="2">
        <v>9</v>
      </c>
      <c r="D620" s="2">
        <v>101.8</v>
      </c>
      <c r="E620" s="2">
        <v>113.3</v>
      </c>
      <c r="F620" s="2">
        <v>11.5</v>
      </c>
    </row>
    <row r="621" spans="1:6" ht="12">
      <c r="A621" s="2"/>
      <c r="B621" s="2">
        <v>25</v>
      </c>
      <c r="C621" s="2">
        <v>10</v>
      </c>
      <c r="D621" s="2">
        <v>53.6</v>
      </c>
      <c r="E621" s="2">
        <v>64.5</v>
      </c>
      <c r="F621" s="2">
        <v>10.9</v>
      </c>
    </row>
    <row r="622" spans="1:6" ht="12">
      <c r="A622" s="2"/>
      <c r="B622" s="2">
        <v>25</v>
      </c>
      <c r="C622" s="2">
        <v>11</v>
      </c>
      <c r="D622" s="2">
        <v>105.8</v>
      </c>
      <c r="E622" s="2">
        <v>117.9</v>
      </c>
      <c r="F622" s="2">
        <v>12.1</v>
      </c>
    </row>
    <row r="623" spans="1:6" ht="12">
      <c r="A623" s="2"/>
      <c r="B623" s="2">
        <v>25</v>
      </c>
      <c r="C623" s="2">
        <v>12</v>
      </c>
      <c r="D623" s="2">
        <v>103.7</v>
      </c>
      <c r="E623" s="2">
        <v>115</v>
      </c>
      <c r="F623" s="2">
        <v>11.3</v>
      </c>
    </row>
    <row r="624" spans="1:6" ht="12">
      <c r="A624" s="2"/>
      <c r="B624" s="2">
        <v>25</v>
      </c>
      <c r="C624" s="2">
        <v>13</v>
      </c>
      <c r="D624" s="2">
        <v>102.1</v>
      </c>
      <c r="E624" s="2">
        <v>112.5</v>
      </c>
      <c r="F624" s="2">
        <v>10.4</v>
      </c>
    </row>
    <row r="625" spans="1:6" ht="12">
      <c r="A625" s="2"/>
      <c r="B625" s="2">
        <v>25</v>
      </c>
      <c r="C625" s="2">
        <v>14</v>
      </c>
      <c r="D625" s="2">
        <v>127</v>
      </c>
      <c r="E625" s="2">
        <v>141</v>
      </c>
      <c r="F625" s="2">
        <v>14</v>
      </c>
    </row>
    <row r="626" spans="1:6" ht="12">
      <c r="A626" s="2"/>
      <c r="B626" s="2">
        <v>25</v>
      </c>
      <c r="C626" s="2">
        <v>15</v>
      </c>
      <c r="D626" s="2">
        <v>97.4</v>
      </c>
      <c r="E626" s="2">
        <v>109.9</v>
      </c>
      <c r="F626" s="2">
        <v>12.5</v>
      </c>
    </row>
    <row r="627" spans="1:6" ht="12">
      <c r="A627" s="2"/>
      <c r="B627" s="2">
        <v>25</v>
      </c>
      <c r="C627" s="2">
        <v>16</v>
      </c>
      <c r="D627" s="2">
        <v>110.6</v>
      </c>
      <c r="E627" s="2">
        <v>129.4</v>
      </c>
      <c r="F627" s="2">
        <v>18.8</v>
      </c>
    </row>
    <row r="628" spans="1:6" ht="12">
      <c r="A628" s="2"/>
      <c r="B628" s="2">
        <v>25</v>
      </c>
      <c r="C628" s="2">
        <v>17</v>
      </c>
      <c r="D628" s="2">
        <v>104</v>
      </c>
      <c r="E628" s="2">
        <v>116.8</v>
      </c>
      <c r="F628" s="2">
        <v>12.8</v>
      </c>
    </row>
    <row r="629" spans="1:6" ht="12">
      <c r="A629" s="2"/>
      <c r="B629" s="2">
        <v>25</v>
      </c>
      <c r="C629" s="2">
        <v>18</v>
      </c>
      <c r="D629" s="2">
        <v>134</v>
      </c>
      <c r="E629" s="2">
        <v>146.5</v>
      </c>
      <c r="F629" s="2">
        <v>12.5</v>
      </c>
    </row>
    <row r="630" spans="1:6" ht="12">
      <c r="A630" s="2"/>
      <c r="B630" s="2">
        <v>25</v>
      </c>
      <c r="C630" s="2">
        <v>19</v>
      </c>
      <c r="D630" s="2">
        <v>90.5</v>
      </c>
      <c r="E630" s="2">
        <v>104.4</v>
      </c>
      <c r="F630" s="2">
        <v>13.9</v>
      </c>
    </row>
    <row r="631" spans="1:6" ht="12">
      <c r="A631" s="2"/>
      <c r="B631" s="2">
        <v>25</v>
      </c>
      <c r="C631" s="2">
        <v>20</v>
      </c>
      <c r="D631" s="2">
        <v>108</v>
      </c>
      <c r="E631" s="2">
        <v>119.4</v>
      </c>
      <c r="F631" s="2">
        <v>11.4</v>
      </c>
    </row>
    <row r="632" spans="1:6" ht="12">
      <c r="A632" s="2"/>
      <c r="B632" s="2">
        <v>25</v>
      </c>
      <c r="C632" s="2">
        <v>21</v>
      </c>
      <c r="D632" s="2">
        <v>102</v>
      </c>
      <c r="E632" s="2">
        <v>115.2</v>
      </c>
      <c r="F632" s="2">
        <v>13.2</v>
      </c>
    </row>
    <row r="633" spans="1:6" ht="12">
      <c r="A633" s="2"/>
      <c r="B633" s="2">
        <v>25</v>
      </c>
      <c r="C633" s="2">
        <v>22</v>
      </c>
      <c r="D633" s="2">
        <v>88.3</v>
      </c>
      <c r="E633" s="2">
        <v>104</v>
      </c>
      <c r="F633" s="2">
        <v>15.7</v>
      </c>
    </row>
    <row r="634" spans="1:6" ht="12">
      <c r="A634" s="2"/>
      <c r="B634" s="2">
        <v>25</v>
      </c>
      <c r="C634" s="2">
        <v>23</v>
      </c>
      <c r="D634" s="2">
        <v>128.1</v>
      </c>
      <c r="E634" s="2">
        <v>142.4</v>
      </c>
      <c r="F634" s="2">
        <v>14.3</v>
      </c>
    </row>
    <row r="635" spans="1:6" ht="12">
      <c r="A635" s="2"/>
      <c r="B635" s="2">
        <v>25</v>
      </c>
      <c r="C635" s="2">
        <v>24</v>
      </c>
      <c r="D635" s="2">
        <v>110.4</v>
      </c>
      <c r="E635" s="2">
        <v>122.1</v>
      </c>
      <c r="F635" s="2">
        <v>11.7</v>
      </c>
    </row>
    <row r="636" spans="1:6" ht="12">
      <c r="A636" s="2"/>
      <c r="B636" s="2">
        <v>25</v>
      </c>
      <c r="C636" s="2">
        <v>25</v>
      </c>
      <c r="D636" s="2">
        <v>133.4</v>
      </c>
      <c r="E636" s="2">
        <v>147.3</v>
      </c>
      <c r="F636" s="2">
        <v>13.9</v>
      </c>
    </row>
    <row r="637" spans="1:6" ht="12">
      <c r="A637" s="2"/>
      <c r="B637" s="2">
        <v>25</v>
      </c>
      <c r="C637" s="2">
        <v>26</v>
      </c>
      <c r="D637" s="2">
        <v>116.2</v>
      </c>
      <c r="E637" s="2">
        <v>131.9</v>
      </c>
      <c r="F637" s="2">
        <v>15.7</v>
      </c>
    </row>
    <row r="638" spans="1:6" ht="12">
      <c r="A638" s="2"/>
      <c r="B638" s="2">
        <v>25</v>
      </c>
      <c r="C638" s="2">
        <v>27</v>
      </c>
      <c r="D638" s="2">
        <v>52.5</v>
      </c>
      <c r="E638" s="2"/>
      <c r="F638" s="2"/>
    </row>
    <row r="639" spans="1:6" ht="12">
      <c r="A639" s="2"/>
      <c r="B639" s="2">
        <v>25</v>
      </c>
      <c r="C639" s="2">
        <v>28</v>
      </c>
      <c r="D639" s="2">
        <v>57.6</v>
      </c>
      <c r="E639" s="2"/>
      <c r="F639" s="2"/>
    </row>
    <row r="640" spans="1:6" ht="12">
      <c r="A640" s="2"/>
      <c r="B640" s="2">
        <v>25</v>
      </c>
      <c r="C640" s="2">
        <v>29</v>
      </c>
      <c r="D640" s="2">
        <v>40.3</v>
      </c>
      <c r="E640" s="2"/>
      <c r="F640" s="2"/>
    </row>
    <row r="641" spans="1:6" ht="12">
      <c r="A641" s="2"/>
      <c r="B641" s="2">
        <v>25</v>
      </c>
      <c r="C641" s="2">
        <v>30</v>
      </c>
      <c r="D641" s="2">
        <v>49.2</v>
      </c>
      <c r="E641" s="2"/>
      <c r="F641" s="2"/>
    </row>
    <row r="642" spans="1:6" ht="12">
      <c r="A642" s="2"/>
      <c r="B642" s="2">
        <v>25</v>
      </c>
      <c r="C642" s="2">
        <v>31</v>
      </c>
      <c r="D642" s="2">
        <v>65.5</v>
      </c>
      <c r="E642" s="2"/>
      <c r="F642" s="2"/>
    </row>
    <row r="643" spans="1:6" ht="12">
      <c r="A643" s="2"/>
      <c r="B643" s="2">
        <v>25</v>
      </c>
      <c r="C643" s="2">
        <v>32</v>
      </c>
      <c r="D643" s="2">
        <v>41.1</v>
      </c>
      <c r="E643" s="2"/>
      <c r="F643" s="2"/>
    </row>
    <row r="644" spans="1:6" ht="12">
      <c r="A644" s="2"/>
      <c r="B644" s="2">
        <v>25</v>
      </c>
      <c r="C644" s="2">
        <v>33</v>
      </c>
      <c r="D644" s="2">
        <v>41.4</v>
      </c>
      <c r="E644" s="2"/>
      <c r="F644" s="2"/>
    </row>
    <row r="645" spans="1:6" ht="12">
      <c r="A645" s="2"/>
      <c r="B645" s="2">
        <v>25</v>
      </c>
      <c r="C645" s="2">
        <v>34</v>
      </c>
      <c r="D645" s="2">
        <v>60.9</v>
      </c>
      <c r="E645" s="2"/>
      <c r="F645" s="2"/>
    </row>
    <row r="646" spans="1:8" ht="12">
      <c r="A646" s="2"/>
      <c r="B646" s="2">
        <v>26</v>
      </c>
      <c r="C646" s="2">
        <v>1</v>
      </c>
      <c r="D646" s="2">
        <v>109.9</v>
      </c>
      <c r="E646" s="2">
        <v>120.8</v>
      </c>
      <c r="F646" s="2">
        <v>10.9</v>
      </c>
      <c r="G646" s="8"/>
      <c r="H646" s="8">
        <f>AVERAGE(D646:D679)</f>
        <v>99.12647058823529</v>
      </c>
    </row>
    <row r="647" spans="1:6" ht="12">
      <c r="A647" s="2"/>
      <c r="B647" s="2">
        <v>26</v>
      </c>
      <c r="C647" s="2">
        <v>2</v>
      </c>
      <c r="D647" s="2">
        <v>131.5</v>
      </c>
      <c r="E647" s="2">
        <v>147.7</v>
      </c>
      <c r="F647" s="2">
        <v>16.2</v>
      </c>
    </row>
    <row r="648" spans="1:6" ht="12">
      <c r="A648" s="2"/>
      <c r="B648" s="2">
        <v>26</v>
      </c>
      <c r="C648" s="2">
        <v>3</v>
      </c>
      <c r="D648" s="2">
        <v>131.5</v>
      </c>
      <c r="E648" s="2">
        <v>145.9</v>
      </c>
      <c r="F648" s="2">
        <v>14.4</v>
      </c>
    </row>
    <row r="649" spans="1:6" ht="12">
      <c r="A649" s="2"/>
      <c r="B649" s="2">
        <v>26</v>
      </c>
      <c r="C649" s="2">
        <v>4</v>
      </c>
      <c r="D649" s="2">
        <v>91.2</v>
      </c>
      <c r="E649" s="2">
        <v>101.8</v>
      </c>
      <c r="F649" s="2">
        <v>10.6</v>
      </c>
    </row>
    <row r="650" spans="1:6" ht="12">
      <c r="A650" s="2"/>
      <c r="B650" s="2">
        <v>26</v>
      </c>
      <c r="C650" s="2">
        <v>5</v>
      </c>
      <c r="D650" s="2">
        <v>106.4</v>
      </c>
      <c r="E650" s="2">
        <v>121</v>
      </c>
      <c r="F650" s="2">
        <v>14.6</v>
      </c>
    </row>
    <row r="651" spans="1:6" ht="12">
      <c r="A651" s="2"/>
      <c r="B651" s="2">
        <v>26</v>
      </c>
      <c r="C651" s="2">
        <v>6</v>
      </c>
      <c r="D651" s="2">
        <v>188.4</v>
      </c>
      <c r="E651" s="2">
        <v>199.9</v>
      </c>
      <c r="F651" s="2">
        <v>11.5</v>
      </c>
    </row>
    <row r="652" spans="1:6" ht="12">
      <c r="A652" s="2"/>
      <c r="B652" s="2">
        <v>26</v>
      </c>
      <c r="C652" s="2">
        <v>7</v>
      </c>
      <c r="D652" s="2">
        <v>81.2</v>
      </c>
      <c r="E652" s="2">
        <v>89.1</v>
      </c>
      <c r="F652" s="2">
        <v>7.8999999999999915</v>
      </c>
    </row>
    <row r="653" spans="1:6" ht="12">
      <c r="A653" s="2"/>
      <c r="B653" s="2">
        <v>26</v>
      </c>
      <c r="C653" s="2">
        <v>8</v>
      </c>
      <c r="D653" s="2">
        <v>126.5</v>
      </c>
      <c r="E653" s="2">
        <v>139.2</v>
      </c>
      <c r="F653" s="2">
        <v>12.7</v>
      </c>
    </row>
    <row r="654" spans="1:6" ht="12">
      <c r="A654" s="2"/>
      <c r="B654" s="2">
        <v>26</v>
      </c>
      <c r="C654" s="2">
        <v>9</v>
      </c>
      <c r="D654" s="2">
        <v>135.2</v>
      </c>
      <c r="E654" s="2">
        <v>151.1</v>
      </c>
      <c r="F654" s="2">
        <v>15.9</v>
      </c>
    </row>
    <row r="655" spans="1:6" ht="12">
      <c r="A655" s="2"/>
      <c r="B655" s="2">
        <v>26</v>
      </c>
      <c r="C655" s="2">
        <v>10</v>
      </c>
      <c r="D655" s="2">
        <v>142.4</v>
      </c>
      <c r="E655" s="2">
        <v>157.3</v>
      </c>
      <c r="F655" s="2">
        <v>14.9</v>
      </c>
    </row>
    <row r="656" spans="1:6" ht="12">
      <c r="A656" s="2"/>
      <c r="B656" s="2">
        <v>26</v>
      </c>
      <c r="C656" s="2">
        <v>11</v>
      </c>
      <c r="D656" s="2">
        <v>128.7</v>
      </c>
      <c r="E656" s="2">
        <v>140.5</v>
      </c>
      <c r="F656" s="2">
        <v>11.8</v>
      </c>
    </row>
    <row r="657" spans="1:6" ht="12">
      <c r="A657" s="2"/>
      <c r="B657" s="2">
        <v>26</v>
      </c>
      <c r="C657" s="2">
        <v>12</v>
      </c>
      <c r="D657" s="2">
        <v>62.1</v>
      </c>
      <c r="E657" s="2">
        <v>74.3</v>
      </c>
      <c r="F657" s="2">
        <v>12.2</v>
      </c>
    </row>
    <row r="658" spans="1:6" ht="12">
      <c r="A658" s="2"/>
      <c r="B658" s="2">
        <v>26</v>
      </c>
      <c r="C658" s="2">
        <v>13</v>
      </c>
      <c r="D658" s="2">
        <v>144.6</v>
      </c>
      <c r="E658" s="2">
        <v>159.5</v>
      </c>
      <c r="F658" s="2">
        <v>14.9</v>
      </c>
    </row>
    <row r="659" spans="1:6" ht="12">
      <c r="A659" s="2"/>
      <c r="B659" s="2">
        <v>26</v>
      </c>
      <c r="C659" s="2">
        <v>14</v>
      </c>
      <c r="D659" s="2">
        <v>92.6</v>
      </c>
      <c r="E659" s="2">
        <v>104.9</v>
      </c>
      <c r="F659" s="2">
        <v>12.3</v>
      </c>
    </row>
    <row r="660" spans="1:6" ht="12">
      <c r="A660" s="2"/>
      <c r="B660" s="2">
        <v>26</v>
      </c>
      <c r="C660" s="2">
        <v>15</v>
      </c>
      <c r="D660" s="2">
        <v>117.1</v>
      </c>
      <c r="E660" s="2">
        <v>131.9</v>
      </c>
      <c r="F660" s="2">
        <v>14.8</v>
      </c>
    </row>
    <row r="661" spans="1:6" ht="12">
      <c r="A661" s="2"/>
      <c r="B661" s="2">
        <v>26</v>
      </c>
      <c r="C661" s="2">
        <v>16</v>
      </c>
      <c r="D661" s="2">
        <v>63</v>
      </c>
      <c r="E661" s="2">
        <v>71.6</v>
      </c>
      <c r="F661" s="2">
        <v>8.599999999999994</v>
      </c>
    </row>
    <row r="662" spans="1:6" ht="12">
      <c r="A662" s="2"/>
      <c r="B662" s="2">
        <v>26</v>
      </c>
      <c r="C662" s="2">
        <v>17</v>
      </c>
      <c r="D662" s="2">
        <v>140</v>
      </c>
      <c r="E662" s="2">
        <v>155.4</v>
      </c>
      <c r="F662" s="2">
        <v>15.4</v>
      </c>
    </row>
    <row r="663" spans="1:6" ht="12">
      <c r="A663" s="2"/>
      <c r="B663" s="2">
        <v>26</v>
      </c>
      <c r="C663" s="2">
        <v>18</v>
      </c>
      <c r="D663" s="2">
        <v>100</v>
      </c>
      <c r="E663" s="2">
        <v>114.1</v>
      </c>
      <c r="F663" s="2">
        <v>14.1</v>
      </c>
    </row>
    <row r="664" spans="1:6" ht="12">
      <c r="A664" s="2"/>
      <c r="B664" s="2">
        <v>26</v>
      </c>
      <c r="C664" s="2">
        <v>19</v>
      </c>
      <c r="D664" s="2">
        <v>120.7</v>
      </c>
      <c r="E664" s="2">
        <v>136.3</v>
      </c>
      <c r="F664" s="2">
        <v>15.6</v>
      </c>
    </row>
    <row r="665" spans="1:6" ht="12">
      <c r="A665" s="2"/>
      <c r="B665" s="2">
        <v>26</v>
      </c>
      <c r="C665" s="2">
        <v>20</v>
      </c>
      <c r="D665" s="2">
        <v>62.8</v>
      </c>
      <c r="E665" s="2">
        <v>74.5</v>
      </c>
      <c r="F665" s="2">
        <v>11.7</v>
      </c>
    </row>
    <row r="666" spans="1:6" ht="12">
      <c r="A666" s="2"/>
      <c r="B666" s="2">
        <v>26</v>
      </c>
      <c r="C666" s="2">
        <v>21</v>
      </c>
      <c r="D666" s="2">
        <v>120.2</v>
      </c>
      <c r="E666" s="2">
        <v>135.5</v>
      </c>
      <c r="F666" s="2">
        <v>15.3</v>
      </c>
    </row>
    <row r="667" spans="1:6" ht="12">
      <c r="A667" s="2"/>
      <c r="B667" s="2">
        <v>26</v>
      </c>
      <c r="C667" s="2">
        <v>22</v>
      </c>
      <c r="D667" s="2">
        <v>102</v>
      </c>
      <c r="E667" s="2">
        <v>114.4</v>
      </c>
      <c r="F667" s="2">
        <v>12.4</v>
      </c>
    </row>
    <row r="668" spans="1:6" ht="12">
      <c r="A668" s="2"/>
      <c r="B668" s="2">
        <v>26</v>
      </c>
      <c r="C668" s="2">
        <v>23</v>
      </c>
      <c r="D668" s="2">
        <v>131.6</v>
      </c>
      <c r="E668" s="2">
        <v>147.4</v>
      </c>
      <c r="F668" s="2">
        <v>15.8</v>
      </c>
    </row>
    <row r="669" spans="1:6" ht="12">
      <c r="A669" s="2"/>
      <c r="B669" s="2">
        <v>26</v>
      </c>
      <c r="C669" s="2">
        <v>24</v>
      </c>
      <c r="D669" s="2">
        <v>123.7</v>
      </c>
      <c r="E669" s="2">
        <v>140.9</v>
      </c>
      <c r="F669" s="2">
        <v>17.2</v>
      </c>
    </row>
    <row r="670" spans="1:6" ht="12">
      <c r="A670" s="2"/>
      <c r="B670" s="2">
        <v>26</v>
      </c>
      <c r="C670" s="2">
        <v>25</v>
      </c>
      <c r="D670" s="2">
        <v>52.8</v>
      </c>
      <c r="E670" s="2">
        <v>65.1</v>
      </c>
      <c r="F670" s="2">
        <v>12.3</v>
      </c>
    </row>
    <row r="671" spans="1:6" ht="12">
      <c r="A671" s="2"/>
      <c r="B671" s="2">
        <v>26</v>
      </c>
      <c r="C671" s="2">
        <v>26</v>
      </c>
      <c r="D671" s="2">
        <v>96.3</v>
      </c>
      <c r="E671" s="2">
        <v>105.1</v>
      </c>
      <c r="F671" s="2">
        <v>8.8</v>
      </c>
    </row>
    <row r="672" spans="1:6" ht="12">
      <c r="A672" s="2"/>
      <c r="B672" s="2">
        <v>26</v>
      </c>
      <c r="C672" s="2">
        <v>27</v>
      </c>
      <c r="D672" s="2">
        <v>55.2</v>
      </c>
      <c r="E672" s="2"/>
      <c r="F672" s="2"/>
    </row>
    <row r="673" spans="1:6" ht="12">
      <c r="A673" s="2"/>
      <c r="B673" s="2">
        <v>26</v>
      </c>
      <c r="C673" s="2">
        <v>28</v>
      </c>
      <c r="D673" s="2">
        <v>64.2</v>
      </c>
      <c r="E673" s="2"/>
      <c r="F673" s="2"/>
    </row>
    <row r="674" spans="1:6" ht="12">
      <c r="A674" s="2"/>
      <c r="B674" s="2">
        <v>26</v>
      </c>
      <c r="C674" s="2">
        <v>29</v>
      </c>
      <c r="D674" s="2">
        <v>48</v>
      </c>
      <c r="E674" s="2"/>
      <c r="F674" s="2"/>
    </row>
    <row r="675" spans="1:6" ht="12">
      <c r="A675" s="2"/>
      <c r="B675" s="2">
        <v>26</v>
      </c>
      <c r="C675" s="2">
        <v>30</v>
      </c>
      <c r="D675" s="2">
        <v>64.8</v>
      </c>
      <c r="E675" s="2"/>
      <c r="F675" s="2"/>
    </row>
    <row r="676" spans="1:6" ht="12">
      <c r="A676" s="2"/>
      <c r="B676" s="2">
        <v>26</v>
      </c>
      <c r="C676" s="2">
        <v>31</v>
      </c>
      <c r="D676" s="2">
        <v>54.8</v>
      </c>
      <c r="E676" s="2"/>
      <c r="F676" s="2"/>
    </row>
    <row r="677" spans="1:6" ht="12">
      <c r="A677" s="2"/>
      <c r="B677" s="2">
        <v>26</v>
      </c>
      <c r="C677" s="2">
        <v>32</v>
      </c>
      <c r="D677" s="2">
        <v>67.3</v>
      </c>
      <c r="E677" s="2"/>
      <c r="F677" s="2"/>
    </row>
    <row r="678" spans="1:6" ht="12">
      <c r="A678" s="2"/>
      <c r="B678" s="2">
        <v>26</v>
      </c>
      <c r="C678" s="2">
        <v>33</v>
      </c>
      <c r="D678" s="2">
        <v>61.1</v>
      </c>
      <c r="E678" s="2"/>
      <c r="F678" s="2"/>
    </row>
    <row r="679" spans="1:6" ht="12">
      <c r="A679" s="2"/>
      <c r="B679" s="2">
        <v>26</v>
      </c>
      <c r="C679" s="2">
        <v>34</v>
      </c>
      <c r="D679" s="2">
        <v>52.5</v>
      </c>
      <c r="E679" s="2"/>
      <c r="F679" s="2"/>
    </row>
    <row r="680" spans="1:8" ht="12">
      <c r="A680" s="2"/>
      <c r="B680" s="2">
        <v>27</v>
      </c>
      <c r="C680" s="2">
        <v>1</v>
      </c>
      <c r="D680" s="2">
        <v>150.9</v>
      </c>
      <c r="E680" s="2">
        <v>167.9</v>
      </c>
      <c r="F680" s="2">
        <v>17</v>
      </c>
      <c r="G680" s="8"/>
      <c r="H680" s="8">
        <f>AVERAGE(D680:D701)</f>
        <v>100.40909090909093</v>
      </c>
    </row>
    <row r="681" spans="1:6" ht="12">
      <c r="A681" s="2"/>
      <c r="B681" s="2">
        <v>27</v>
      </c>
      <c r="C681" s="2">
        <v>2</v>
      </c>
      <c r="D681" s="2">
        <v>117.4</v>
      </c>
      <c r="E681" s="2">
        <v>131.8</v>
      </c>
      <c r="F681" s="2">
        <v>14.4</v>
      </c>
    </row>
    <row r="682" spans="1:6" ht="12">
      <c r="A682" s="2"/>
      <c r="B682" s="2">
        <v>27</v>
      </c>
      <c r="C682" s="2">
        <v>3</v>
      </c>
      <c r="D682" s="2">
        <v>65</v>
      </c>
      <c r="E682" s="2"/>
      <c r="F682" s="3"/>
    </row>
    <row r="683" spans="1:6" ht="12">
      <c r="A683" s="2"/>
      <c r="B683" s="2">
        <v>27</v>
      </c>
      <c r="C683" s="2">
        <v>4</v>
      </c>
      <c r="D683" s="2">
        <v>104.7</v>
      </c>
      <c r="E683" s="2">
        <v>117.6</v>
      </c>
      <c r="F683" s="2">
        <v>12.9</v>
      </c>
    </row>
    <row r="684" spans="1:6" ht="12">
      <c r="A684" s="2"/>
      <c r="B684" s="2">
        <v>27</v>
      </c>
      <c r="C684" s="2">
        <v>5</v>
      </c>
      <c r="D684" s="2">
        <v>104.6</v>
      </c>
      <c r="E684" s="2">
        <v>117.1</v>
      </c>
      <c r="F684" s="2">
        <v>12.5</v>
      </c>
    </row>
    <row r="685" spans="1:6" ht="12">
      <c r="A685" s="2"/>
      <c r="B685" s="2">
        <v>27</v>
      </c>
      <c r="C685" s="2">
        <v>6</v>
      </c>
      <c r="D685" s="2">
        <v>103.8</v>
      </c>
      <c r="E685" s="2">
        <v>123.2</v>
      </c>
      <c r="F685" s="2">
        <v>19.4</v>
      </c>
    </row>
    <row r="686" spans="1:6" ht="12">
      <c r="A686" s="2"/>
      <c r="B686" s="2">
        <v>27</v>
      </c>
      <c r="C686" s="2">
        <v>7</v>
      </c>
      <c r="D686" s="2">
        <v>107.3</v>
      </c>
      <c r="E686" s="2">
        <v>120.7</v>
      </c>
      <c r="F686" s="2">
        <v>13.4</v>
      </c>
    </row>
    <row r="687" spans="1:6" ht="12">
      <c r="A687" s="2"/>
      <c r="B687" s="2">
        <v>27</v>
      </c>
      <c r="C687" s="2">
        <v>8</v>
      </c>
      <c r="D687" s="2">
        <v>128.1</v>
      </c>
      <c r="E687" s="2">
        <v>139</v>
      </c>
      <c r="F687" s="2">
        <v>10.9</v>
      </c>
    </row>
    <row r="688" spans="1:6" ht="12">
      <c r="A688" s="2"/>
      <c r="B688" s="2">
        <v>27</v>
      </c>
      <c r="C688" s="2">
        <v>9</v>
      </c>
      <c r="D688" s="2">
        <v>133.6</v>
      </c>
      <c r="E688" s="2">
        <v>145</v>
      </c>
      <c r="F688" s="2">
        <v>11.4</v>
      </c>
    </row>
    <row r="689" spans="1:6" ht="12">
      <c r="A689" s="2"/>
      <c r="B689" s="2">
        <v>27</v>
      </c>
      <c r="C689" s="2">
        <v>10</v>
      </c>
      <c r="D689" s="2">
        <v>118.3</v>
      </c>
      <c r="E689" s="2">
        <v>131.2</v>
      </c>
      <c r="F689" s="2">
        <v>12.9</v>
      </c>
    </row>
    <row r="690" spans="1:6" ht="12">
      <c r="A690" s="2"/>
      <c r="B690" s="2">
        <v>27</v>
      </c>
      <c r="C690" s="2">
        <v>11</v>
      </c>
      <c r="D690" s="2">
        <v>80</v>
      </c>
      <c r="E690" s="2">
        <v>97.3</v>
      </c>
      <c r="F690" s="2">
        <v>17.3</v>
      </c>
    </row>
    <row r="691" spans="1:6" ht="12">
      <c r="A691" s="2"/>
      <c r="B691" s="2">
        <v>27</v>
      </c>
      <c r="C691" s="2">
        <v>12</v>
      </c>
      <c r="D691" s="2">
        <v>103.8</v>
      </c>
      <c r="E691" s="2">
        <v>123</v>
      </c>
      <c r="F691" s="2">
        <v>19.2</v>
      </c>
    </row>
    <row r="692" spans="1:6" ht="12">
      <c r="A692" s="2"/>
      <c r="B692" s="2">
        <v>27</v>
      </c>
      <c r="C692" s="2">
        <v>13</v>
      </c>
      <c r="D692" s="2">
        <v>116.4</v>
      </c>
      <c r="E692" s="2">
        <v>133.3</v>
      </c>
      <c r="F692" s="2">
        <v>16.9</v>
      </c>
    </row>
    <row r="693" spans="1:6" ht="12">
      <c r="A693" s="2"/>
      <c r="B693" s="2">
        <v>27</v>
      </c>
      <c r="C693" s="2">
        <v>14</v>
      </c>
      <c r="D693" s="2">
        <v>114.9</v>
      </c>
      <c r="E693" s="2">
        <v>132.3</v>
      </c>
      <c r="F693" s="2">
        <v>17.4</v>
      </c>
    </row>
    <row r="694" spans="1:6" ht="12">
      <c r="A694" s="2"/>
      <c r="B694" s="2">
        <v>27</v>
      </c>
      <c r="C694" s="2">
        <v>15</v>
      </c>
      <c r="D694" s="2">
        <v>73.4</v>
      </c>
      <c r="E694" s="2">
        <v>94.5</v>
      </c>
      <c r="F694" s="2">
        <v>21.1</v>
      </c>
    </row>
    <row r="695" spans="1:6" ht="12">
      <c r="A695" s="2"/>
      <c r="B695" s="2">
        <v>27</v>
      </c>
      <c r="C695" s="2">
        <v>16</v>
      </c>
      <c r="D695" s="2">
        <v>126.1</v>
      </c>
      <c r="E695" s="2">
        <v>139.9</v>
      </c>
      <c r="F695" s="2">
        <v>13.8</v>
      </c>
    </row>
    <row r="696" spans="1:6" ht="12">
      <c r="A696" s="2"/>
      <c r="B696" s="2">
        <v>27</v>
      </c>
      <c r="C696" s="2">
        <v>17</v>
      </c>
      <c r="D696" s="2">
        <v>93.2</v>
      </c>
      <c r="E696" s="2">
        <v>105.4</v>
      </c>
      <c r="F696" s="2">
        <v>12.2</v>
      </c>
    </row>
    <row r="697" spans="1:6" ht="12">
      <c r="A697" s="2"/>
      <c r="B697" s="2">
        <v>27</v>
      </c>
      <c r="C697" s="2">
        <v>18</v>
      </c>
      <c r="D697" s="2">
        <v>54.9</v>
      </c>
      <c r="E697" s="2"/>
      <c r="F697" s="2"/>
    </row>
    <row r="698" spans="1:6" ht="12">
      <c r="A698" s="2"/>
      <c r="B698" s="2">
        <v>27</v>
      </c>
      <c r="C698" s="2">
        <v>19</v>
      </c>
      <c r="D698" s="2">
        <v>56.1</v>
      </c>
      <c r="E698" s="2"/>
      <c r="F698" s="2"/>
    </row>
    <row r="699" spans="1:6" ht="12">
      <c r="A699" s="2"/>
      <c r="B699" s="2">
        <v>27</v>
      </c>
      <c r="C699" s="2">
        <v>20</v>
      </c>
      <c r="D699" s="2">
        <v>77.8</v>
      </c>
      <c r="E699" s="2"/>
      <c r="F699" s="2"/>
    </row>
    <row r="700" spans="1:6" ht="12">
      <c r="A700" s="2"/>
      <c r="B700" s="2">
        <v>27</v>
      </c>
      <c r="C700" s="2">
        <v>21</v>
      </c>
      <c r="D700" s="2">
        <v>92.8</v>
      </c>
      <c r="E700" s="2"/>
      <c r="F700" s="2"/>
    </row>
    <row r="701" spans="1:6" ht="12">
      <c r="A701" s="2"/>
      <c r="B701" s="2">
        <v>27</v>
      </c>
      <c r="C701" s="2">
        <v>22</v>
      </c>
      <c r="D701" s="2">
        <v>85.9</v>
      </c>
      <c r="E701" s="2"/>
      <c r="F701" s="2"/>
    </row>
    <row r="702" spans="1:8" ht="12">
      <c r="A702" s="2"/>
      <c r="B702" s="2">
        <v>28</v>
      </c>
      <c r="C702" s="2">
        <v>1</v>
      </c>
      <c r="D702" s="2">
        <v>87.7</v>
      </c>
      <c r="E702" s="2">
        <v>103.6</v>
      </c>
      <c r="F702" s="2">
        <v>15.9</v>
      </c>
      <c r="G702" s="8"/>
      <c r="H702" s="8">
        <f>AVERAGE(D702:D724)</f>
        <v>85.43913043478261</v>
      </c>
    </row>
    <row r="703" spans="1:6" ht="12">
      <c r="A703" s="2"/>
      <c r="B703" s="2">
        <v>28</v>
      </c>
      <c r="C703" s="2">
        <v>2</v>
      </c>
      <c r="D703" s="2">
        <v>121.9</v>
      </c>
      <c r="E703" s="2">
        <v>138.5</v>
      </c>
      <c r="F703" s="2">
        <v>16.6</v>
      </c>
    </row>
    <row r="704" spans="1:6" ht="12">
      <c r="A704" s="2"/>
      <c r="B704" s="2">
        <v>28</v>
      </c>
      <c r="C704" s="2">
        <v>3</v>
      </c>
      <c r="D704" s="2">
        <v>77.8</v>
      </c>
      <c r="E704" s="2">
        <v>99.5</v>
      </c>
      <c r="F704" s="2">
        <v>21.7</v>
      </c>
    </row>
    <row r="705" spans="1:6" ht="12">
      <c r="A705" s="2"/>
      <c r="B705" s="2">
        <v>28</v>
      </c>
      <c r="C705" s="2">
        <v>4</v>
      </c>
      <c r="D705" s="2">
        <v>135.8</v>
      </c>
      <c r="E705" s="2">
        <v>153.4</v>
      </c>
      <c r="F705" s="2">
        <v>17.6</v>
      </c>
    </row>
    <row r="706" spans="1:6" ht="12">
      <c r="A706" s="2"/>
      <c r="B706" s="2">
        <v>28</v>
      </c>
      <c r="C706" s="2">
        <v>5</v>
      </c>
      <c r="D706" s="2">
        <v>80</v>
      </c>
      <c r="E706" s="2">
        <v>93.4</v>
      </c>
      <c r="F706" s="2">
        <v>13.4</v>
      </c>
    </row>
    <row r="707" spans="1:6" ht="12">
      <c r="A707" s="2"/>
      <c r="B707" s="2">
        <v>28</v>
      </c>
      <c r="C707" s="2">
        <v>6</v>
      </c>
      <c r="D707" s="2">
        <v>79.2</v>
      </c>
      <c r="E707" s="2">
        <v>91.1</v>
      </c>
      <c r="F707" s="2">
        <v>11.9</v>
      </c>
    </row>
    <row r="708" spans="1:6" ht="12">
      <c r="A708" s="2"/>
      <c r="B708" s="2">
        <v>28</v>
      </c>
      <c r="C708" s="2">
        <v>7</v>
      </c>
      <c r="D708" s="2">
        <v>123.1</v>
      </c>
      <c r="E708" s="2">
        <v>145.5</v>
      </c>
      <c r="F708" s="2">
        <v>22.4</v>
      </c>
    </row>
    <row r="709" spans="1:6" ht="12">
      <c r="A709" s="2"/>
      <c r="B709" s="2">
        <v>28</v>
      </c>
      <c r="C709" s="2">
        <v>8</v>
      </c>
      <c r="D709" s="2">
        <v>96.7</v>
      </c>
      <c r="E709" s="2">
        <v>110.8</v>
      </c>
      <c r="F709" s="2">
        <v>14.1</v>
      </c>
    </row>
    <row r="710" spans="1:6" ht="12">
      <c r="A710" s="2"/>
      <c r="B710" s="2">
        <v>28</v>
      </c>
      <c r="C710" s="2">
        <v>9</v>
      </c>
      <c r="D710" s="2">
        <v>154.1</v>
      </c>
      <c r="E710" s="2">
        <v>171.4</v>
      </c>
      <c r="F710" s="2">
        <v>17.3</v>
      </c>
    </row>
    <row r="711" spans="1:6" ht="12">
      <c r="A711" s="2"/>
      <c r="B711" s="2">
        <v>28</v>
      </c>
      <c r="C711" s="2">
        <v>10</v>
      </c>
      <c r="D711" s="2">
        <v>124.8</v>
      </c>
      <c r="E711" s="2">
        <v>140</v>
      </c>
      <c r="F711" s="2">
        <v>15.2</v>
      </c>
    </row>
    <row r="712" spans="1:6" ht="12">
      <c r="A712" s="2"/>
      <c r="B712" s="2">
        <v>28</v>
      </c>
      <c r="C712" s="2">
        <v>11</v>
      </c>
      <c r="D712" s="2">
        <v>94.3</v>
      </c>
      <c r="E712" s="2">
        <v>107</v>
      </c>
      <c r="F712" s="2">
        <v>12.7</v>
      </c>
    </row>
    <row r="713" spans="1:6" ht="12">
      <c r="A713" s="2"/>
      <c r="B713" s="2">
        <v>28</v>
      </c>
      <c r="C713" s="2">
        <v>12</v>
      </c>
      <c r="D713" s="2">
        <v>107.8</v>
      </c>
      <c r="E713" s="2">
        <v>123.3</v>
      </c>
      <c r="F713" s="2">
        <v>15.5</v>
      </c>
    </row>
    <row r="714" spans="1:6" ht="12">
      <c r="A714" s="2"/>
      <c r="B714" s="2">
        <v>28</v>
      </c>
      <c r="C714" s="2">
        <v>13</v>
      </c>
      <c r="D714" s="2">
        <v>87.2</v>
      </c>
      <c r="E714" s="2">
        <v>99.7</v>
      </c>
      <c r="F714" s="2">
        <v>12.5</v>
      </c>
    </row>
    <row r="715" spans="1:6" ht="12">
      <c r="A715" s="2"/>
      <c r="B715" s="2">
        <v>28</v>
      </c>
      <c r="C715" s="2">
        <v>14</v>
      </c>
      <c r="D715" s="2">
        <v>116.7</v>
      </c>
      <c r="E715" s="2">
        <v>131.4</v>
      </c>
      <c r="F715" s="2">
        <v>14.7</v>
      </c>
    </row>
    <row r="716" spans="1:6" ht="12">
      <c r="A716" s="2"/>
      <c r="B716" s="2">
        <v>28</v>
      </c>
      <c r="C716" s="2">
        <v>15</v>
      </c>
      <c r="D716" s="2">
        <v>58.1</v>
      </c>
      <c r="E716" s="2">
        <v>72.3</v>
      </c>
      <c r="F716" s="2">
        <v>14.2</v>
      </c>
    </row>
    <row r="717" spans="1:6" ht="12">
      <c r="A717" s="2"/>
      <c r="B717" s="2">
        <v>28</v>
      </c>
      <c r="C717" s="2">
        <v>16</v>
      </c>
      <c r="D717" s="2">
        <v>41.9</v>
      </c>
      <c r="E717" s="2"/>
      <c r="F717" s="2"/>
    </row>
    <row r="718" spans="1:6" ht="12">
      <c r="A718" s="2"/>
      <c r="B718" s="2">
        <v>28</v>
      </c>
      <c r="C718" s="2">
        <v>17</v>
      </c>
      <c r="D718" s="2">
        <v>64.4</v>
      </c>
      <c r="E718" s="2"/>
      <c r="F718" s="2"/>
    </row>
    <row r="719" spans="1:6" ht="12">
      <c r="A719" s="2"/>
      <c r="B719" s="2">
        <v>28</v>
      </c>
      <c r="C719" s="2">
        <v>18</v>
      </c>
      <c r="D719" s="2">
        <v>47.8</v>
      </c>
      <c r="E719" s="2"/>
      <c r="F719" s="2"/>
    </row>
    <row r="720" spans="1:6" ht="12">
      <c r="A720" s="2"/>
      <c r="B720" s="2">
        <v>28</v>
      </c>
      <c r="C720" s="2">
        <v>19</v>
      </c>
      <c r="D720" s="2">
        <v>62.7</v>
      </c>
      <c r="E720" s="2"/>
      <c r="F720" s="2"/>
    </row>
    <row r="721" spans="1:6" ht="12">
      <c r="A721" s="2"/>
      <c r="B721" s="2">
        <v>28</v>
      </c>
      <c r="C721" s="2">
        <v>20</v>
      </c>
      <c r="D721" s="2">
        <v>41.8</v>
      </c>
      <c r="E721" s="2"/>
      <c r="F721" s="2"/>
    </row>
    <row r="722" spans="1:6" ht="12">
      <c r="A722" s="2"/>
      <c r="B722" s="2">
        <v>28</v>
      </c>
      <c r="C722" s="2">
        <v>21</v>
      </c>
      <c r="D722" s="2">
        <v>56</v>
      </c>
      <c r="E722" s="2"/>
      <c r="F722" s="2"/>
    </row>
    <row r="723" spans="1:6" ht="12">
      <c r="A723" s="2"/>
      <c r="B723" s="2">
        <v>28</v>
      </c>
      <c r="C723" s="2">
        <v>22</v>
      </c>
      <c r="D723" s="2">
        <v>51.6</v>
      </c>
      <c r="E723" s="2"/>
      <c r="F723" s="2"/>
    </row>
    <row r="724" spans="1:6" ht="12">
      <c r="A724" s="2"/>
      <c r="B724" s="2">
        <v>28</v>
      </c>
      <c r="C724" s="2">
        <v>23</v>
      </c>
      <c r="D724" s="2">
        <v>53.7</v>
      </c>
      <c r="E724" s="2"/>
      <c r="F724" s="2"/>
    </row>
    <row r="725" spans="1:6" ht="12">
      <c r="A725" s="2"/>
      <c r="B725" s="2">
        <v>29</v>
      </c>
      <c r="C725" s="2">
        <v>1</v>
      </c>
      <c r="D725" s="2">
        <v>159.4</v>
      </c>
      <c r="E725" s="2">
        <v>178.8</v>
      </c>
      <c r="F725" s="2">
        <v>19.4</v>
      </c>
    </row>
    <row r="726" spans="1:6" ht="12">
      <c r="A726" s="2"/>
      <c r="B726" s="2">
        <v>29</v>
      </c>
      <c r="C726" s="2">
        <v>2</v>
      </c>
      <c r="D726" s="2">
        <v>124.8</v>
      </c>
      <c r="E726" s="2">
        <v>140.3</v>
      </c>
      <c r="F726" s="2">
        <v>15.5</v>
      </c>
    </row>
    <row r="727" spans="1:6" ht="12">
      <c r="A727" s="2"/>
      <c r="B727" s="2">
        <v>29</v>
      </c>
      <c r="C727" s="2">
        <v>3</v>
      </c>
      <c r="D727" s="2">
        <v>78.5</v>
      </c>
      <c r="E727" s="2">
        <v>96.2</v>
      </c>
      <c r="F727" s="2">
        <v>17.7</v>
      </c>
    </row>
    <row r="728" spans="1:6" ht="12">
      <c r="A728" s="2"/>
      <c r="B728" s="2">
        <v>29</v>
      </c>
      <c r="C728" s="2">
        <v>4</v>
      </c>
      <c r="D728" s="2">
        <v>81</v>
      </c>
      <c r="E728" s="2">
        <v>94.2</v>
      </c>
      <c r="F728" s="2">
        <v>13.2</v>
      </c>
    </row>
    <row r="729" spans="1:6" ht="12">
      <c r="A729" s="2"/>
      <c r="B729" s="2">
        <v>29</v>
      </c>
      <c r="C729" s="2">
        <v>5</v>
      </c>
      <c r="D729" s="2">
        <v>130.4</v>
      </c>
      <c r="E729" s="2">
        <v>142.8</v>
      </c>
      <c r="F729" s="2">
        <v>12.4</v>
      </c>
    </row>
    <row r="730" spans="1:6" ht="12">
      <c r="A730" s="2"/>
      <c r="B730" s="2">
        <v>29</v>
      </c>
      <c r="C730" s="2">
        <v>6</v>
      </c>
      <c r="D730" s="2">
        <v>122.6</v>
      </c>
      <c r="E730" s="2">
        <v>136.7</v>
      </c>
      <c r="F730" s="2">
        <v>14.1</v>
      </c>
    </row>
    <row r="731" spans="1:6" ht="12">
      <c r="A731" s="2"/>
      <c r="B731" s="2">
        <v>29</v>
      </c>
      <c r="C731" s="2">
        <v>7</v>
      </c>
      <c r="D731" s="2">
        <v>145.1</v>
      </c>
      <c r="E731" s="2">
        <v>163.4</v>
      </c>
      <c r="F731" s="2">
        <v>18.3</v>
      </c>
    </row>
    <row r="732" spans="1:6" ht="12">
      <c r="A732" s="2"/>
      <c r="B732" s="2">
        <v>29</v>
      </c>
      <c r="C732" s="2">
        <v>8</v>
      </c>
      <c r="D732" s="2">
        <v>99.4</v>
      </c>
      <c r="E732" s="2">
        <v>114.1</v>
      </c>
      <c r="F732" s="2">
        <v>14.7</v>
      </c>
    </row>
    <row r="733" spans="1:6" ht="12">
      <c r="A733" s="2"/>
      <c r="B733" s="2">
        <v>29</v>
      </c>
      <c r="C733" s="2">
        <v>9</v>
      </c>
      <c r="D733" s="2">
        <v>68.8</v>
      </c>
      <c r="E733" s="2"/>
      <c r="F733" s="2"/>
    </row>
    <row r="734" spans="1:6" ht="12">
      <c r="A734" s="2"/>
      <c r="B734" s="2">
        <v>29</v>
      </c>
      <c r="C734" s="2">
        <v>10</v>
      </c>
      <c r="D734" s="2">
        <v>71.1</v>
      </c>
      <c r="E734" s="2"/>
      <c r="F734" s="2"/>
    </row>
    <row r="735" spans="1:6" ht="12">
      <c r="A735" s="2"/>
      <c r="B735" s="2">
        <v>29</v>
      </c>
      <c r="C735" s="2">
        <v>11</v>
      </c>
      <c r="D735" s="2">
        <v>61.9</v>
      </c>
      <c r="E735" s="2"/>
      <c r="F735" s="2"/>
    </row>
    <row r="736" spans="1:6" ht="12">
      <c r="A736" s="2"/>
      <c r="B736" s="2">
        <v>29</v>
      </c>
      <c r="C736" s="2">
        <v>12</v>
      </c>
      <c r="D736" s="2">
        <v>42.7</v>
      </c>
      <c r="E736" s="2"/>
      <c r="F736" s="2"/>
    </row>
    <row r="737" spans="1:8" ht="12">
      <c r="A737" s="2"/>
      <c r="B737" s="2">
        <v>30</v>
      </c>
      <c r="C737" s="2">
        <v>1</v>
      </c>
      <c r="D737" s="2">
        <v>119.4</v>
      </c>
      <c r="E737" s="2">
        <v>131.6</v>
      </c>
      <c r="F737" s="2">
        <v>12.2</v>
      </c>
      <c r="G737" s="8"/>
      <c r="H737" s="8">
        <f>AVERAGE(D737:D774)</f>
        <v>94.70526315789472</v>
      </c>
    </row>
    <row r="738" spans="1:6" ht="12">
      <c r="A738" s="2"/>
      <c r="B738" s="2">
        <v>30</v>
      </c>
      <c r="C738" s="2">
        <v>2</v>
      </c>
      <c r="D738" s="2">
        <v>83.2</v>
      </c>
      <c r="E738" s="2">
        <v>92.5</v>
      </c>
      <c r="F738" s="2">
        <v>9.3</v>
      </c>
    </row>
    <row r="739" spans="1:6" ht="12">
      <c r="A739" s="2"/>
      <c r="B739" s="2">
        <v>30</v>
      </c>
      <c r="C739" s="2">
        <v>3</v>
      </c>
      <c r="D739" s="2">
        <v>108.4</v>
      </c>
      <c r="E739" s="2">
        <v>119.8</v>
      </c>
      <c r="F739" s="2">
        <v>11.4</v>
      </c>
    </row>
    <row r="740" spans="1:6" ht="12">
      <c r="A740" s="2"/>
      <c r="B740" s="2">
        <v>30</v>
      </c>
      <c r="C740" s="2">
        <v>4</v>
      </c>
      <c r="D740" s="2">
        <v>109.1</v>
      </c>
      <c r="E740" s="2">
        <v>119.5</v>
      </c>
      <c r="F740" s="2">
        <v>10.4</v>
      </c>
    </row>
    <row r="741" spans="1:6" ht="12">
      <c r="A741" s="2"/>
      <c r="B741" s="2">
        <v>30</v>
      </c>
      <c r="C741" s="2">
        <v>5</v>
      </c>
      <c r="D741" s="2">
        <v>107.4</v>
      </c>
      <c r="E741" s="2">
        <v>118.6</v>
      </c>
      <c r="F741" s="2">
        <v>11.2</v>
      </c>
    </row>
    <row r="742" spans="1:6" ht="12">
      <c r="A742" s="2"/>
      <c r="B742" s="2">
        <v>30</v>
      </c>
      <c r="C742" s="2">
        <v>6</v>
      </c>
      <c r="D742" s="2">
        <v>78.1</v>
      </c>
      <c r="E742" s="2">
        <v>89.4</v>
      </c>
      <c r="F742" s="2">
        <v>11.3</v>
      </c>
    </row>
    <row r="743" spans="1:6" ht="12">
      <c r="A743" s="2"/>
      <c r="B743" s="2">
        <v>30</v>
      </c>
      <c r="C743" s="2">
        <v>7</v>
      </c>
      <c r="D743" s="2">
        <v>103</v>
      </c>
      <c r="E743" s="2">
        <v>119.1</v>
      </c>
      <c r="F743" s="2">
        <v>16.1</v>
      </c>
    </row>
    <row r="744" spans="1:6" ht="12">
      <c r="A744" s="2"/>
      <c r="B744" s="2">
        <v>30</v>
      </c>
      <c r="C744" s="2">
        <v>8</v>
      </c>
      <c r="D744" s="2">
        <v>121.6</v>
      </c>
      <c r="E744" s="2">
        <v>137.4</v>
      </c>
      <c r="F744" s="2">
        <v>15.8</v>
      </c>
    </row>
    <row r="745" spans="1:6" ht="12">
      <c r="A745" s="2"/>
      <c r="B745" s="2">
        <v>30</v>
      </c>
      <c r="C745" s="2">
        <v>9</v>
      </c>
      <c r="D745" s="2">
        <v>84.1</v>
      </c>
      <c r="E745" s="2">
        <v>93.6</v>
      </c>
      <c r="F745" s="2">
        <v>9.5</v>
      </c>
    </row>
    <row r="746" spans="1:6" ht="12">
      <c r="A746" s="2"/>
      <c r="B746" s="2">
        <v>30</v>
      </c>
      <c r="C746" s="2">
        <v>10</v>
      </c>
      <c r="D746" s="2">
        <v>89.2</v>
      </c>
      <c r="E746" s="2">
        <v>100</v>
      </c>
      <c r="F746" s="2">
        <v>10.8</v>
      </c>
    </row>
    <row r="747" spans="1:6" ht="12">
      <c r="A747" s="2"/>
      <c r="B747" s="2">
        <v>30</v>
      </c>
      <c r="C747" s="2">
        <v>11</v>
      </c>
      <c r="D747" s="2">
        <v>104</v>
      </c>
      <c r="E747" s="2">
        <v>117</v>
      </c>
      <c r="F747" s="2">
        <v>13</v>
      </c>
    </row>
    <row r="748" spans="1:6" ht="12">
      <c r="A748" s="2"/>
      <c r="B748" s="2">
        <v>30</v>
      </c>
      <c r="C748" s="2">
        <v>12</v>
      </c>
      <c r="D748" s="2">
        <v>114.6</v>
      </c>
      <c r="E748" s="2">
        <v>126.3</v>
      </c>
      <c r="F748" s="2">
        <v>11.7</v>
      </c>
    </row>
    <row r="749" spans="1:6" ht="12">
      <c r="A749" s="2"/>
      <c r="B749" s="2">
        <v>30</v>
      </c>
      <c r="C749" s="2">
        <v>13</v>
      </c>
      <c r="D749" s="2">
        <v>96.5</v>
      </c>
      <c r="E749" s="2">
        <v>106.1</v>
      </c>
      <c r="F749" s="2">
        <v>9.599999999999994</v>
      </c>
    </row>
    <row r="750" spans="1:6" ht="12">
      <c r="A750" s="2"/>
      <c r="B750" s="2">
        <v>30</v>
      </c>
      <c r="C750" s="2">
        <v>14</v>
      </c>
      <c r="D750" s="2">
        <v>120.2</v>
      </c>
      <c r="E750" s="2">
        <v>130.3</v>
      </c>
      <c r="F750" s="2">
        <v>10.1</v>
      </c>
    </row>
    <row r="751" spans="1:6" ht="12">
      <c r="A751" s="2"/>
      <c r="B751" s="2">
        <v>30</v>
      </c>
      <c r="C751" s="2">
        <v>15</v>
      </c>
      <c r="D751" s="2">
        <v>127</v>
      </c>
      <c r="E751" s="2">
        <v>138.1</v>
      </c>
      <c r="F751" s="2">
        <v>11.1</v>
      </c>
    </row>
    <row r="752" spans="1:6" ht="12">
      <c r="A752" s="2"/>
      <c r="B752" s="2">
        <v>30</v>
      </c>
      <c r="C752" s="2">
        <v>16</v>
      </c>
      <c r="D752" s="2">
        <v>112.6</v>
      </c>
      <c r="E752" s="2">
        <v>127.5</v>
      </c>
      <c r="F752" s="2">
        <v>14.9</v>
      </c>
    </row>
    <row r="753" spans="1:6" ht="12">
      <c r="A753" s="2"/>
      <c r="B753" s="2">
        <v>30</v>
      </c>
      <c r="C753" s="2">
        <v>17</v>
      </c>
      <c r="D753" s="2">
        <v>117.3</v>
      </c>
      <c r="E753" s="2">
        <v>130.9</v>
      </c>
      <c r="F753" s="2">
        <v>13.6</v>
      </c>
    </row>
    <row r="754" spans="1:6" ht="12">
      <c r="A754" s="2"/>
      <c r="B754" s="2">
        <v>30</v>
      </c>
      <c r="C754" s="2">
        <v>18</v>
      </c>
      <c r="D754" s="2">
        <v>159.7</v>
      </c>
      <c r="E754" s="2">
        <v>175.2</v>
      </c>
      <c r="F754" s="2">
        <v>15.5</v>
      </c>
    </row>
    <row r="755" spans="1:6" ht="12">
      <c r="A755" s="2"/>
      <c r="B755" s="2">
        <v>30</v>
      </c>
      <c r="C755" s="2">
        <v>19</v>
      </c>
      <c r="D755" s="2">
        <v>145.2</v>
      </c>
      <c r="E755" s="2">
        <v>159.6</v>
      </c>
      <c r="F755" s="2">
        <v>14.4</v>
      </c>
    </row>
    <row r="756" spans="1:6" ht="12">
      <c r="A756" s="2"/>
      <c r="B756" s="2">
        <v>30</v>
      </c>
      <c r="C756" s="2">
        <v>20</v>
      </c>
      <c r="D756" s="2">
        <v>99.6</v>
      </c>
      <c r="E756" s="2">
        <v>111.5</v>
      </c>
      <c r="F756" s="2">
        <v>11.9</v>
      </c>
    </row>
    <row r="757" spans="1:6" ht="12">
      <c r="A757" s="2"/>
      <c r="B757" s="2">
        <v>30</v>
      </c>
      <c r="C757" s="2">
        <v>21</v>
      </c>
      <c r="D757" s="2">
        <v>113.5</v>
      </c>
      <c r="E757" s="2">
        <v>125.2</v>
      </c>
      <c r="F757" s="2">
        <v>11.7</v>
      </c>
    </row>
    <row r="758" spans="1:6" ht="12">
      <c r="A758" s="2"/>
      <c r="B758" s="2">
        <v>30</v>
      </c>
      <c r="C758" s="2">
        <v>22</v>
      </c>
      <c r="D758" s="2">
        <v>115.4</v>
      </c>
      <c r="E758" s="2">
        <v>125.6</v>
      </c>
      <c r="F758" s="2">
        <v>10.2</v>
      </c>
    </row>
    <row r="759" spans="1:6" ht="12">
      <c r="A759" s="2"/>
      <c r="B759" s="2">
        <v>30</v>
      </c>
      <c r="C759" s="2">
        <v>23</v>
      </c>
      <c r="D759" s="2">
        <v>121.7</v>
      </c>
      <c r="E759" s="2">
        <v>133.9</v>
      </c>
      <c r="F759" s="2">
        <v>12.2</v>
      </c>
    </row>
    <row r="760" spans="1:6" ht="12">
      <c r="A760" s="2"/>
      <c r="B760" s="2">
        <v>30</v>
      </c>
      <c r="C760" s="2">
        <v>24</v>
      </c>
      <c r="D760" s="2">
        <v>119.1</v>
      </c>
      <c r="E760" s="2">
        <v>135.8</v>
      </c>
      <c r="F760" s="2">
        <v>16.7</v>
      </c>
    </row>
    <row r="761" spans="1:6" ht="12">
      <c r="A761" s="2"/>
      <c r="B761" s="2">
        <v>30</v>
      </c>
      <c r="C761" s="2">
        <v>25</v>
      </c>
      <c r="D761" s="2">
        <v>74.2</v>
      </c>
      <c r="E761" s="2">
        <v>83.4</v>
      </c>
      <c r="F761" s="2">
        <v>9.2</v>
      </c>
    </row>
    <row r="762" spans="1:6" ht="12">
      <c r="A762" s="2"/>
      <c r="B762" s="2">
        <v>30</v>
      </c>
      <c r="C762" s="2">
        <v>26</v>
      </c>
      <c r="D762" s="2">
        <v>83.7</v>
      </c>
      <c r="E762" s="2">
        <v>95.5</v>
      </c>
      <c r="F762" s="2">
        <v>11.8</v>
      </c>
    </row>
    <row r="763" spans="1:6" ht="12">
      <c r="A763" s="2"/>
      <c r="B763" s="2">
        <v>30</v>
      </c>
      <c r="C763" s="2">
        <v>27</v>
      </c>
      <c r="D763" s="2">
        <v>89.9</v>
      </c>
      <c r="E763" s="2">
        <v>100.5</v>
      </c>
      <c r="F763" s="2">
        <v>10.6</v>
      </c>
    </row>
    <row r="764" spans="1:6" ht="12">
      <c r="A764" s="2"/>
      <c r="B764" s="2">
        <v>30</v>
      </c>
      <c r="C764" s="2">
        <v>28</v>
      </c>
      <c r="D764" s="2">
        <v>70</v>
      </c>
      <c r="E764" s="2"/>
      <c r="F764" s="2"/>
    </row>
    <row r="765" spans="1:6" ht="12">
      <c r="A765" s="2"/>
      <c r="B765" s="2">
        <v>30</v>
      </c>
      <c r="C765" s="2">
        <v>29</v>
      </c>
      <c r="D765" s="2">
        <v>51.3</v>
      </c>
      <c r="E765" s="2"/>
      <c r="F765" s="2"/>
    </row>
    <row r="766" spans="1:6" ht="12">
      <c r="A766" s="2"/>
      <c r="B766" s="2">
        <v>30</v>
      </c>
      <c r="C766" s="2">
        <v>30</v>
      </c>
      <c r="D766" s="2">
        <v>46.6</v>
      </c>
      <c r="E766" s="2"/>
      <c r="F766" s="2"/>
    </row>
    <row r="767" spans="1:6" ht="12">
      <c r="A767" s="2"/>
      <c r="B767" s="2">
        <v>30</v>
      </c>
      <c r="C767" s="2">
        <v>31</v>
      </c>
      <c r="D767" s="2">
        <v>62.3</v>
      </c>
      <c r="E767" s="2"/>
      <c r="F767" s="2"/>
    </row>
    <row r="768" spans="1:6" ht="12">
      <c r="A768" s="2"/>
      <c r="B768" s="2">
        <v>30</v>
      </c>
      <c r="C768" s="2">
        <v>32</v>
      </c>
      <c r="D768" s="2">
        <v>52.2</v>
      </c>
      <c r="E768" s="2"/>
      <c r="F768" s="2"/>
    </row>
    <row r="769" spans="1:6" ht="12">
      <c r="A769" s="2"/>
      <c r="B769" s="2">
        <v>30</v>
      </c>
      <c r="C769" s="2">
        <v>33</v>
      </c>
      <c r="D769" s="2">
        <v>70.6</v>
      </c>
      <c r="E769" s="2"/>
      <c r="F769" s="2"/>
    </row>
    <row r="770" spans="1:6" ht="12">
      <c r="A770" s="2"/>
      <c r="B770" s="2">
        <v>30</v>
      </c>
      <c r="C770" s="2">
        <v>34</v>
      </c>
      <c r="D770" s="2">
        <v>67.6</v>
      </c>
      <c r="E770" s="2"/>
      <c r="F770" s="2"/>
    </row>
    <row r="771" spans="1:6" ht="12">
      <c r="A771" s="2"/>
      <c r="B771" s="2">
        <v>30</v>
      </c>
      <c r="C771" s="2">
        <v>35</v>
      </c>
      <c r="D771" s="2">
        <v>51.3</v>
      </c>
      <c r="E771" s="2"/>
      <c r="F771" s="2"/>
    </row>
    <row r="772" spans="1:6" ht="12">
      <c r="A772" s="2"/>
      <c r="B772" s="2">
        <v>30</v>
      </c>
      <c r="C772" s="2">
        <v>36</v>
      </c>
      <c r="D772" s="2">
        <v>59.6</v>
      </c>
      <c r="E772" s="2"/>
      <c r="F772" s="2"/>
    </row>
    <row r="773" spans="1:6" ht="12">
      <c r="A773" s="2"/>
      <c r="B773" s="2">
        <v>30</v>
      </c>
      <c r="C773" s="2">
        <v>37</v>
      </c>
      <c r="D773" s="2">
        <v>77.5</v>
      </c>
      <c r="E773" s="2"/>
      <c r="F773" s="2"/>
    </row>
    <row r="774" spans="1:6" ht="12">
      <c r="A774" s="2"/>
      <c r="B774" s="2">
        <v>30</v>
      </c>
      <c r="C774" s="2">
        <v>38</v>
      </c>
      <c r="D774" s="2">
        <v>72.1</v>
      </c>
      <c r="E774" s="2"/>
      <c r="F774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K193"/>
  <sheetViews>
    <sheetView zoomScalePageLayoutView="0" workbookViewId="0" topLeftCell="A1">
      <selection activeCell="W1" sqref="W1"/>
    </sheetView>
  </sheetViews>
  <sheetFormatPr defaultColWidth="9.140625" defaultRowHeight="12"/>
  <sheetData>
    <row r="3" spans="1:32" ht="12">
      <c r="A3" t="s">
        <v>37</v>
      </c>
      <c r="B3" t="s">
        <v>37</v>
      </c>
      <c r="C3" t="s">
        <v>38</v>
      </c>
      <c r="D3" t="s">
        <v>37</v>
      </c>
      <c r="E3" t="s">
        <v>39</v>
      </c>
      <c r="F3" t="s">
        <v>40</v>
      </c>
      <c r="H3" t="s">
        <v>41</v>
      </c>
      <c r="I3" t="s">
        <v>42</v>
      </c>
      <c r="J3" t="s">
        <v>51</v>
      </c>
      <c r="K3" t="s">
        <v>62</v>
      </c>
      <c r="L3" t="s">
        <v>43</v>
      </c>
      <c r="M3" t="s">
        <v>44</v>
      </c>
      <c r="N3" t="s">
        <v>52</v>
      </c>
      <c r="P3" t="s">
        <v>41</v>
      </c>
      <c r="Q3" t="s">
        <v>21</v>
      </c>
      <c r="W3" t="s">
        <v>37</v>
      </c>
      <c r="X3" s="19" t="s">
        <v>62</v>
      </c>
      <c r="Y3" s="19" t="s">
        <v>21</v>
      </c>
      <c r="Z3" t="s">
        <v>24</v>
      </c>
      <c r="AF3" t="s">
        <v>68</v>
      </c>
    </row>
    <row r="4" spans="1:36" ht="12">
      <c r="A4" t="s">
        <v>45</v>
      </c>
      <c r="B4" t="s">
        <v>38</v>
      </c>
      <c r="C4" t="s">
        <v>46</v>
      </c>
      <c r="D4" t="s">
        <v>38</v>
      </c>
      <c r="H4" t="s">
        <v>50</v>
      </c>
      <c r="I4" t="s">
        <v>47</v>
      </c>
      <c r="J4" t="s">
        <v>49</v>
      </c>
      <c r="K4" t="s">
        <v>28</v>
      </c>
      <c r="P4" t="s">
        <v>24</v>
      </c>
      <c r="Q4" t="s">
        <v>42</v>
      </c>
      <c r="W4" t="s">
        <v>38</v>
      </c>
      <c r="X4" s="19" t="s">
        <v>28</v>
      </c>
      <c r="Y4" s="19" t="s">
        <v>42</v>
      </c>
      <c r="Z4" t="s">
        <v>42</v>
      </c>
      <c r="AF4" t="s">
        <v>69</v>
      </c>
      <c r="AG4" t="s">
        <v>74</v>
      </c>
      <c r="AH4" t="s">
        <v>71</v>
      </c>
      <c r="AJ4" t="s">
        <v>24</v>
      </c>
    </row>
    <row r="5" spans="13:37" ht="12">
      <c r="M5" t="s">
        <v>48</v>
      </c>
      <c r="X5" s="19"/>
      <c r="Y5" s="19"/>
      <c r="AE5" t="s">
        <v>67</v>
      </c>
      <c r="AF5" t="s">
        <v>73</v>
      </c>
      <c r="AG5" t="s">
        <v>70</v>
      </c>
      <c r="AH5" t="s">
        <v>72</v>
      </c>
      <c r="AJ5" t="s">
        <v>77</v>
      </c>
      <c r="AK5" t="s">
        <v>78</v>
      </c>
    </row>
    <row r="6" spans="24:25" ht="12">
      <c r="X6" s="19"/>
      <c r="Y6" s="19"/>
    </row>
    <row r="7" spans="1:37" ht="12">
      <c r="A7">
        <v>1</v>
      </c>
      <c r="B7">
        <v>5</v>
      </c>
      <c r="C7">
        <v>5</v>
      </c>
      <c r="D7">
        <v>300</v>
      </c>
      <c r="E7">
        <v>1</v>
      </c>
      <c r="F7">
        <v>1</v>
      </c>
      <c r="G7" t="s">
        <v>53</v>
      </c>
      <c r="H7">
        <v>19</v>
      </c>
      <c r="I7">
        <v>0.613</v>
      </c>
      <c r="J7">
        <v>28</v>
      </c>
      <c r="K7" s="19">
        <f>H7/(H7+J7)</f>
        <v>0.40425531914893614</v>
      </c>
      <c r="L7">
        <v>53</v>
      </c>
      <c r="M7">
        <v>0.102</v>
      </c>
      <c r="N7">
        <v>2</v>
      </c>
      <c r="P7" s="8">
        <f>(K7*L7)</f>
        <v>21.425531914893615</v>
      </c>
      <c r="Q7" s="18">
        <f>I7/H7</f>
        <v>0.03226315789473684</v>
      </c>
      <c r="R7" s="18">
        <f>AVERAGE(P7:P12)</f>
        <v>31.808108088326787</v>
      </c>
      <c r="S7" s="18">
        <f>AVERAGE(Q7:Q12)</f>
        <v>0.023924448431685272</v>
      </c>
      <c r="T7" s="18">
        <v>0.023924448431685272</v>
      </c>
      <c r="V7">
        <v>1</v>
      </c>
      <c r="W7">
        <v>300</v>
      </c>
      <c r="X7" s="8">
        <v>40.42553191489361</v>
      </c>
      <c r="Y7" s="19">
        <v>0.03226315789473684</v>
      </c>
      <c r="Z7" s="19">
        <v>0.691255319148936</v>
      </c>
      <c r="AE7">
        <v>1</v>
      </c>
      <c r="AF7">
        <v>31.808</v>
      </c>
      <c r="AG7">
        <v>6.695</v>
      </c>
      <c r="AH7" s="10">
        <v>16</v>
      </c>
      <c r="AI7">
        <v>300</v>
      </c>
      <c r="AJ7" s="8">
        <f>(AF7*AH7)/0.6</f>
        <v>848.2133333333334</v>
      </c>
      <c r="AK7" s="8">
        <f>(AG7*AH7)/0.6</f>
        <v>178.53333333333336</v>
      </c>
    </row>
    <row r="8" spans="1:37" ht="12">
      <c r="A8">
        <v>1</v>
      </c>
      <c r="B8">
        <v>4</v>
      </c>
      <c r="C8">
        <v>5</v>
      </c>
      <c r="D8">
        <v>300</v>
      </c>
      <c r="E8">
        <v>1</v>
      </c>
      <c r="F8">
        <v>2</v>
      </c>
      <c r="G8" t="s">
        <v>54</v>
      </c>
      <c r="H8">
        <v>15</v>
      </c>
      <c r="I8">
        <v>0.382</v>
      </c>
      <c r="J8">
        <v>23</v>
      </c>
      <c r="K8" s="19">
        <f aca="true" t="shared" si="0" ref="K8:K71">H8/(H8+J8)</f>
        <v>0.39473684210526316</v>
      </c>
      <c r="L8">
        <v>50</v>
      </c>
      <c r="M8">
        <v>0.117</v>
      </c>
      <c r="N8">
        <v>1</v>
      </c>
      <c r="P8" s="8">
        <f aca="true" t="shared" si="1" ref="P8:P71">(K8*L8)</f>
        <v>19.736842105263158</v>
      </c>
      <c r="Q8" s="18">
        <f aca="true" t="shared" si="2" ref="Q8:Q71">I8/H8</f>
        <v>0.02546666666666667</v>
      </c>
      <c r="T8" s="18"/>
      <c r="V8">
        <v>1</v>
      </c>
      <c r="W8">
        <v>300</v>
      </c>
      <c r="X8" s="8">
        <v>39.473684210526315</v>
      </c>
      <c r="Y8" s="19">
        <v>0.02546666666666667</v>
      </c>
      <c r="Z8" s="19">
        <v>0.5026315789473684</v>
      </c>
      <c r="AE8">
        <v>2</v>
      </c>
      <c r="AF8">
        <v>21.691</v>
      </c>
      <c r="AG8">
        <v>6.214</v>
      </c>
      <c r="AH8" s="10">
        <v>18</v>
      </c>
      <c r="AI8">
        <v>150</v>
      </c>
      <c r="AJ8" s="8">
        <f aca="true" t="shared" si="3" ref="AJ8:AJ36">(AF8*AH8)/0.6</f>
        <v>650.73</v>
      </c>
      <c r="AK8" s="8">
        <f aca="true" t="shared" si="4" ref="AK8:AK36">(AG8*AH8)/0.6</f>
        <v>186.42000000000002</v>
      </c>
    </row>
    <row r="9" spans="1:37" ht="12">
      <c r="A9">
        <v>1</v>
      </c>
      <c r="B9">
        <v>2</v>
      </c>
      <c r="C9">
        <v>5</v>
      </c>
      <c r="D9">
        <v>300</v>
      </c>
      <c r="E9">
        <v>1</v>
      </c>
      <c r="F9">
        <v>3</v>
      </c>
      <c r="G9" t="s">
        <v>55</v>
      </c>
      <c r="H9">
        <v>33</v>
      </c>
      <c r="I9">
        <v>0.786</v>
      </c>
      <c r="J9">
        <v>27</v>
      </c>
      <c r="K9" s="19">
        <f t="shared" si="0"/>
        <v>0.55</v>
      </c>
      <c r="L9">
        <v>110</v>
      </c>
      <c r="M9">
        <v>0.148</v>
      </c>
      <c r="N9">
        <v>2</v>
      </c>
      <c r="P9" s="8">
        <f t="shared" si="1"/>
        <v>60.50000000000001</v>
      </c>
      <c r="Q9" s="18">
        <f t="shared" si="2"/>
        <v>0.023818181818181818</v>
      </c>
      <c r="T9" s="18"/>
      <c r="V9">
        <v>1</v>
      </c>
      <c r="W9">
        <v>300</v>
      </c>
      <c r="X9" s="8">
        <v>55</v>
      </c>
      <c r="Y9" s="19">
        <v>0.023818181818181818</v>
      </c>
      <c r="Z9" s="19">
        <v>1.4410000000000003</v>
      </c>
      <c r="AE9">
        <v>3</v>
      </c>
      <c r="AF9">
        <v>30.883</v>
      </c>
      <c r="AG9">
        <v>5.194</v>
      </c>
      <c r="AH9" s="10">
        <v>33</v>
      </c>
      <c r="AI9">
        <v>50</v>
      </c>
      <c r="AJ9" s="8">
        <f t="shared" si="3"/>
        <v>1698.565</v>
      </c>
      <c r="AK9" s="8">
        <f t="shared" si="4"/>
        <v>285.67</v>
      </c>
    </row>
    <row r="10" spans="1:37" ht="12">
      <c r="A10">
        <v>1</v>
      </c>
      <c r="B10">
        <v>1</v>
      </c>
      <c r="C10">
        <v>5</v>
      </c>
      <c r="D10">
        <v>300</v>
      </c>
      <c r="E10">
        <v>1</v>
      </c>
      <c r="F10">
        <v>4</v>
      </c>
      <c r="G10" t="s">
        <v>56</v>
      </c>
      <c r="H10">
        <v>25</v>
      </c>
      <c r="I10" s="18">
        <v>0.61</v>
      </c>
      <c r="J10">
        <v>15</v>
      </c>
      <c r="K10" s="19">
        <f t="shared" si="0"/>
        <v>0.625</v>
      </c>
      <c r="L10">
        <v>42</v>
      </c>
      <c r="M10">
        <v>0.063</v>
      </c>
      <c r="N10">
        <v>1</v>
      </c>
      <c r="P10" s="8">
        <f t="shared" si="1"/>
        <v>26.25</v>
      </c>
      <c r="Q10" s="18">
        <f t="shared" si="2"/>
        <v>0.024399999999999998</v>
      </c>
      <c r="T10" s="18"/>
      <c r="V10">
        <v>1</v>
      </c>
      <c r="W10">
        <v>300</v>
      </c>
      <c r="X10" s="8">
        <v>62.5</v>
      </c>
      <c r="Y10" s="19">
        <v>0.024399999999999998</v>
      </c>
      <c r="Z10" s="19">
        <v>0.6405</v>
      </c>
      <c r="AE10">
        <v>4</v>
      </c>
      <c r="AF10">
        <v>37.31</v>
      </c>
      <c r="AG10">
        <v>10.741</v>
      </c>
      <c r="AH10" s="10">
        <v>24</v>
      </c>
      <c r="AI10">
        <v>0</v>
      </c>
      <c r="AJ10" s="8">
        <f t="shared" si="3"/>
        <v>1492.4</v>
      </c>
      <c r="AK10" s="8">
        <f t="shared" si="4"/>
        <v>429.64</v>
      </c>
    </row>
    <row r="11" spans="1:37" ht="12">
      <c r="A11">
        <v>1</v>
      </c>
      <c r="B11">
        <v>3</v>
      </c>
      <c r="C11">
        <v>5</v>
      </c>
      <c r="D11">
        <v>300</v>
      </c>
      <c r="E11">
        <v>1</v>
      </c>
      <c r="F11">
        <v>5</v>
      </c>
      <c r="G11" t="s">
        <v>57</v>
      </c>
      <c r="H11">
        <v>19</v>
      </c>
      <c r="I11">
        <v>0.427</v>
      </c>
      <c r="J11">
        <v>17</v>
      </c>
      <c r="K11" s="19">
        <f t="shared" si="0"/>
        <v>0.5277777777777778</v>
      </c>
      <c r="L11">
        <v>39</v>
      </c>
      <c r="M11">
        <v>0.062</v>
      </c>
      <c r="N11">
        <v>1</v>
      </c>
      <c r="P11" s="8">
        <f t="shared" si="1"/>
        <v>20.583333333333332</v>
      </c>
      <c r="Q11" s="18">
        <f t="shared" si="2"/>
        <v>0.022473684210526316</v>
      </c>
      <c r="T11" s="18"/>
      <c r="V11">
        <v>1</v>
      </c>
      <c r="W11">
        <v>300</v>
      </c>
      <c r="X11" s="8">
        <v>52.77777777777778</v>
      </c>
      <c r="Y11" s="19">
        <v>0.022473684210526316</v>
      </c>
      <c r="Z11" s="19">
        <v>0.4625833333333333</v>
      </c>
      <c r="AE11">
        <v>5</v>
      </c>
      <c r="AF11">
        <v>37.142</v>
      </c>
      <c r="AG11">
        <v>6.394</v>
      </c>
      <c r="AH11" s="10">
        <v>23</v>
      </c>
      <c r="AI11">
        <v>100</v>
      </c>
      <c r="AJ11" s="8">
        <f t="shared" si="3"/>
        <v>1423.7766666666669</v>
      </c>
      <c r="AK11" s="8">
        <f t="shared" si="4"/>
        <v>245.10333333333335</v>
      </c>
    </row>
    <row r="12" spans="1:37" ht="12">
      <c r="A12">
        <v>1</v>
      </c>
      <c r="B12">
        <v>2</v>
      </c>
      <c r="C12">
        <v>5</v>
      </c>
      <c r="D12">
        <v>300</v>
      </c>
      <c r="E12">
        <v>1</v>
      </c>
      <c r="F12">
        <v>6</v>
      </c>
      <c r="G12" t="s">
        <v>58</v>
      </c>
      <c r="H12">
        <v>40</v>
      </c>
      <c r="I12">
        <v>0.605</v>
      </c>
      <c r="J12">
        <v>45</v>
      </c>
      <c r="K12" s="19">
        <f t="shared" si="0"/>
        <v>0.47058823529411764</v>
      </c>
      <c r="L12">
        <v>90</v>
      </c>
      <c r="M12">
        <v>0.091</v>
      </c>
      <c r="N12">
        <v>1</v>
      </c>
      <c r="P12" s="8">
        <f t="shared" si="1"/>
        <v>42.35294117647059</v>
      </c>
      <c r="Q12" s="18">
        <f t="shared" si="2"/>
        <v>0.015125</v>
      </c>
      <c r="T12" s="18"/>
      <c r="V12">
        <v>1</v>
      </c>
      <c r="W12">
        <v>300</v>
      </c>
      <c r="X12" s="8">
        <v>47.05882352941176</v>
      </c>
      <c r="Y12" s="19">
        <v>0.015125</v>
      </c>
      <c r="Z12" s="19">
        <v>0.6405882352941176</v>
      </c>
      <c r="AE12">
        <v>6</v>
      </c>
      <c r="AF12">
        <v>35.3</v>
      </c>
      <c r="AG12">
        <v>12.943</v>
      </c>
      <c r="AH12" s="10">
        <v>28</v>
      </c>
      <c r="AI12">
        <v>50</v>
      </c>
      <c r="AJ12" s="8">
        <f t="shared" si="3"/>
        <v>1647.3333333333333</v>
      </c>
      <c r="AK12" s="8">
        <f t="shared" si="4"/>
        <v>604.0066666666667</v>
      </c>
    </row>
    <row r="13" spans="1:37" ht="12">
      <c r="A13">
        <v>2</v>
      </c>
      <c r="B13">
        <v>4</v>
      </c>
      <c r="C13">
        <v>4</v>
      </c>
      <c r="D13">
        <v>150</v>
      </c>
      <c r="E13">
        <v>1</v>
      </c>
      <c r="F13">
        <v>1</v>
      </c>
      <c r="H13">
        <v>4</v>
      </c>
      <c r="I13">
        <v>0.039</v>
      </c>
      <c r="J13">
        <v>41</v>
      </c>
      <c r="K13" s="19">
        <f t="shared" si="0"/>
        <v>0.08888888888888889</v>
      </c>
      <c r="L13">
        <v>56</v>
      </c>
      <c r="M13">
        <v>0.078</v>
      </c>
      <c r="N13">
        <v>1</v>
      </c>
      <c r="P13" s="8">
        <f t="shared" si="1"/>
        <v>4.977777777777778</v>
      </c>
      <c r="Q13" s="18">
        <f t="shared" si="2"/>
        <v>0.00975</v>
      </c>
      <c r="R13" s="18">
        <f>AVERAGE(P13:P18)</f>
        <v>21.690503987694054</v>
      </c>
      <c r="S13" s="18">
        <f>AVERAGE(Q13:Q18)</f>
        <v>0.01834947691197691</v>
      </c>
      <c r="T13" s="18">
        <v>0.01834947691197691</v>
      </c>
      <c r="V13">
        <v>2</v>
      </c>
      <c r="W13">
        <v>150</v>
      </c>
      <c r="X13" s="8">
        <v>8.88888888888889</v>
      </c>
      <c r="Y13" s="19">
        <v>0.00975</v>
      </c>
      <c r="Z13" s="19">
        <v>0.04853333333333333</v>
      </c>
      <c r="AE13">
        <v>7</v>
      </c>
      <c r="AF13">
        <v>42.917</v>
      </c>
      <c r="AG13">
        <v>13.044</v>
      </c>
      <c r="AH13" s="10">
        <v>22</v>
      </c>
      <c r="AI13">
        <v>150</v>
      </c>
      <c r="AJ13" s="8">
        <f t="shared" si="3"/>
        <v>1573.6233333333334</v>
      </c>
      <c r="AK13" s="8">
        <f t="shared" si="4"/>
        <v>478.28000000000003</v>
      </c>
    </row>
    <row r="14" spans="1:37" ht="12">
      <c r="A14">
        <v>2</v>
      </c>
      <c r="B14">
        <v>2</v>
      </c>
      <c r="C14">
        <v>4</v>
      </c>
      <c r="D14">
        <v>150</v>
      </c>
      <c r="E14">
        <v>1</v>
      </c>
      <c r="F14">
        <v>2</v>
      </c>
      <c r="H14">
        <v>33</v>
      </c>
      <c r="I14">
        <v>0.751</v>
      </c>
      <c r="J14">
        <v>35</v>
      </c>
      <c r="K14" s="19">
        <f t="shared" si="0"/>
        <v>0.4852941176470588</v>
      </c>
      <c r="L14">
        <v>89</v>
      </c>
      <c r="M14">
        <v>0.132</v>
      </c>
      <c r="N14">
        <v>2</v>
      </c>
      <c r="P14" s="8">
        <f t="shared" si="1"/>
        <v>43.19117647058823</v>
      </c>
      <c r="Q14" s="18">
        <f t="shared" si="2"/>
        <v>0.022757575757575758</v>
      </c>
      <c r="T14" s="18"/>
      <c r="V14">
        <v>2</v>
      </c>
      <c r="W14">
        <v>150</v>
      </c>
      <c r="X14" s="8">
        <v>48.529411764705884</v>
      </c>
      <c r="Y14" s="19">
        <v>0.022757575757575758</v>
      </c>
      <c r="Z14" s="19">
        <v>0.9829264705882352</v>
      </c>
      <c r="AE14">
        <v>8</v>
      </c>
      <c r="AF14">
        <v>13.87</v>
      </c>
      <c r="AG14">
        <v>2.31</v>
      </c>
      <c r="AH14" s="10">
        <v>34</v>
      </c>
      <c r="AI14">
        <v>50</v>
      </c>
      <c r="AJ14" s="8">
        <f t="shared" si="3"/>
        <v>785.9666666666667</v>
      </c>
      <c r="AK14" s="8">
        <f t="shared" si="4"/>
        <v>130.9</v>
      </c>
    </row>
    <row r="15" spans="1:37" ht="12">
      <c r="A15">
        <v>2</v>
      </c>
      <c r="B15">
        <v>1</v>
      </c>
      <c r="C15">
        <v>4</v>
      </c>
      <c r="D15">
        <v>150</v>
      </c>
      <c r="E15">
        <v>1</v>
      </c>
      <c r="F15">
        <v>3</v>
      </c>
      <c r="H15">
        <v>8</v>
      </c>
      <c r="I15">
        <v>0.145</v>
      </c>
      <c r="J15">
        <v>3</v>
      </c>
      <c r="K15" s="19">
        <f t="shared" si="0"/>
        <v>0.7272727272727273</v>
      </c>
      <c r="L15">
        <v>51</v>
      </c>
      <c r="M15">
        <v>0.074</v>
      </c>
      <c r="N15">
        <v>1</v>
      </c>
      <c r="P15" s="8">
        <f t="shared" si="1"/>
        <v>37.09090909090909</v>
      </c>
      <c r="Q15" s="18">
        <f t="shared" si="2"/>
        <v>0.018125</v>
      </c>
      <c r="T15" s="18"/>
      <c r="V15">
        <v>2</v>
      </c>
      <c r="W15">
        <v>150</v>
      </c>
      <c r="X15" s="8">
        <v>72.72727272727273</v>
      </c>
      <c r="Y15" s="19">
        <v>0.018125</v>
      </c>
      <c r="Z15" s="19">
        <v>0.6722727272727272</v>
      </c>
      <c r="AE15">
        <v>9</v>
      </c>
      <c r="AF15">
        <v>46.569</v>
      </c>
      <c r="AG15">
        <v>13.51</v>
      </c>
      <c r="AH15" s="10">
        <v>35</v>
      </c>
      <c r="AI15">
        <v>0</v>
      </c>
      <c r="AJ15" s="8">
        <f t="shared" si="3"/>
        <v>2716.5250000000005</v>
      </c>
      <c r="AK15" s="8">
        <f t="shared" si="4"/>
        <v>788.0833333333333</v>
      </c>
    </row>
    <row r="16" spans="1:37" ht="12">
      <c r="A16">
        <v>2</v>
      </c>
      <c r="B16">
        <v>3</v>
      </c>
      <c r="C16">
        <v>4</v>
      </c>
      <c r="D16">
        <v>150</v>
      </c>
      <c r="E16">
        <v>1</v>
      </c>
      <c r="F16">
        <v>4</v>
      </c>
      <c r="H16">
        <v>12</v>
      </c>
      <c r="I16">
        <v>0.325</v>
      </c>
      <c r="J16">
        <v>5</v>
      </c>
      <c r="K16" s="19">
        <f t="shared" si="0"/>
        <v>0.7058823529411765</v>
      </c>
      <c r="L16">
        <v>19</v>
      </c>
      <c r="M16">
        <v>0.033</v>
      </c>
      <c r="N16">
        <v>1</v>
      </c>
      <c r="P16" s="8">
        <f t="shared" si="1"/>
        <v>13.411764705882353</v>
      </c>
      <c r="Q16" s="18">
        <f t="shared" si="2"/>
        <v>0.027083333333333334</v>
      </c>
      <c r="T16" s="18"/>
      <c r="V16">
        <v>2</v>
      </c>
      <c r="W16">
        <v>150</v>
      </c>
      <c r="X16" s="8">
        <v>70.58823529411765</v>
      </c>
      <c r="Y16" s="19">
        <v>0.027083333333333334</v>
      </c>
      <c r="Z16" s="19">
        <v>0.3632352941176471</v>
      </c>
      <c r="AE16">
        <v>10</v>
      </c>
      <c r="AF16">
        <v>55.81</v>
      </c>
      <c r="AG16">
        <v>8.287</v>
      </c>
      <c r="AH16" s="10">
        <v>14</v>
      </c>
      <c r="AI16">
        <v>100</v>
      </c>
      <c r="AJ16" s="8">
        <f t="shared" si="3"/>
        <v>1302.2333333333333</v>
      </c>
      <c r="AK16" s="8">
        <f t="shared" si="4"/>
        <v>193.36333333333337</v>
      </c>
    </row>
    <row r="17" spans="1:37" ht="12">
      <c r="A17">
        <v>2</v>
      </c>
      <c r="B17">
        <v>4</v>
      </c>
      <c r="C17">
        <v>4</v>
      </c>
      <c r="D17">
        <v>150</v>
      </c>
      <c r="E17">
        <v>1</v>
      </c>
      <c r="F17">
        <v>5</v>
      </c>
      <c r="H17">
        <v>12</v>
      </c>
      <c r="I17">
        <v>0.236</v>
      </c>
      <c r="J17">
        <v>7</v>
      </c>
      <c r="K17" s="19">
        <f t="shared" si="0"/>
        <v>0.631578947368421</v>
      </c>
      <c r="L17">
        <v>32</v>
      </c>
      <c r="M17">
        <v>0.063</v>
      </c>
      <c r="N17">
        <v>1</v>
      </c>
      <c r="P17" s="8">
        <f t="shared" si="1"/>
        <v>20.210526315789473</v>
      </c>
      <c r="Q17" s="18">
        <f t="shared" si="2"/>
        <v>0.019666666666666666</v>
      </c>
      <c r="T17" s="18"/>
      <c r="V17">
        <v>2</v>
      </c>
      <c r="W17">
        <v>150</v>
      </c>
      <c r="X17" s="8">
        <v>63.1578947368421</v>
      </c>
      <c r="Y17" s="19">
        <v>0.019666666666666666</v>
      </c>
      <c r="Z17" s="19">
        <v>0.39747368421052626</v>
      </c>
      <c r="AE17">
        <v>11</v>
      </c>
      <c r="AF17">
        <v>13.399</v>
      </c>
      <c r="AG17">
        <v>1.907</v>
      </c>
      <c r="AH17" s="10">
        <v>31</v>
      </c>
      <c r="AI17">
        <v>150</v>
      </c>
      <c r="AJ17" s="8">
        <f t="shared" si="3"/>
        <v>692.2816666666666</v>
      </c>
      <c r="AK17" s="8">
        <f t="shared" si="4"/>
        <v>98.52833333333335</v>
      </c>
    </row>
    <row r="18" spans="1:37" ht="12">
      <c r="A18">
        <v>2</v>
      </c>
      <c r="B18">
        <v>5</v>
      </c>
      <c r="C18">
        <v>4</v>
      </c>
      <c r="D18">
        <v>150</v>
      </c>
      <c r="E18">
        <v>1</v>
      </c>
      <c r="F18">
        <v>6</v>
      </c>
      <c r="H18">
        <v>7</v>
      </c>
      <c r="I18">
        <v>0.089</v>
      </c>
      <c r="J18">
        <v>16</v>
      </c>
      <c r="K18" s="19">
        <f t="shared" si="0"/>
        <v>0.30434782608695654</v>
      </c>
      <c r="L18">
        <v>37</v>
      </c>
      <c r="M18">
        <v>0.072</v>
      </c>
      <c r="N18">
        <v>1</v>
      </c>
      <c r="P18" s="8">
        <f t="shared" si="1"/>
        <v>11.260869565217392</v>
      </c>
      <c r="Q18" s="18">
        <f t="shared" si="2"/>
        <v>0.012714285714285714</v>
      </c>
      <c r="T18" s="18"/>
      <c r="V18">
        <v>2</v>
      </c>
      <c r="W18">
        <v>150</v>
      </c>
      <c r="X18" s="8">
        <v>30.434782608695656</v>
      </c>
      <c r="Y18" s="19">
        <v>0.012714285714285714</v>
      </c>
      <c r="Z18" s="19">
        <v>0.1431739130434783</v>
      </c>
      <c r="AE18">
        <v>12</v>
      </c>
      <c r="AF18">
        <v>14.779</v>
      </c>
      <c r="AG18">
        <v>5.031</v>
      </c>
      <c r="AH18" s="10">
        <v>17</v>
      </c>
      <c r="AI18">
        <v>300</v>
      </c>
      <c r="AJ18" s="8">
        <f t="shared" si="3"/>
        <v>418.73833333333334</v>
      </c>
      <c r="AK18" s="8">
        <f t="shared" si="4"/>
        <v>142.54500000000002</v>
      </c>
    </row>
    <row r="19" spans="1:37" ht="12">
      <c r="A19">
        <v>3</v>
      </c>
      <c r="B19">
        <v>1</v>
      </c>
      <c r="C19">
        <v>2</v>
      </c>
      <c r="D19">
        <v>50</v>
      </c>
      <c r="E19">
        <v>1</v>
      </c>
      <c r="F19">
        <v>1</v>
      </c>
      <c r="H19">
        <v>22</v>
      </c>
      <c r="I19">
        <v>0.564</v>
      </c>
      <c r="J19">
        <v>9</v>
      </c>
      <c r="K19" s="19">
        <f t="shared" si="0"/>
        <v>0.7096774193548387</v>
      </c>
      <c r="L19">
        <v>39</v>
      </c>
      <c r="M19">
        <v>0.079</v>
      </c>
      <c r="N19">
        <v>1</v>
      </c>
      <c r="P19" s="8">
        <f t="shared" si="1"/>
        <v>27.67741935483871</v>
      </c>
      <c r="Q19" s="18">
        <f t="shared" si="2"/>
        <v>0.025636363636363634</v>
      </c>
      <c r="R19" s="18">
        <f>AVERAGE(P19:P24)</f>
        <v>30.88330499384973</v>
      </c>
      <c r="S19" s="18">
        <f>AVERAGE(Q19:Q24)</f>
        <v>0.025379314532403777</v>
      </c>
      <c r="T19" s="18">
        <v>0.025379314532403777</v>
      </c>
      <c r="V19">
        <v>3</v>
      </c>
      <c r="W19">
        <v>50</v>
      </c>
      <c r="X19" s="8">
        <v>70.96774193548387</v>
      </c>
      <c r="Y19" s="19">
        <v>0.025636363636363634</v>
      </c>
      <c r="Z19" s="19">
        <v>0.7095483870967741</v>
      </c>
      <c r="AE19">
        <v>13</v>
      </c>
      <c r="AF19">
        <v>49.826</v>
      </c>
      <c r="AG19">
        <v>17.513</v>
      </c>
      <c r="AH19" s="10">
        <v>16</v>
      </c>
      <c r="AI19">
        <v>0</v>
      </c>
      <c r="AJ19" s="8">
        <f t="shared" si="3"/>
        <v>1328.6933333333334</v>
      </c>
      <c r="AK19" s="8">
        <f t="shared" si="4"/>
        <v>467.0133333333334</v>
      </c>
    </row>
    <row r="20" spans="1:37" ht="12">
      <c r="A20">
        <v>3</v>
      </c>
      <c r="B20">
        <v>5</v>
      </c>
      <c r="C20">
        <v>2</v>
      </c>
      <c r="D20">
        <v>50</v>
      </c>
      <c r="E20">
        <v>1</v>
      </c>
      <c r="F20">
        <v>2</v>
      </c>
      <c r="H20">
        <v>26</v>
      </c>
      <c r="I20">
        <v>0.596</v>
      </c>
      <c r="J20">
        <v>27</v>
      </c>
      <c r="K20" s="19">
        <f t="shared" si="0"/>
        <v>0.49056603773584906</v>
      </c>
      <c r="L20">
        <v>58</v>
      </c>
      <c r="M20">
        <v>0.116</v>
      </c>
      <c r="N20">
        <v>1</v>
      </c>
      <c r="P20" s="8">
        <f t="shared" si="1"/>
        <v>28.452830188679247</v>
      </c>
      <c r="Q20" s="18">
        <f t="shared" si="2"/>
        <v>0.02292307692307692</v>
      </c>
      <c r="T20" s="18"/>
      <c r="V20">
        <v>3</v>
      </c>
      <c r="W20">
        <v>50</v>
      </c>
      <c r="X20" s="8">
        <v>49.056603773584904</v>
      </c>
      <c r="Y20" s="19">
        <v>0.02292307692307692</v>
      </c>
      <c r="Z20" s="19">
        <v>0.6522264150943397</v>
      </c>
      <c r="AE20">
        <v>14</v>
      </c>
      <c r="AF20">
        <v>31.123</v>
      </c>
      <c r="AG20">
        <v>8.286</v>
      </c>
      <c r="AH20" s="10">
        <v>17</v>
      </c>
      <c r="AI20">
        <v>300</v>
      </c>
      <c r="AJ20" s="8">
        <f t="shared" si="3"/>
        <v>881.8183333333334</v>
      </c>
      <c r="AK20" s="8">
        <f t="shared" si="4"/>
        <v>234.77</v>
      </c>
    </row>
    <row r="21" spans="1:37" ht="12">
      <c r="A21">
        <v>3</v>
      </c>
      <c r="B21">
        <v>4</v>
      </c>
      <c r="C21">
        <v>2</v>
      </c>
      <c r="D21">
        <v>50</v>
      </c>
      <c r="E21">
        <v>1</v>
      </c>
      <c r="F21">
        <v>3</v>
      </c>
      <c r="H21">
        <v>10</v>
      </c>
      <c r="I21">
        <v>0.308</v>
      </c>
      <c r="J21">
        <v>16</v>
      </c>
      <c r="K21" s="19">
        <f t="shared" si="0"/>
        <v>0.38461538461538464</v>
      </c>
      <c r="L21">
        <v>26</v>
      </c>
      <c r="M21">
        <v>0.076</v>
      </c>
      <c r="N21">
        <v>1</v>
      </c>
      <c r="P21" s="8">
        <f t="shared" si="1"/>
        <v>10</v>
      </c>
      <c r="Q21" s="18">
        <f t="shared" si="2"/>
        <v>0.0308</v>
      </c>
      <c r="T21" s="18"/>
      <c r="V21">
        <v>3</v>
      </c>
      <c r="W21">
        <v>50</v>
      </c>
      <c r="X21" s="8">
        <v>38.46153846153847</v>
      </c>
      <c r="Y21" s="19">
        <v>0.0308</v>
      </c>
      <c r="Z21" s="19">
        <v>0.308</v>
      </c>
      <c r="AE21">
        <v>15</v>
      </c>
      <c r="AF21">
        <v>13.727</v>
      </c>
      <c r="AG21">
        <v>3.078</v>
      </c>
      <c r="AH21" s="10">
        <v>41</v>
      </c>
      <c r="AI21">
        <v>150</v>
      </c>
      <c r="AJ21" s="8">
        <f t="shared" si="3"/>
        <v>938.0116666666668</v>
      </c>
      <c r="AK21" s="8">
        <f t="shared" si="4"/>
        <v>210.32999999999998</v>
      </c>
    </row>
    <row r="22" spans="1:37" ht="12">
      <c r="A22">
        <v>3</v>
      </c>
      <c r="B22">
        <v>2</v>
      </c>
      <c r="C22">
        <v>2</v>
      </c>
      <c r="D22">
        <v>50</v>
      </c>
      <c r="E22">
        <v>1</v>
      </c>
      <c r="F22">
        <v>4</v>
      </c>
      <c r="H22">
        <v>39</v>
      </c>
      <c r="I22">
        <v>0.992</v>
      </c>
      <c r="J22">
        <v>38</v>
      </c>
      <c r="K22" s="19">
        <f t="shared" si="0"/>
        <v>0.5064935064935064</v>
      </c>
      <c r="L22">
        <v>90</v>
      </c>
      <c r="M22">
        <v>0.175</v>
      </c>
      <c r="N22">
        <v>2</v>
      </c>
      <c r="P22" s="8">
        <f t="shared" si="1"/>
        <v>45.58441558441558</v>
      </c>
      <c r="Q22" s="18">
        <f t="shared" si="2"/>
        <v>0.025435897435897435</v>
      </c>
      <c r="T22" s="18"/>
      <c r="V22">
        <v>3</v>
      </c>
      <c r="W22">
        <v>50</v>
      </c>
      <c r="X22" s="8">
        <v>50.649350649350644</v>
      </c>
      <c r="Y22" s="19">
        <v>0.025435897435897435</v>
      </c>
      <c r="Z22" s="19">
        <v>1.1594805194805193</v>
      </c>
      <c r="AE22">
        <v>16</v>
      </c>
      <c r="AF22">
        <v>18.571</v>
      </c>
      <c r="AG22">
        <v>6.002</v>
      </c>
      <c r="AH22" s="10">
        <v>25</v>
      </c>
      <c r="AI22">
        <v>50</v>
      </c>
      <c r="AJ22" s="8">
        <f t="shared" si="3"/>
        <v>773.7916666666667</v>
      </c>
      <c r="AK22" s="8">
        <f t="shared" si="4"/>
        <v>250.08333333333331</v>
      </c>
    </row>
    <row r="23" spans="1:37" ht="12">
      <c r="A23">
        <v>3</v>
      </c>
      <c r="B23">
        <v>5</v>
      </c>
      <c r="C23">
        <v>2</v>
      </c>
      <c r="D23">
        <v>50</v>
      </c>
      <c r="E23">
        <v>1</v>
      </c>
      <c r="F23">
        <v>5</v>
      </c>
      <c r="H23">
        <v>38</v>
      </c>
      <c r="I23">
        <v>0.922</v>
      </c>
      <c r="J23">
        <v>26</v>
      </c>
      <c r="K23" s="19">
        <f t="shared" si="0"/>
        <v>0.59375</v>
      </c>
      <c r="L23">
        <v>72</v>
      </c>
      <c r="M23">
        <v>0.093</v>
      </c>
      <c r="N23">
        <v>1</v>
      </c>
      <c r="P23" s="8">
        <f t="shared" si="1"/>
        <v>42.75</v>
      </c>
      <c r="Q23" s="18">
        <f t="shared" si="2"/>
        <v>0.024263157894736844</v>
      </c>
      <c r="T23" s="18"/>
      <c r="V23">
        <v>3</v>
      </c>
      <c r="W23">
        <v>50</v>
      </c>
      <c r="X23" s="8">
        <v>59.375</v>
      </c>
      <c r="Y23" s="19">
        <v>0.024263157894736844</v>
      </c>
      <c r="Z23" s="19">
        <v>1.03725</v>
      </c>
      <c r="AE23">
        <v>17</v>
      </c>
      <c r="AF23">
        <v>25.829</v>
      </c>
      <c r="AG23">
        <v>10.057</v>
      </c>
      <c r="AH23" s="10">
        <v>22</v>
      </c>
      <c r="AI23">
        <v>300</v>
      </c>
      <c r="AJ23" s="8">
        <f t="shared" si="3"/>
        <v>947.0633333333335</v>
      </c>
      <c r="AK23" s="8">
        <f t="shared" si="4"/>
        <v>368.7566666666667</v>
      </c>
    </row>
    <row r="24" spans="1:37" ht="12">
      <c r="A24">
        <v>3</v>
      </c>
      <c r="B24">
        <v>3</v>
      </c>
      <c r="C24">
        <v>2</v>
      </c>
      <c r="D24">
        <v>50</v>
      </c>
      <c r="E24">
        <v>1</v>
      </c>
      <c r="F24">
        <v>6</v>
      </c>
      <c r="H24">
        <v>23</v>
      </c>
      <c r="I24">
        <v>0.534</v>
      </c>
      <c r="J24">
        <v>68</v>
      </c>
      <c r="K24" s="19">
        <f t="shared" si="0"/>
        <v>0.25274725274725274</v>
      </c>
      <c r="L24">
        <v>122</v>
      </c>
      <c r="M24">
        <v>0.257</v>
      </c>
      <c r="N24">
        <v>4</v>
      </c>
      <c r="P24" s="8">
        <f t="shared" si="1"/>
        <v>30.835164835164832</v>
      </c>
      <c r="Q24" s="18">
        <f t="shared" si="2"/>
        <v>0.02321739130434783</v>
      </c>
      <c r="T24" s="18"/>
      <c r="V24">
        <v>3</v>
      </c>
      <c r="W24">
        <v>50</v>
      </c>
      <c r="X24" s="8">
        <v>25.274725274725274</v>
      </c>
      <c r="Y24" s="19">
        <v>0.02321739130434783</v>
      </c>
      <c r="Z24" s="19">
        <v>0.7159120879120879</v>
      </c>
      <c r="AE24">
        <v>18</v>
      </c>
      <c r="AF24">
        <v>17.483</v>
      </c>
      <c r="AG24">
        <v>4.213</v>
      </c>
      <c r="AH24" s="10">
        <v>25</v>
      </c>
      <c r="AI24">
        <v>100</v>
      </c>
      <c r="AJ24" s="8">
        <f t="shared" si="3"/>
        <v>728.4583333333334</v>
      </c>
      <c r="AK24" s="8">
        <f t="shared" si="4"/>
        <v>175.54166666666669</v>
      </c>
    </row>
    <row r="25" spans="1:37" ht="12">
      <c r="A25">
        <v>4</v>
      </c>
      <c r="B25">
        <v>3</v>
      </c>
      <c r="C25">
        <v>1</v>
      </c>
      <c r="D25">
        <v>0</v>
      </c>
      <c r="E25">
        <v>1</v>
      </c>
      <c r="F25">
        <v>1</v>
      </c>
      <c r="H25">
        <v>12</v>
      </c>
      <c r="I25">
        <v>0.453</v>
      </c>
      <c r="J25">
        <v>13</v>
      </c>
      <c r="K25" s="19">
        <f t="shared" si="0"/>
        <v>0.48</v>
      </c>
      <c r="L25">
        <v>25</v>
      </c>
      <c r="M25">
        <v>0.75</v>
      </c>
      <c r="N25">
        <v>1</v>
      </c>
      <c r="P25" s="8">
        <f t="shared" si="1"/>
        <v>12</v>
      </c>
      <c r="Q25" s="18">
        <f t="shared" si="2"/>
        <v>0.03775</v>
      </c>
      <c r="S25" s="18">
        <f>AVERAGE(Q25:Q30)</f>
        <v>0.028854377104377105</v>
      </c>
      <c r="T25" s="18">
        <v>0.028854377104377105</v>
      </c>
      <c r="V25">
        <v>4</v>
      </c>
      <c r="W25">
        <v>0</v>
      </c>
      <c r="X25" s="8">
        <v>48</v>
      </c>
      <c r="Y25" s="19">
        <v>0.03775</v>
      </c>
      <c r="Z25" s="19">
        <v>0.45299999999999996</v>
      </c>
      <c r="AE25">
        <v>19</v>
      </c>
      <c r="AF25">
        <v>14.779</v>
      </c>
      <c r="AG25">
        <v>4.647</v>
      </c>
      <c r="AH25" s="10">
        <v>32</v>
      </c>
      <c r="AI25">
        <v>100</v>
      </c>
      <c r="AJ25" s="8">
        <f t="shared" si="3"/>
        <v>788.2133333333334</v>
      </c>
      <c r="AK25" s="8">
        <f t="shared" si="4"/>
        <v>247.84000000000003</v>
      </c>
    </row>
    <row r="26" spans="1:37" ht="12">
      <c r="A26">
        <v>4</v>
      </c>
      <c r="B26">
        <v>5</v>
      </c>
      <c r="C26">
        <v>1</v>
      </c>
      <c r="D26">
        <v>0</v>
      </c>
      <c r="E26">
        <v>1</v>
      </c>
      <c r="F26">
        <v>2</v>
      </c>
      <c r="H26">
        <v>22</v>
      </c>
      <c r="I26">
        <v>0.52</v>
      </c>
      <c r="J26">
        <v>22</v>
      </c>
      <c r="K26" s="19">
        <f t="shared" si="0"/>
        <v>0.5</v>
      </c>
      <c r="L26">
        <v>130</v>
      </c>
      <c r="M26">
        <v>0.288</v>
      </c>
      <c r="N26">
        <v>3</v>
      </c>
      <c r="P26" s="8">
        <f t="shared" si="1"/>
        <v>65</v>
      </c>
      <c r="Q26" s="18">
        <f t="shared" si="2"/>
        <v>0.023636363636363636</v>
      </c>
      <c r="T26" s="18"/>
      <c r="V26">
        <v>4</v>
      </c>
      <c r="W26">
        <v>0</v>
      </c>
      <c r="X26" s="8">
        <v>50</v>
      </c>
      <c r="Y26" s="19">
        <v>0.023636363636363636</v>
      </c>
      <c r="Z26" s="19">
        <v>1.5363636363636364</v>
      </c>
      <c r="AE26">
        <v>20</v>
      </c>
      <c r="AF26">
        <v>22.06</v>
      </c>
      <c r="AG26">
        <v>6.971</v>
      </c>
      <c r="AH26" s="10">
        <v>22</v>
      </c>
      <c r="AI26">
        <v>300</v>
      </c>
      <c r="AJ26" s="8">
        <f t="shared" si="3"/>
        <v>808.8666666666667</v>
      </c>
      <c r="AK26" s="8">
        <f t="shared" si="4"/>
        <v>255.60333333333332</v>
      </c>
    </row>
    <row r="27" spans="1:37" ht="12">
      <c r="A27">
        <v>4</v>
      </c>
      <c r="B27">
        <v>3</v>
      </c>
      <c r="C27">
        <v>1</v>
      </c>
      <c r="D27">
        <v>0</v>
      </c>
      <c r="E27">
        <v>1</v>
      </c>
      <c r="F27">
        <v>3</v>
      </c>
      <c r="H27">
        <v>11</v>
      </c>
      <c r="I27">
        <v>0.214</v>
      </c>
      <c r="J27">
        <v>30</v>
      </c>
      <c r="K27" s="19">
        <f t="shared" si="0"/>
        <v>0.2682926829268293</v>
      </c>
      <c r="L27">
        <v>71</v>
      </c>
      <c r="M27">
        <v>0.13</v>
      </c>
      <c r="N27">
        <v>2</v>
      </c>
      <c r="P27" s="8">
        <f t="shared" si="1"/>
        <v>19.04878048780488</v>
      </c>
      <c r="Q27" s="18">
        <f t="shared" si="2"/>
        <v>0.019454545454545454</v>
      </c>
      <c r="T27" s="18"/>
      <c r="V27">
        <v>4</v>
      </c>
      <c r="W27">
        <v>0</v>
      </c>
      <c r="X27" s="8">
        <v>26.82926829268293</v>
      </c>
      <c r="Y27" s="19">
        <v>0.019454545454545454</v>
      </c>
      <c r="Z27" s="19">
        <v>0.37058536585365853</v>
      </c>
      <c r="AE27">
        <v>21</v>
      </c>
      <c r="AF27">
        <v>24.304</v>
      </c>
      <c r="AG27">
        <v>7.465</v>
      </c>
      <c r="AH27" s="10">
        <v>24</v>
      </c>
      <c r="AI27">
        <v>100</v>
      </c>
      <c r="AJ27" s="8">
        <f t="shared" si="3"/>
        <v>972.16</v>
      </c>
      <c r="AK27" s="8">
        <f t="shared" si="4"/>
        <v>298.6</v>
      </c>
    </row>
    <row r="28" spans="1:37" ht="12">
      <c r="A28">
        <v>4</v>
      </c>
      <c r="B28">
        <v>2</v>
      </c>
      <c r="C28">
        <v>1</v>
      </c>
      <c r="D28">
        <v>0</v>
      </c>
      <c r="E28">
        <v>1</v>
      </c>
      <c r="F28">
        <v>4</v>
      </c>
      <c r="H28">
        <v>18</v>
      </c>
      <c r="I28">
        <v>0.557</v>
      </c>
      <c r="J28">
        <v>16</v>
      </c>
      <c r="K28" s="19">
        <f t="shared" si="0"/>
        <v>0.5294117647058824</v>
      </c>
      <c r="L28">
        <v>50</v>
      </c>
      <c r="M28">
        <v>0.105</v>
      </c>
      <c r="N28">
        <v>2</v>
      </c>
      <c r="P28" s="8">
        <f t="shared" si="1"/>
        <v>26.47058823529412</v>
      </c>
      <c r="Q28" s="18">
        <f t="shared" si="2"/>
        <v>0.030944444444444448</v>
      </c>
      <c r="T28" s="18"/>
      <c r="V28">
        <v>4</v>
      </c>
      <c r="W28">
        <v>0</v>
      </c>
      <c r="X28" s="8">
        <v>52.94117647058824</v>
      </c>
      <c r="Y28" s="19">
        <v>0.030944444444444448</v>
      </c>
      <c r="Z28" s="19">
        <v>0.8191176470588237</v>
      </c>
      <c r="AE28">
        <v>22</v>
      </c>
      <c r="AF28">
        <v>12.949</v>
      </c>
      <c r="AG28">
        <v>4.303</v>
      </c>
      <c r="AH28" s="10">
        <v>23</v>
      </c>
      <c r="AI28">
        <v>50</v>
      </c>
      <c r="AJ28" s="8">
        <f t="shared" si="3"/>
        <v>496.37833333333333</v>
      </c>
      <c r="AK28" s="8">
        <f t="shared" si="4"/>
        <v>164.94833333333332</v>
      </c>
    </row>
    <row r="29" spans="1:37" ht="12">
      <c r="A29">
        <v>4</v>
      </c>
      <c r="B29">
        <v>1</v>
      </c>
      <c r="C29">
        <v>1</v>
      </c>
      <c r="D29">
        <v>0</v>
      </c>
      <c r="E29">
        <v>1</v>
      </c>
      <c r="F29">
        <v>5</v>
      </c>
      <c r="H29">
        <v>33</v>
      </c>
      <c r="I29">
        <v>0.839</v>
      </c>
      <c r="J29">
        <v>15</v>
      </c>
      <c r="K29" s="19">
        <f t="shared" si="0"/>
        <v>0.6875</v>
      </c>
      <c r="L29">
        <v>110</v>
      </c>
      <c r="M29">
        <v>0.281</v>
      </c>
      <c r="N29">
        <v>3</v>
      </c>
      <c r="P29" s="8">
        <f t="shared" si="1"/>
        <v>75.625</v>
      </c>
      <c r="Q29" s="18">
        <f t="shared" si="2"/>
        <v>0.025424242424242422</v>
      </c>
      <c r="T29" s="18"/>
      <c r="V29">
        <v>4</v>
      </c>
      <c r="W29">
        <v>0</v>
      </c>
      <c r="X29" s="8">
        <v>68.75</v>
      </c>
      <c r="Y29" s="19">
        <v>0.025424242424242422</v>
      </c>
      <c r="Z29" s="19">
        <v>1.9227083333333332</v>
      </c>
      <c r="AE29">
        <v>23</v>
      </c>
      <c r="AF29">
        <v>21.755</v>
      </c>
      <c r="AG29">
        <v>2.971</v>
      </c>
      <c r="AH29" s="10">
        <v>15</v>
      </c>
      <c r="AI29">
        <v>0</v>
      </c>
      <c r="AJ29" s="8">
        <f t="shared" si="3"/>
        <v>543.875</v>
      </c>
      <c r="AK29" s="8">
        <f t="shared" si="4"/>
        <v>74.275</v>
      </c>
    </row>
    <row r="30" spans="1:37" ht="12">
      <c r="A30">
        <v>4</v>
      </c>
      <c r="B30">
        <v>4</v>
      </c>
      <c r="C30">
        <v>1</v>
      </c>
      <c r="D30">
        <v>0</v>
      </c>
      <c r="E30">
        <v>1</v>
      </c>
      <c r="F30">
        <v>6</v>
      </c>
      <c r="H30">
        <v>12</v>
      </c>
      <c r="I30">
        <v>0.431</v>
      </c>
      <c r="J30">
        <v>2</v>
      </c>
      <c r="K30" s="19">
        <f t="shared" si="0"/>
        <v>0.8571428571428571</v>
      </c>
      <c r="L30">
        <v>30</v>
      </c>
      <c r="M30">
        <v>0.078</v>
      </c>
      <c r="N30">
        <v>2</v>
      </c>
      <c r="P30" s="8">
        <f t="shared" si="1"/>
        <v>25.71428571428571</v>
      </c>
      <c r="Q30" s="18">
        <f t="shared" si="2"/>
        <v>0.035916666666666666</v>
      </c>
      <c r="T30" s="18"/>
      <c r="V30">
        <v>4</v>
      </c>
      <c r="W30">
        <v>0</v>
      </c>
      <c r="X30" s="8">
        <v>85.71428571428571</v>
      </c>
      <c r="Y30" s="19">
        <v>0.035916666666666666</v>
      </c>
      <c r="Z30" s="19">
        <v>0.9235714285714285</v>
      </c>
      <c r="AE30">
        <v>24</v>
      </c>
      <c r="AF30">
        <v>18.795</v>
      </c>
      <c r="AG30">
        <v>2.832</v>
      </c>
      <c r="AH30" s="10">
        <v>17</v>
      </c>
      <c r="AI30">
        <v>150</v>
      </c>
      <c r="AJ30" s="8">
        <f t="shared" si="3"/>
        <v>532.5250000000001</v>
      </c>
      <c r="AK30" s="8">
        <f t="shared" si="4"/>
        <v>80.24</v>
      </c>
    </row>
    <row r="31" spans="1:37" ht="12">
      <c r="A31">
        <v>5</v>
      </c>
      <c r="B31">
        <v>1</v>
      </c>
      <c r="C31">
        <v>3</v>
      </c>
      <c r="D31">
        <v>100</v>
      </c>
      <c r="E31">
        <v>1</v>
      </c>
      <c r="F31">
        <v>1</v>
      </c>
      <c r="H31">
        <v>22</v>
      </c>
      <c r="I31">
        <v>0.681</v>
      </c>
      <c r="J31">
        <v>11</v>
      </c>
      <c r="K31" s="19">
        <f t="shared" si="0"/>
        <v>0.6666666666666666</v>
      </c>
      <c r="L31">
        <v>31</v>
      </c>
      <c r="M31">
        <v>0.067</v>
      </c>
      <c r="N31">
        <v>1</v>
      </c>
      <c r="P31" s="8">
        <f t="shared" si="1"/>
        <v>20.666666666666664</v>
      </c>
      <c r="Q31" s="18">
        <f t="shared" si="2"/>
        <v>0.030954545454545457</v>
      </c>
      <c r="S31" s="18">
        <f>AVERAGE(Q31:Q36)</f>
        <v>0.025475742664125205</v>
      </c>
      <c r="T31" s="18">
        <v>0.025475742664125205</v>
      </c>
      <c r="V31">
        <v>5</v>
      </c>
      <c r="W31">
        <v>100</v>
      </c>
      <c r="X31" s="8">
        <v>66.66666666666666</v>
      </c>
      <c r="Y31" s="19">
        <v>0.030954545454545457</v>
      </c>
      <c r="Z31" s="19">
        <v>0.6397272727272727</v>
      </c>
      <c r="AE31">
        <v>25</v>
      </c>
      <c r="AF31">
        <v>21.595</v>
      </c>
      <c r="AG31">
        <v>6.24</v>
      </c>
      <c r="AH31" s="10">
        <v>43</v>
      </c>
      <c r="AI31">
        <v>0</v>
      </c>
      <c r="AJ31" s="8">
        <f t="shared" si="3"/>
        <v>1547.6416666666667</v>
      </c>
      <c r="AK31" s="8">
        <f t="shared" si="4"/>
        <v>447.2</v>
      </c>
    </row>
    <row r="32" spans="1:37" ht="12">
      <c r="A32">
        <v>5</v>
      </c>
      <c r="B32">
        <v>3</v>
      </c>
      <c r="C32">
        <v>3</v>
      </c>
      <c r="D32">
        <v>100</v>
      </c>
      <c r="E32">
        <v>1</v>
      </c>
      <c r="F32">
        <v>2</v>
      </c>
      <c r="H32">
        <v>40</v>
      </c>
      <c r="I32">
        <v>0.96</v>
      </c>
      <c r="J32">
        <v>17</v>
      </c>
      <c r="K32" s="19">
        <f t="shared" si="0"/>
        <v>0.7017543859649122</v>
      </c>
      <c r="L32">
        <v>67</v>
      </c>
      <c r="M32">
        <v>0.152</v>
      </c>
      <c r="N32">
        <v>2</v>
      </c>
      <c r="P32" s="8">
        <f t="shared" si="1"/>
        <v>47.01754385964912</v>
      </c>
      <c r="Q32" s="18">
        <f t="shared" si="2"/>
        <v>0.024</v>
      </c>
      <c r="T32" s="18"/>
      <c r="V32">
        <v>5</v>
      </c>
      <c r="W32">
        <v>100</v>
      </c>
      <c r="X32" s="8">
        <v>70.17543859649122</v>
      </c>
      <c r="Y32" s="19">
        <v>0.024</v>
      </c>
      <c r="Z32" s="19">
        <v>1.128421052631579</v>
      </c>
      <c r="AE32">
        <v>26</v>
      </c>
      <c r="AF32">
        <v>12.489</v>
      </c>
      <c r="AG32">
        <v>3.359</v>
      </c>
      <c r="AH32" s="10">
        <v>38</v>
      </c>
      <c r="AI32">
        <v>100</v>
      </c>
      <c r="AJ32" s="8">
        <f t="shared" si="3"/>
        <v>790.9700000000001</v>
      </c>
      <c r="AK32" s="8">
        <f t="shared" si="4"/>
        <v>212.73666666666668</v>
      </c>
    </row>
    <row r="33" spans="1:37" ht="12">
      <c r="A33">
        <v>5</v>
      </c>
      <c r="B33">
        <v>4</v>
      </c>
      <c r="C33">
        <v>3</v>
      </c>
      <c r="D33">
        <v>100</v>
      </c>
      <c r="E33">
        <v>1</v>
      </c>
      <c r="F33">
        <v>3</v>
      </c>
      <c r="H33">
        <v>19</v>
      </c>
      <c r="I33">
        <v>0.454</v>
      </c>
      <c r="J33">
        <v>3</v>
      </c>
      <c r="K33" s="19">
        <f t="shared" si="0"/>
        <v>0.8636363636363636</v>
      </c>
      <c r="L33">
        <v>35</v>
      </c>
      <c r="M33">
        <v>0.087</v>
      </c>
      <c r="N33">
        <v>1</v>
      </c>
      <c r="P33" s="8">
        <f t="shared" si="1"/>
        <v>30.227272727272727</v>
      </c>
      <c r="Q33" s="18">
        <f t="shared" si="2"/>
        <v>0.023894736842105264</v>
      </c>
      <c r="T33" s="18"/>
      <c r="V33">
        <v>5</v>
      </c>
      <c r="W33">
        <v>100</v>
      </c>
      <c r="X33" s="8">
        <v>86.36363636363636</v>
      </c>
      <c r="Y33" s="19">
        <v>0.023894736842105264</v>
      </c>
      <c r="Z33" s="19">
        <v>0.7222727272727273</v>
      </c>
      <c r="AE33">
        <v>27</v>
      </c>
      <c r="AF33">
        <v>23.718</v>
      </c>
      <c r="AG33">
        <v>7.964</v>
      </c>
      <c r="AH33" s="10">
        <v>20</v>
      </c>
      <c r="AI33">
        <v>150</v>
      </c>
      <c r="AJ33" s="8">
        <f t="shared" si="3"/>
        <v>790.6</v>
      </c>
      <c r="AK33" s="8">
        <f t="shared" si="4"/>
        <v>265.4666666666667</v>
      </c>
    </row>
    <row r="34" spans="1:37" ht="12">
      <c r="A34">
        <v>5</v>
      </c>
      <c r="B34">
        <v>2</v>
      </c>
      <c r="C34">
        <v>3</v>
      </c>
      <c r="D34">
        <v>100</v>
      </c>
      <c r="E34">
        <v>1</v>
      </c>
      <c r="F34">
        <v>4</v>
      </c>
      <c r="H34">
        <v>27</v>
      </c>
      <c r="I34">
        <v>0.702</v>
      </c>
      <c r="J34">
        <v>16</v>
      </c>
      <c r="K34" s="19">
        <f t="shared" si="0"/>
        <v>0.627906976744186</v>
      </c>
      <c r="L34">
        <v>44</v>
      </c>
      <c r="M34">
        <v>0.105</v>
      </c>
      <c r="N34">
        <v>1</v>
      </c>
      <c r="P34" s="8">
        <f t="shared" si="1"/>
        <v>27.627906976744185</v>
      </c>
      <c r="Q34" s="18">
        <f t="shared" si="2"/>
        <v>0.026</v>
      </c>
      <c r="T34" s="18"/>
      <c r="V34">
        <v>5</v>
      </c>
      <c r="W34">
        <v>100</v>
      </c>
      <c r="X34" s="8">
        <v>62.7906976744186</v>
      </c>
      <c r="Y34" s="19">
        <v>0.026</v>
      </c>
      <c r="Z34" s="19">
        <v>0.7183255813953487</v>
      </c>
      <c r="AE34">
        <v>28</v>
      </c>
      <c r="AF34">
        <v>19.782</v>
      </c>
      <c r="AG34">
        <v>4.031</v>
      </c>
      <c r="AH34" s="10">
        <v>22</v>
      </c>
      <c r="AI34">
        <v>50</v>
      </c>
      <c r="AJ34" s="8">
        <f t="shared" si="3"/>
        <v>725.34</v>
      </c>
      <c r="AK34" s="8">
        <f t="shared" si="4"/>
        <v>147.8033333333333</v>
      </c>
    </row>
    <row r="35" spans="1:37" ht="12">
      <c r="A35">
        <v>5</v>
      </c>
      <c r="B35">
        <v>5</v>
      </c>
      <c r="C35">
        <v>3</v>
      </c>
      <c r="D35">
        <v>100</v>
      </c>
      <c r="E35">
        <v>1</v>
      </c>
      <c r="F35">
        <v>5</v>
      </c>
      <c r="H35">
        <v>33</v>
      </c>
      <c r="I35">
        <v>0.764</v>
      </c>
      <c r="J35">
        <v>23</v>
      </c>
      <c r="K35" s="19">
        <f t="shared" si="0"/>
        <v>0.5892857142857143</v>
      </c>
      <c r="L35">
        <v>57</v>
      </c>
      <c r="M35">
        <v>0.121</v>
      </c>
      <c r="N35">
        <v>2</v>
      </c>
      <c r="P35" s="8">
        <f t="shared" si="1"/>
        <v>33.589285714285715</v>
      </c>
      <c r="Q35" s="18">
        <f t="shared" si="2"/>
        <v>0.023151515151515152</v>
      </c>
      <c r="T35" s="18"/>
      <c r="V35">
        <v>5</v>
      </c>
      <c r="W35">
        <v>100</v>
      </c>
      <c r="X35" s="8">
        <v>58.92857142857143</v>
      </c>
      <c r="Y35" s="19">
        <v>0.023151515151515152</v>
      </c>
      <c r="Z35" s="19">
        <v>0.7776428571428572</v>
      </c>
      <c r="AE35">
        <v>29</v>
      </c>
      <c r="AF35">
        <v>22.388</v>
      </c>
      <c r="AG35">
        <v>7.25</v>
      </c>
      <c r="AH35" s="10">
        <v>15</v>
      </c>
      <c r="AI35">
        <v>300</v>
      </c>
      <c r="AJ35" s="8">
        <f t="shared" si="3"/>
        <v>559.7000000000002</v>
      </c>
      <c r="AK35" s="8">
        <f t="shared" si="4"/>
        <v>181.25</v>
      </c>
    </row>
    <row r="36" spans="1:37" ht="12">
      <c r="A36">
        <v>5</v>
      </c>
      <c r="B36">
        <v>1</v>
      </c>
      <c r="C36">
        <v>3</v>
      </c>
      <c r="D36">
        <v>100</v>
      </c>
      <c r="E36">
        <v>1</v>
      </c>
      <c r="F36">
        <v>6</v>
      </c>
      <c r="H36">
        <v>41</v>
      </c>
      <c r="I36">
        <v>1.019</v>
      </c>
      <c r="J36">
        <v>42</v>
      </c>
      <c r="K36" s="19">
        <f t="shared" si="0"/>
        <v>0.4939759036144578</v>
      </c>
      <c r="L36">
        <v>129</v>
      </c>
      <c r="M36">
        <v>0.222</v>
      </c>
      <c r="N36">
        <v>3</v>
      </c>
      <c r="P36" s="8">
        <f t="shared" si="1"/>
        <v>63.722891566265055</v>
      </c>
      <c r="Q36" s="18">
        <f t="shared" si="2"/>
        <v>0.024853658536585364</v>
      </c>
      <c r="T36" s="18"/>
      <c r="V36">
        <v>5</v>
      </c>
      <c r="W36">
        <v>100</v>
      </c>
      <c r="X36" s="8">
        <v>49.39759036144578</v>
      </c>
      <c r="Y36" s="19">
        <v>0.024853658536585364</v>
      </c>
      <c r="Z36" s="19">
        <v>1.583746987951807</v>
      </c>
      <c r="AE36">
        <v>30</v>
      </c>
      <c r="AF36">
        <v>17.099</v>
      </c>
      <c r="AG36">
        <v>4.565</v>
      </c>
      <c r="AH36" s="10">
        <v>36</v>
      </c>
      <c r="AI36">
        <v>0</v>
      </c>
      <c r="AJ36" s="8">
        <f t="shared" si="3"/>
        <v>1025.94</v>
      </c>
      <c r="AK36" s="8">
        <f t="shared" si="4"/>
        <v>273.90000000000003</v>
      </c>
    </row>
    <row r="37" spans="1:26" ht="12">
      <c r="A37">
        <v>6</v>
      </c>
      <c r="C37">
        <v>2</v>
      </c>
      <c r="D37">
        <v>50</v>
      </c>
      <c r="E37">
        <v>1</v>
      </c>
      <c r="F37">
        <v>1</v>
      </c>
      <c r="H37">
        <v>14</v>
      </c>
      <c r="I37">
        <v>0.352</v>
      </c>
      <c r="J37">
        <v>13</v>
      </c>
      <c r="K37" s="19">
        <f t="shared" si="0"/>
        <v>0.5185185185185185</v>
      </c>
      <c r="L37">
        <v>27</v>
      </c>
      <c r="M37">
        <v>0.057</v>
      </c>
      <c r="N37">
        <v>1</v>
      </c>
      <c r="P37" s="8">
        <f t="shared" si="1"/>
        <v>14</v>
      </c>
      <c r="Q37" s="18">
        <f t="shared" si="2"/>
        <v>0.02514285714285714</v>
      </c>
      <c r="S37" s="18">
        <f>AVERAGE(Q37:Q42)</f>
        <v>0.02637916397328162</v>
      </c>
      <c r="T37" s="18">
        <v>0.02637916397328162</v>
      </c>
      <c r="V37">
        <v>6</v>
      </c>
      <c r="W37">
        <v>50</v>
      </c>
      <c r="X37" s="8">
        <v>51.85185185185185</v>
      </c>
      <c r="Y37" s="19">
        <v>0.02514285714285714</v>
      </c>
      <c r="Z37" s="19">
        <v>0.352</v>
      </c>
    </row>
    <row r="38" spans="1:26" ht="12">
      <c r="A38">
        <v>6</v>
      </c>
      <c r="C38">
        <v>2</v>
      </c>
      <c r="D38">
        <v>50</v>
      </c>
      <c r="E38">
        <v>1</v>
      </c>
      <c r="F38">
        <v>2</v>
      </c>
      <c r="H38">
        <v>12</v>
      </c>
      <c r="I38">
        <v>0.335</v>
      </c>
      <c r="J38">
        <v>16</v>
      </c>
      <c r="K38" s="19">
        <f t="shared" si="0"/>
        <v>0.42857142857142855</v>
      </c>
      <c r="L38">
        <v>30</v>
      </c>
      <c r="M38">
        <v>0.066</v>
      </c>
      <c r="N38">
        <v>1</v>
      </c>
      <c r="P38" s="8">
        <f t="shared" si="1"/>
        <v>12.857142857142856</v>
      </c>
      <c r="Q38" s="18">
        <f t="shared" si="2"/>
        <v>0.02791666666666667</v>
      </c>
      <c r="T38" s="18"/>
      <c r="V38">
        <v>6</v>
      </c>
      <c r="W38">
        <v>50</v>
      </c>
      <c r="X38" s="8">
        <v>42.857142857142854</v>
      </c>
      <c r="Y38" s="19">
        <v>0.02791666666666667</v>
      </c>
      <c r="Z38" s="19">
        <v>0.35892857142857143</v>
      </c>
    </row>
    <row r="39" spans="1:26" ht="12">
      <c r="A39">
        <v>6</v>
      </c>
      <c r="C39">
        <v>2</v>
      </c>
      <c r="D39">
        <v>50</v>
      </c>
      <c r="E39">
        <v>1</v>
      </c>
      <c r="F39">
        <v>3</v>
      </c>
      <c r="H39">
        <v>1</v>
      </c>
      <c r="I39">
        <v>0.034</v>
      </c>
      <c r="J39">
        <v>16</v>
      </c>
      <c r="K39" s="19">
        <f t="shared" si="0"/>
        <v>0.058823529411764705</v>
      </c>
      <c r="L39">
        <v>18</v>
      </c>
      <c r="M39">
        <v>0.042</v>
      </c>
      <c r="N39">
        <v>1</v>
      </c>
      <c r="P39" s="8">
        <f t="shared" si="1"/>
        <v>1.0588235294117647</v>
      </c>
      <c r="Q39" s="18">
        <f t="shared" si="2"/>
        <v>0.034</v>
      </c>
      <c r="T39" s="18"/>
      <c r="V39">
        <v>6</v>
      </c>
      <c r="W39">
        <v>50</v>
      </c>
      <c r="X39" s="8">
        <v>5.88235294117647</v>
      </c>
      <c r="Y39" s="19">
        <v>0.034</v>
      </c>
      <c r="Z39" s="19">
        <v>0.036000000000000004</v>
      </c>
    </row>
    <row r="40" spans="1:26" ht="12">
      <c r="A40">
        <v>6</v>
      </c>
      <c r="C40">
        <v>2</v>
      </c>
      <c r="D40">
        <v>50</v>
      </c>
      <c r="E40">
        <v>1</v>
      </c>
      <c r="F40">
        <v>4</v>
      </c>
      <c r="H40">
        <v>52</v>
      </c>
      <c r="I40">
        <v>1.441</v>
      </c>
      <c r="J40">
        <v>22</v>
      </c>
      <c r="K40" s="19">
        <f t="shared" si="0"/>
        <v>0.7027027027027027</v>
      </c>
      <c r="L40">
        <v>117</v>
      </c>
      <c r="M40">
        <v>0.274</v>
      </c>
      <c r="N40">
        <v>3</v>
      </c>
      <c r="P40" s="8">
        <f t="shared" si="1"/>
        <v>82.21621621621622</v>
      </c>
      <c r="Q40" s="18">
        <f t="shared" si="2"/>
        <v>0.02771153846153846</v>
      </c>
      <c r="T40" s="18"/>
      <c r="V40">
        <v>6</v>
      </c>
      <c r="W40">
        <v>50</v>
      </c>
      <c r="X40" s="8">
        <v>70.27027027027027</v>
      </c>
      <c r="Y40" s="19">
        <v>0.02771153846153846</v>
      </c>
      <c r="Z40" s="19">
        <v>2.278337837837838</v>
      </c>
    </row>
    <row r="41" spans="1:26" ht="12">
      <c r="A41">
        <v>6</v>
      </c>
      <c r="C41">
        <v>2</v>
      </c>
      <c r="D41">
        <v>50</v>
      </c>
      <c r="E41">
        <v>1</v>
      </c>
      <c r="F41">
        <v>5</v>
      </c>
      <c r="H41">
        <v>34</v>
      </c>
      <c r="I41">
        <v>0.577</v>
      </c>
      <c r="J41">
        <v>70</v>
      </c>
      <c r="K41" s="19">
        <f t="shared" si="0"/>
        <v>0.3269230769230769</v>
      </c>
      <c r="L41">
        <v>187</v>
      </c>
      <c r="M41">
        <v>0.327</v>
      </c>
      <c r="N41">
        <v>3</v>
      </c>
      <c r="P41" s="8">
        <f t="shared" si="1"/>
        <v>61.13461538461539</v>
      </c>
      <c r="Q41" s="18">
        <f t="shared" si="2"/>
        <v>0.016970588235294116</v>
      </c>
      <c r="T41" s="18"/>
      <c r="V41">
        <v>6</v>
      </c>
      <c r="W41">
        <v>50</v>
      </c>
      <c r="X41" s="8">
        <v>32.69230769230769</v>
      </c>
      <c r="Y41" s="19">
        <v>0.016970588235294116</v>
      </c>
      <c r="Z41" s="19">
        <v>1.0374903846153845</v>
      </c>
    </row>
    <row r="42" spans="1:26" ht="12">
      <c r="A42">
        <v>6</v>
      </c>
      <c r="C42">
        <v>2</v>
      </c>
      <c r="D42">
        <v>50</v>
      </c>
      <c r="E42">
        <v>1</v>
      </c>
      <c r="F42">
        <v>6</v>
      </c>
      <c r="H42">
        <v>15</v>
      </c>
      <c r="I42">
        <v>0.398</v>
      </c>
      <c r="J42">
        <v>32</v>
      </c>
      <c r="K42" s="19">
        <f t="shared" si="0"/>
        <v>0.3191489361702128</v>
      </c>
      <c r="L42">
        <v>127</v>
      </c>
      <c r="M42">
        <v>0.288</v>
      </c>
      <c r="N42">
        <v>3</v>
      </c>
      <c r="P42" s="8">
        <f t="shared" si="1"/>
        <v>40.53191489361702</v>
      </c>
      <c r="Q42" s="18">
        <f t="shared" si="2"/>
        <v>0.026533333333333336</v>
      </c>
      <c r="T42" s="18"/>
      <c r="V42">
        <v>6</v>
      </c>
      <c r="W42">
        <v>50</v>
      </c>
      <c r="X42" s="8">
        <v>31.914893617021278</v>
      </c>
      <c r="Y42" s="19">
        <v>0.026533333333333336</v>
      </c>
      <c r="Z42" s="19">
        <v>1.0754468085106383</v>
      </c>
    </row>
    <row r="43" spans="1:26" ht="12">
      <c r="A43">
        <v>7</v>
      </c>
      <c r="C43">
        <v>4</v>
      </c>
      <c r="D43">
        <v>150</v>
      </c>
      <c r="E43">
        <v>2</v>
      </c>
      <c r="F43">
        <v>1</v>
      </c>
      <c r="H43">
        <v>38</v>
      </c>
      <c r="I43">
        <v>0.937</v>
      </c>
      <c r="J43">
        <v>16</v>
      </c>
      <c r="K43" s="19">
        <f t="shared" si="0"/>
        <v>0.7037037037037037</v>
      </c>
      <c r="L43">
        <v>69</v>
      </c>
      <c r="M43">
        <v>0.114</v>
      </c>
      <c r="N43">
        <v>2</v>
      </c>
      <c r="P43" s="8">
        <f t="shared" si="1"/>
        <v>48.55555555555556</v>
      </c>
      <c r="Q43" s="18">
        <f t="shared" si="2"/>
        <v>0.024657894736842108</v>
      </c>
      <c r="S43" s="18">
        <f>AVERAGE(Q43:Q48)</f>
        <v>0.026379159514948992</v>
      </c>
      <c r="T43" s="18">
        <v>0.026379159514948992</v>
      </c>
      <c r="V43">
        <v>7</v>
      </c>
      <c r="W43">
        <v>150</v>
      </c>
      <c r="X43" s="8">
        <v>70.37037037037037</v>
      </c>
      <c r="Y43" s="19">
        <v>0.024657894736842108</v>
      </c>
      <c r="Z43" s="19">
        <v>1.1972777777777779</v>
      </c>
    </row>
    <row r="44" spans="1:26" ht="12">
      <c r="A44">
        <v>7</v>
      </c>
      <c r="C44">
        <v>4</v>
      </c>
      <c r="D44">
        <v>150</v>
      </c>
      <c r="E44">
        <v>2</v>
      </c>
      <c r="F44">
        <v>2</v>
      </c>
      <c r="H44">
        <v>27</v>
      </c>
      <c r="I44">
        <v>0.712</v>
      </c>
      <c r="J44">
        <v>20</v>
      </c>
      <c r="K44" s="19">
        <f t="shared" si="0"/>
        <v>0.574468085106383</v>
      </c>
      <c r="L44">
        <v>118</v>
      </c>
      <c r="M44">
        <v>0.216</v>
      </c>
      <c r="N44">
        <v>2</v>
      </c>
      <c r="P44" s="8">
        <f t="shared" si="1"/>
        <v>67.7872340425532</v>
      </c>
      <c r="Q44" s="18">
        <f t="shared" si="2"/>
        <v>0.02637037037037037</v>
      </c>
      <c r="T44" s="18"/>
      <c r="V44">
        <v>7</v>
      </c>
      <c r="W44">
        <v>150</v>
      </c>
      <c r="X44" s="8">
        <v>57.446808510638306</v>
      </c>
      <c r="Y44" s="19">
        <v>0.02637037037037037</v>
      </c>
      <c r="Z44" s="19">
        <v>1.7875744680851064</v>
      </c>
    </row>
    <row r="45" spans="1:26" ht="12">
      <c r="A45">
        <v>7</v>
      </c>
      <c r="C45">
        <v>4</v>
      </c>
      <c r="D45">
        <v>150</v>
      </c>
      <c r="E45">
        <v>2</v>
      </c>
      <c r="F45">
        <v>3</v>
      </c>
      <c r="H45">
        <v>7</v>
      </c>
      <c r="I45">
        <v>0.243</v>
      </c>
      <c r="J45">
        <v>22</v>
      </c>
      <c r="K45" s="19">
        <f t="shared" si="0"/>
        <v>0.2413793103448276</v>
      </c>
      <c r="L45">
        <v>53</v>
      </c>
      <c r="M45">
        <v>0.107</v>
      </c>
      <c r="N45">
        <v>2</v>
      </c>
      <c r="P45" s="8">
        <f t="shared" si="1"/>
        <v>12.793103448275863</v>
      </c>
      <c r="Q45" s="18">
        <f t="shared" si="2"/>
        <v>0.03471428571428571</v>
      </c>
      <c r="T45" s="18"/>
      <c r="V45">
        <v>7</v>
      </c>
      <c r="W45">
        <v>150</v>
      </c>
      <c r="X45" s="8">
        <v>24.137931034482758</v>
      </c>
      <c r="Y45" s="19">
        <v>0.03471428571428571</v>
      </c>
      <c r="Z45" s="19">
        <v>0.44410344827586207</v>
      </c>
    </row>
    <row r="46" spans="1:26" ht="12">
      <c r="A46">
        <v>7</v>
      </c>
      <c r="C46">
        <v>4</v>
      </c>
      <c r="D46">
        <v>150</v>
      </c>
      <c r="E46">
        <v>2</v>
      </c>
      <c r="F46">
        <v>4</v>
      </c>
      <c r="H46">
        <v>77</v>
      </c>
      <c r="I46">
        <v>1.367</v>
      </c>
      <c r="J46">
        <v>73</v>
      </c>
      <c r="K46" s="19">
        <f t="shared" si="0"/>
        <v>0.5133333333333333</v>
      </c>
      <c r="L46">
        <v>164</v>
      </c>
      <c r="M46">
        <v>0.247</v>
      </c>
      <c r="N46">
        <v>4</v>
      </c>
      <c r="P46" s="8">
        <f t="shared" si="1"/>
        <v>84.18666666666667</v>
      </c>
      <c r="Q46" s="18">
        <f t="shared" si="2"/>
        <v>0.017753246753246753</v>
      </c>
      <c r="T46" s="18"/>
      <c r="V46">
        <v>7</v>
      </c>
      <c r="W46">
        <v>150</v>
      </c>
      <c r="X46" s="8">
        <v>51.33333333333333</v>
      </c>
      <c r="Y46" s="19">
        <v>0.017753246753246753</v>
      </c>
      <c r="Z46" s="19">
        <v>1.4945866666666667</v>
      </c>
    </row>
    <row r="47" spans="1:26" ht="12">
      <c r="A47">
        <v>7</v>
      </c>
      <c r="C47">
        <v>4</v>
      </c>
      <c r="D47">
        <v>150</v>
      </c>
      <c r="E47">
        <v>2</v>
      </c>
      <c r="F47">
        <v>5</v>
      </c>
      <c r="H47">
        <v>15</v>
      </c>
      <c r="I47">
        <v>0.426</v>
      </c>
      <c r="J47">
        <v>40</v>
      </c>
      <c r="K47" s="19">
        <f t="shared" si="0"/>
        <v>0.2727272727272727</v>
      </c>
      <c r="L47">
        <v>162</v>
      </c>
      <c r="M47">
        <v>0.325</v>
      </c>
      <c r="N47">
        <v>4</v>
      </c>
      <c r="P47" s="8">
        <f t="shared" si="1"/>
        <v>44.18181818181818</v>
      </c>
      <c r="Q47" s="18">
        <f t="shared" si="2"/>
        <v>0.028399999999999998</v>
      </c>
      <c r="T47" s="18"/>
      <c r="V47">
        <v>7</v>
      </c>
      <c r="W47">
        <v>150</v>
      </c>
      <c r="X47" s="8">
        <v>27.27272727272727</v>
      </c>
      <c r="Y47" s="19">
        <v>0.028399999999999998</v>
      </c>
      <c r="Z47" s="19">
        <v>1.2547636363636363</v>
      </c>
    </row>
    <row r="48" spans="1:26" ht="12">
      <c r="A48">
        <v>7</v>
      </c>
      <c r="C48">
        <v>4</v>
      </c>
      <c r="D48">
        <v>150</v>
      </c>
      <c r="E48">
        <v>2</v>
      </c>
      <c r="F48">
        <v>6</v>
      </c>
      <c r="H48">
        <v>0</v>
      </c>
      <c r="I48">
        <v>0</v>
      </c>
      <c r="J48">
        <v>18</v>
      </c>
      <c r="K48" s="19">
        <f t="shared" si="0"/>
        <v>0</v>
      </c>
      <c r="L48">
        <v>20</v>
      </c>
      <c r="M48">
        <v>0.031</v>
      </c>
      <c r="N48">
        <v>1</v>
      </c>
      <c r="P48" s="8">
        <f t="shared" si="1"/>
        <v>0</v>
      </c>
      <c r="Q48" s="18"/>
      <c r="T48" s="18"/>
      <c r="V48">
        <v>7</v>
      </c>
      <c r="W48">
        <v>150</v>
      </c>
      <c r="X48" s="8"/>
      <c r="Y48" s="19"/>
      <c r="Z48" s="19"/>
    </row>
    <row r="49" spans="1:26" ht="12">
      <c r="A49">
        <v>8</v>
      </c>
      <c r="C49">
        <v>2</v>
      </c>
      <c r="D49">
        <v>50</v>
      </c>
      <c r="E49">
        <v>2</v>
      </c>
      <c r="F49">
        <v>1</v>
      </c>
      <c r="H49">
        <v>12</v>
      </c>
      <c r="I49">
        <v>0.3</v>
      </c>
      <c r="J49">
        <v>4</v>
      </c>
      <c r="K49" s="19">
        <f t="shared" si="0"/>
        <v>0.75</v>
      </c>
      <c r="L49">
        <v>28</v>
      </c>
      <c r="M49">
        <v>0.08</v>
      </c>
      <c r="N49">
        <v>1</v>
      </c>
      <c r="P49" s="8">
        <f t="shared" si="1"/>
        <v>21</v>
      </c>
      <c r="Q49" s="18">
        <f t="shared" si="2"/>
        <v>0.024999999999999998</v>
      </c>
      <c r="S49" s="18">
        <f>AVERAGE(Q49:Q54)</f>
        <v>0.028373842592592593</v>
      </c>
      <c r="T49" s="18">
        <v>0.028373842592592593</v>
      </c>
      <c r="V49">
        <v>8</v>
      </c>
      <c r="W49">
        <v>50</v>
      </c>
      <c r="X49" s="8">
        <v>75</v>
      </c>
      <c r="Y49" s="19">
        <v>0.025</v>
      </c>
      <c r="Z49" s="19">
        <v>0.525</v>
      </c>
    </row>
    <row r="50" spans="1:26" ht="12">
      <c r="A50">
        <v>8</v>
      </c>
      <c r="C50">
        <v>2</v>
      </c>
      <c r="D50">
        <v>50</v>
      </c>
      <c r="E50">
        <v>2</v>
      </c>
      <c r="F50">
        <v>2</v>
      </c>
      <c r="H50">
        <v>16</v>
      </c>
      <c r="I50">
        <v>0.618</v>
      </c>
      <c r="J50">
        <v>4</v>
      </c>
      <c r="K50" s="19">
        <f t="shared" si="0"/>
        <v>0.8</v>
      </c>
      <c r="L50">
        <v>17</v>
      </c>
      <c r="M50">
        <v>0.043</v>
      </c>
      <c r="N50">
        <v>1</v>
      </c>
      <c r="P50" s="8">
        <f t="shared" si="1"/>
        <v>13.600000000000001</v>
      </c>
      <c r="Q50" s="18">
        <f t="shared" si="2"/>
        <v>0.038625</v>
      </c>
      <c r="T50" s="18"/>
      <c r="V50">
        <v>8</v>
      </c>
      <c r="W50">
        <v>50</v>
      </c>
      <c r="X50" s="8">
        <v>80</v>
      </c>
      <c r="Y50" s="19">
        <v>0.038625</v>
      </c>
      <c r="Z50" s="19">
        <v>0.5253000000000001</v>
      </c>
    </row>
    <row r="51" spans="1:26" ht="12">
      <c r="A51">
        <v>8</v>
      </c>
      <c r="C51">
        <v>2</v>
      </c>
      <c r="D51">
        <v>50</v>
      </c>
      <c r="E51">
        <v>2</v>
      </c>
      <c r="F51">
        <v>3</v>
      </c>
      <c r="H51">
        <v>4</v>
      </c>
      <c r="I51">
        <v>0.094</v>
      </c>
      <c r="J51">
        <v>6</v>
      </c>
      <c r="K51" s="19">
        <f t="shared" si="0"/>
        <v>0.4</v>
      </c>
      <c r="L51">
        <v>29</v>
      </c>
      <c r="M51">
        <v>0.06</v>
      </c>
      <c r="N51">
        <v>2</v>
      </c>
      <c r="P51" s="8">
        <f t="shared" si="1"/>
        <v>11.600000000000001</v>
      </c>
      <c r="Q51" s="18">
        <f t="shared" si="2"/>
        <v>0.0235</v>
      </c>
      <c r="T51" s="18"/>
      <c r="V51">
        <v>8</v>
      </c>
      <c r="W51">
        <v>50</v>
      </c>
      <c r="X51" s="8">
        <v>40</v>
      </c>
      <c r="Y51" s="19">
        <v>0.0235</v>
      </c>
      <c r="Z51" s="19">
        <v>0.2726</v>
      </c>
    </row>
    <row r="52" spans="1:26" ht="12">
      <c r="A52">
        <v>8</v>
      </c>
      <c r="C52">
        <v>2</v>
      </c>
      <c r="D52">
        <v>50</v>
      </c>
      <c r="E52">
        <v>2</v>
      </c>
      <c r="F52">
        <v>4</v>
      </c>
      <c r="H52">
        <v>18</v>
      </c>
      <c r="I52">
        <v>0.451</v>
      </c>
      <c r="J52">
        <v>5</v>
      </c>
      <c r="K52" s="19">
        <f t="shared" si="0"/>
        <v>0.782608695652174</v>
      </c>
      <c r="L52">
        <v>25</v>
      </c>
      <c r="M52">
        <v>0.046</v>
      </c>
      <c r="N52">
        <v>1</v>
      </c>
      <c r="P52" s="8">
        <f t="shared" si="1"/>
        <v>19.565217391304348</v>
      </c>
      <c r="Q52" s="18">
        <f t="shared" si="2"/>
        <v>0.025055555555555557</v>
      </c>
      <c r="T52" s="18"/>
      <c r="V52">
        <v>8</v>
      </c>
      <c r="W52">
        <v>50</v>
      </c>
      <c r="X52" s="8">
        <v>78.26086956521739</v>
      </c>
      <c r="Y52" s="19">
        <v>0.025055555555555557</v>
      </c>
      <c r="Z52" s="19">
        <v>0.4902173913043478</v>
      </c>
    </row>
    <row r="53" spans="1:26" ht="12">
      <c r="A53">
        <v>8</v>
      </c>
      <c r="C53">
        <v>2</v>
      </c>
      <c r="D53">
        <v>50</v>
      </c>
      <c r="E53">
        <v>2</v>
      </c>
      <c r="F53">
        <v>5</v>
      </c>
      <c r="H53">
        <v>16</v>
      </c>
      <c r="I53">
        <v>0.545</v>
      </c>
      <c r="J53">
        <v>3</v>
      </c>
      <c r="K53" s="19">
        <f t="shared" si="0"/>
        <v>0.8421052631578947</v>
      </c>
      <c r="L53">
        <v>14</v>
      </c>
      <c r="M53">
        <v>0.033</v>
      </c>
      <c r="N53">
        <v>1</v>
      </c>
      <c r="P53" s="8">
        <f t="shared" si="1"/>
        <v>11.789473684210526</v>
      </c>
      <c r="Q53" s="18">
        <f t="shared" si="2"/>
        <v>0.0340625</v>
      </c>
      <c r="T53" s="18"/>
      <c r="V53">
        <v>8</v>
      </c>
      <c r="W53">
        <v>50</v>
      </c>
      <c r="X53" s="8">
        <v>84.21052631578947</v>
      </c>
      <c r="Y53" s="19">
        <v>0.0340625</v>
      </c>
      <c r="Z53" s="19">
        <v>0.40157894736842104</v>
      </c>
    </row>
    <row r="54" spans="1:26" ht="12">
      <c r="A54">
        <v>8</v>
      </c>
      <c r="C54">
        <v>2</v>
      </c>
      <c r="D54">
        <v>50</v>
      </c>
      <c r="E54">
        <v>2</v>
      </c>
      <c r="F54">
        <v>6</v>
      </c>
      <c r="H54">
        <v>1</v>
      </c>
      <c r="I54">
        <v>0.024</v>
      </c>
      <c r="J54">
        <v>2</v>
      </c>
      <c r="K54" s="19">
        <f t="shared" si="0"/>
        <v>0.3333333333333333</v>
      </c>
      <c r="L54">
        <v>17</v>
      </c>
      <c r="M54">
        <v>0.035</v>
      </c>
      <c r="N54">
        <v>1</v>
      </c>
      <c r="P54" s="8">
        <f t="shared" si="1"/>
        <v>5.666666666666666</v>
      </c>
      <c r="Q54" s="18">
        <f t="shared" si="2"/>
        <v>0.024</v>
      </c>
      <c r="T54" s="18"/>
      <c r="V54">
        <v>8</v>
      </c>
      <c r="W54">
        <v>50</v>
      </c>
      <c r="X54" s="8">
        <v>33.33333333333333</v>
      </c>
      <c r="Y54" s="19">
        <v>0.024</v>
      </c>
      <c r="Z54" s="19">
        <v>0.13599999999999998</v>
      </c>
    </row>
    <row r="55" spans="1:26" ht="12">
      <c r="A55">
        <v>9</v>
      </c>
      <c r="C55">
        <v>1</v>
      </c>
      <c r="D55">
        <v>0</v>
      </c>
      <c r="E55">
        <v>2</v>
      </c>
      <c r="F55">
        <v>1</v>
      </c>
      <c r="H55">
        <v>22</v>
      </c>
      <c r="I55">
        <v>0.61</v>
      </c>
      <c r="J55">
        <v>27</v>
      </c>
      <c r="K55" s="19">
        <f t="shared" si="0"/>
        <v>0.4489795918367347</v>
      </c>
      <c r="L55">
        <v>61</v>
      </c>
      <c r="M55">
        <v>0.142</v>
      </c>
      <c r="N55">
        <v>4</v>
      </c>
      <c r="P55" s="8">
        <f t="shared" si="1"/>
        <v>27.387755102040817</v>
      </c>
      <c r="Q55" s="18">
        <f t="shared" si="2"/>
        <v>0.027727272727272725</v>
      </c>
      <c r="S55" s="18">
        <f>AVERAGE(Q55:Q60)</f>
        <v>0.027310094905094905</v>
      </c>
      <c r="T55" s="18">
        <v>0.027310094905094905</v>
      </c>
      <c r="V55">
        <v>9</v>
      </c>
      <c r="W55">
        <v>0</v>
      </c>
      <c r="X55" s="8">
        <v>44.89795918367347</v>
      </c>
      <c r="Y55" s="19">
        <v>0.027727272727272725</v>
      </c>
      <c r="Z55" s="19">
        <v>0.7593877551020408</v>
      </c>
    </row>
    <row r="56" spans="1:26" ht="12">
      <c r="A56">
        <v>9</v>
      </c>
      <c r="C56">
        <v>1</v>
      </c>
      <c r="D56">
        <v>0</v>
      </c>
      <c r="E56">
        <v>2</v>
      </c>
      <c r="F56">
        <v>2</v>
      </c>
      <c r="H56">
        <v>28</v>
      </c>
      <c r="I56">
        <v>0.864</v>
      </c>
      <c r="J56">
        <v>37</v>
      </c>
      <c r="K56" s="19">
        <f t="shared" si="0"/>
        <v>0.4307692307692308</v>
      </c>
      <c r="L56">
        <v>122</v>
      </c>
      <c r="M56">
        <v>0.279</v>
      </c>
      <c r="N56">
        <v>4</v>
      </c>
      <c r="P56" s="8">
        <f t="shared" si="1"/>
        <v>52.55384615384616</v>
      </c>
      <c r="Q56" s="18">
        <f t="shared" si="2"/>
        <v>0.030857142857142857</v>
      </c>
      <c r="T56" s="18"/>
      <c r="V56">
        <v>9</v>
      </c>
      <c r="W56">
        <v>0</v>
      </c>
      <c r="X56" s="8">
        <v>43.07692307692308</v>
      </c>
      <c r="Y56" s="19">
        <v>0.030857142857142857</v>
      </c>
      <c r="Z56" s="19">
        <v>1.6216615384615387</v>
      </c>
    </row>
    <row r="57" spans="1:26" ht="12">
      <c r="A57">
        <v>9</v>
      </c>
      <c r="C57">
        <v>1</v>
      </c>
      <c r="D57">
        <v>0</v>
      </c>
      <c r="E57">
        <v>2</v>
      </c>
      <c r="F57">
        <v>3</v>
      </c>
      <c r="H57">
        <v>13</v>
      </c>
      <c r="I57">
        <v>0.282</v>
      </c>
      <c r="J57">
        <v>33</v>
      </c>
      <c r="K57" s="19">
        <f t="shared" si="0"/>
        <v>0.2826086956521739</v>
      </c>
      <c r="L57">
        <v>49</v>
      </c>
      <c r="M57">
        <v>0.096</v>
      </c>
      <c r="N57">
        <v>2</v>
      </c>
      <c r="P57" s="8">
        <f t="shared" si="1"/>
        <v>13.847826086956522</v>
      </c>
      <c r="Q57" s="18">
        <f t="shared" si="2"/>
        <v>0.02169230769230769</v>
      </c>
      <c r="T57" s="18"/>
      <c r="V57">
        <v>9</v>
      </c>
      <c r="W57">
        <v>0</v>
      </c>
      <c r="X57" s="8">
        <v>28.26086956521739</v>
      </c>
      <c r="Y57" s="19">
        <v>0.02169230769230769</v>
      </c>
      <c r="Z57" s="19">
        <v>0.30039130434782607</v>
      </c>
    </row>
    <row r="58" spans="1:26" ht="12">
      <c r="A58">
        <v>9</v>
      </c>
      <c r="C58">
        <v>1</v>
      </c>
      <c r="D58">
        <v>0</v>
      </c>
      <c r="E58">
        <v>2</v>
      </c>
      <c r="F58">
        <v>4</v>
      </c>
      <c r="H58">
        <v>26</v>
      </c>
      <c r="I58">
        <v>0.875</v>
      </c>
      <c r="J58">
        <v>12</v>
      </c>
      <c r="K58" s="19">
        <f t="shared" si="0"/>
        <v>0.6842105263157895</v>
      </c>
      <c r="L58">
        <v>130</v>
      </c>
      <c r="M58">
        <v>0.335</v>
      </c>
      <c r="N58">
        <v>4</v>
      </c>
      <c r="P58" s="8">
        <f t="shared" si="1"/>
        <v>88.94736842105263</v>
      </c>
      <c r="Q58" s="18">
        <f t="shared" si="2"/>
        <v>0.03365384615384615</v>
      </c>
      <c r="T58" s="18"/>
      <c r="V58">
        <v>9</v>
      </c>
      <c r="W58">
        <v>0</v>
      </c>
      <c r="X58" s="8">
        <v>68.42105263157895</v>
      </c>
      <c r="Y58" s="19">
        <v>0.03365384615384615</v>
      </c>
      <c r="Z58" s="19">
        <v>2.9934210526315788</v>
      </c>
    </row>
    <row r="59" spans="1:26" ht="12">
      <c r="A59">
        <v>9</v>
      </c>
      <c r="C59">
        <v>1</v>
      </c>
      <c r="D59">
        <v>0</v>
      </c>
      <c r="E59">
        <v>2</v>
      </c>
      <c r="F59">
        <v>5</v>
      </c>
      <c r="H59">
        <v>12</v>
      </c>
      <c r="I59">
        <v>0.255</v>
      </c>
      <c r="J59">
        <v>22</v>
      </c>
      <c r="K59" s="19">
        <f t="shared" si="0"/>
        <v>0.35294117647058826</v>
      </c>
      <c r="L59">
        <v>43</v>
      </c>
      <c r="M59">
        <v>0.049</v>
      </c>
      <c r="N59">
        <v>1</v>
      </c>
      <c r="P59" s="8">
        <f t="shared" si="1"/>
        <v>15.176470588235295</v>
      </c>
      <c r="Q59" s="18">
        <f t="shared" si="2"/>
        <v>0.02125</v>
      </c>
      <c r="T59" s="18"/>
      <c r="V59">
        <v>9</v>
      </c>
      <c r="W59">
        <v>0</v>
      </c>
      <c r="X59" s="8">
        <v>35.294117647058826</v>
      </c>
      <c r="Y59" s="19">
        <v>0.02125</v>
      </c>
      <c r="Z59" s="19">
        <v>0.3225</v>
      </c>
    </row>
    <row r="60" spans="1:26" ht="12">
      <c r="A60">
        <v>9</v>
      </c>
      <c r="C60">
        <v>1</v>
      </c>
      <c r="D60">
        <v>0</v>
      </c>
      <c r="E60">
        <v>2</v>
      </c>
      <c r="F60">
        <v>6</v>
      </c>
      <c r="H60">
        <v>25</v>
      </c>
      <c r="I60">
        <v>0.717</v>
      </c>
      <c r="J60">
        <v>25</v>
      </c>
      <c r="K60" s="19">
        <f t="shared" si="0"/>
        <v>0.5</v>
      </c>
      <c r="L60">
        <v>163</v>
      </c>
      <c r="M60">
        <v>0.376</v>
      </c>
      <c r="N60">
        <v>5</v>
      </c>
      <c r="P60" s="8">
        <f t="shared" si="1"/>
        <v>81.5</v>
      </c>
      <c r="Q60" s="18">
        <f t="shared" si="2"/>
        <v>0.028679999999999997</v>
      </c>
      <c r="T60" s="18"/>
      <c r="V60">
        <v>9</v>
      </c>
      <c r="W60">
        <v>0</v>
      </c>
      <c r="X60" s="8">
        <v>50</v>
      </c>
      <c r="Y60" s="19">
        <v>0.028679999999999997</v>
      </c>
      <c r="Z60" s="19">
        <v>2.33742</v>
      </c>
    </row>
    <row r="61" spans="1:26" ht="12">
      <c r="A61">
        <v>10</v>
      </c>
      <c r="C61">
        <v>3</v>
      </c>
      <c r="D61">
        <v>100</v>
      </c>
      <c r="E61">
        <v>2</v>
      </c>
      <c r="F61">
        <v>1</v>
      </c>
      <c r="H61">
        <v>63</v>
      </c>
      <c r="I61">
        <v>1.966</v>
      </c>
      <c r="J61">
        <v>37</v>
      </c>
      <c r="K61" s="19">
        <f t="shared" si="0"/>
        <v>0.63</v>
      </c>
      <c r="L61">
        <v>116</v>
      </c>
      <c r="M61">
        <v>0.254</v>
      </c>
      <c r="N61">
        <v>3</v>
      </c>
      <c r="P61" s="8">
        <f t="shared" si="1"/>
        <v>73.08</v>
      </c>
      <c r="Q61" s="18">
        <f t="shared" si="2"/>
        <v>0.031206349206349206</v>
      </c>
      <c r="S61" s="18">
        <f>AVERAGE(Q61:Q66)</f>
        <v>0.025051944751807952</v>
      </c>
      <c r="T61" s="18">
        <v>0.025051944751807952</v>
      </c>
      <c r="V61">
        <v>10</v>
      </c>
      <c r="W61">
        <v>100</v>
      </c>
      <c r="X61" s="8">
        <v>63</v>
      </c>
      <c r="Y61" s="19">
        <v>0.031206349206349206</v>
      </c>
      <c r="Z61" s="19">
        <v>2.28056</v>
      </c>
    </row>
    <row r="62" spans="1:26" ht="12">
      <c r="A62">
        <v>10</v>
      </c>
      <c r="C62">
        <v>3</v>
      </c>
      <c r="D62">
        <v>100</v>
      </c>
      <c r="E62">
        <v>2</v>
      </c>
      <c r="F62">
        <v>2</v>
      </c>
      <c r="H62">
        <v>44</v>
      </c>
      <c r="I62">
        <v>1.095</v>
      </c>
      <c r="J62">
        <v>94</v>
      </c>
      <c r="K62" s="19">
        <f t="shared" si="0"/>
        <v>0.3188405797101449</v>
      </c>
      <c r="L62">
        <v>97</v>
      </c>
      <c r="M62">
        <v>0.19</v>
      </c>
      <c r="N62">
        <v>3</v>
      </c>
      <c r="P62" s="8">
        <f t="shared" si="1"/>
        <v>30.927536231884055</v>
      </c>
      <c r="Q62" s="18">
        <f t="shared" si="2"/>
        <v>0.024886363636363637</v>
      </c>
      <c r="T62" s="18"/>
      <c r="V62">
        <v>10</v>
      </c>
      <c r="W62">
        <v>100</v>
      </c>
      <c r="X62" s="8">
        <v>31.88405797101449</v>
      </c>
      <c r="Y62" s="19">
        <v>0.024886363636363637</v>
      </c>
      <c r="Z62" s="19">
        <v>0.7696739130434782</v>
      </c>
    </row>
    <row r="63" spans="1:26" ht="12">
      <c r="A63">
        <v>10</v>
      </c>
      <c r="C63">
        <v>3</v>
      </c>
      <c r="D63">
        <v>100</v>
      </c>
      <c r="E63">
        <v>2</v>
      </c>
      <c r="F63">
        <v>3</v>
      </c>
      <c r="H63">
        <v>51</v>
      </c>
      <c r="I63">
        <v>1.221</v>
      </c>
      <c r="J63">
        <v>32</v>
      </c>
      <c r="K63" s="19">
        <f t="shared" si="0"/>
        <v>0.6144578313253012</v>
      </c>
      <c r="L63">
        <v>81</v>
      </c>
      <c r="M63">
        <v>0.137</v>
      </c>
      <c r="N63">
        <v>3</v>
      </c>
      <c r="P63" s="8">
        <f t="shared" si="1"/>
        <v>49.77108433734939</v>
      </c>
      <c r="Q63" s="18">
        <f t="shared" si="2"/>
        <v>0.023941176470588237</v>
      </c>
      <c r="T63" s="18"/>
      <c r="V63">
        <v>10</v>
      </c>
      <c r="W63">
        <v>100</v>
      </c>
      <c r="X63" s="8">
        <v>61.44578313253012</v>
      </c>
      <c r="Y63" s="19">
        <v>0.023941176470588237</v>
      </c>
      <c r="Z63" s="19">
        <v>1.191578313253012</v>
      </c>
    </row>
    <row r="64" spans="1:26" ht="12">
      <c r="A64">
        <v>10</v>
      </c>
      <c r="C64">
        <v>3</v>
      </c>
      <c r="D64">
        <v>100</v>
      </c>
      <c r="E64">
        <v>2</v>
      </c>
      <c r="F64">
        <v>4</v>
      </c>
      <c r="H64">
        <v>52</v>
      </c>
      <c r="I64">
        <v>1.195</v>
      </c>
      <c r="J64">
        <v>27</v>
      </c>
      <c r="K64" s="19">
        <f t="shared" si="0"/>
        <v>0.6582278481012658</v>
      </c>
      <c r="L64">
        <v>105</v>
      </c>
      <c r="M64">
        <v>0.185</v>
      </c>
      <c r="N64">
        <v>2</v>
      </c>
      <c r="P64" s="8">
        <f t="shared" si="1"/>
        <v>69.1139240506329</v>
      </c>
      <c r="Q64" s="18">
        <f t="shared" si="2"/>
        <v>0.02298076923076923</v>
      </c>
      <c r="T64" s="18"/>
      <c r="V64">
        <v>10</v>
      </c>
      <c r="W64">
        <v>100</v>
      </c>
      <c r="X64" s="8">
        <v>65.82278481012658</v>
      </c>
      <c r="Y64" s="19">
        <v>0.02298076923076923</v>
      </c>
      <c r="Z64" s="19">
        <v>1.5882911392405061</v>
      </c>
    </row>
    <row r="65" spans="1:26" ht="12">
      <c r="A65">
        <v>10</v>
      </c>
      <c r="C65">
        <v>3</v>
      </c>
      <c r="D65">
        <v>100</v>
      </c>
      <c r="E65">
        <v>2</v>
      </c>
      <c r="F65">
        <v>5</v>
      </c>
      <c r="H65">
        <v>43</v>
      </c>
      <c r="I65">
        <v>1.003</v>
      </c>
      <c r="J65">
        <v>18</v>
      </c>
      <c r="K65" s="19">
        <f t="shared" si="0"/>
        <v>0.7049180327868853</v>
      </c>
      <c r="L65">
        <v>110</v>
      </c>
      <c r="M65">
        <v>0.311</v>
      </c>
      <c r="N65">
        <v>3</v>
      </c>
      <c r="P65" s="8">
        <f t="shared" si="1"/>
        <v>77.54098360655738</v>
      </c>
      <c r="Q65" s="18">
        <f t="shared" si="2"/>
        <v>0.023325581395348835</v>
      </c>
      <c r="T65" s="18"/>
      <c r="V65">
        <v>10</v>
      </c>
      <c r="W65">
        <v>100</v>
      </c>
      <c r="X65" s="8">
        <v>70.49180327868852</v>
      </c>
      <c r="Y65" s="19">
        <v>0.023325581395348835</v>
      </c>
      <c r="Z65" s="19">
        <v>1.8086885245901638</v>
      </c>
    </row>
    <row r="66" spans="1:26" ht="12">
      <c r="A66">
        <v>10</v>
      </c>
      <c r="C66">
        <v>3</v>
      </c>
      <c r="D66">
        <v>100</v>
      </c>
      <c r="E66">
        <v>2</v>
      </c>
      <c r="F66">
        <v>6</v>
      </c>
      <c r="H66">
        <v>35</v>
      </c>
      <c r="I66">
        <v>0.839</v>
      </c>
      <c r="J66">
        <v>26</v>
      </c>
      <c r="K66" s="19">
        <f t="shared" si="0"/>
        <v>0.5737704918032787</v>
      </c>
      <c r="L66">
        <v>60</v>
      </c>
      <c r="M66">
        <v>0.099</v>
      </c>
      <c r="N66">
        <v>1</v>
      </c>
      <c r="P66" s="8">
        <f t="shared" si="1"/>
        <v>34.42622950819672</v>
      </c>
      <c r="Q66" s="18">
        <f t="shared" si="2"/>
        <v>0.02397142857142857</v>
      </c>
      <c r="T66" s="18"/>
      <c r="V66">
        <v>10</v>
      </c>
      <c r="W66">
        <v>100</v>
      </c>
      <c r="X66" s="8">
        <v>57.377049180327866</v>
      </c>
      <c r="Y66" s="19">
        <v>0.02397142857142857</v>
      </c>
      <c r="Z66" s="19">
        <v>0.8252459016393442</v>
      </c>
    </row>
    <row r="67" spans="1:26" ht="12">
      <c r="A67">
        <v>11</v>
      </c>
      <c r="C67">
        <v>4</v>
      </c>
      <c r="D67">
        <v>150</v>
      </c>
      <c r="E67">
        <v>2</v>
      </c>
      <c r="F67">
        <v>1</v>
      </c>
      <c r="H67">
        <v>11</v>
      </c>
      <c r="I67">
        <v>0.363</v>
      </c>
      <c r="J67">
        <v>4</v>
      </c>
      <c r="K67" s="19">
        <f t="shared" si="0"/>
        <v>0.7333333333333333</v>
      </c>
      <c r="L67">
        <v>14</v>
      </c>
      <c r="M67">
        <v>0.052</v>
      </c>
      <c r="N67">
        <v>1</v>
      </c>
      <c r="P67" s="8">
        <f t="shared" si="1"/>
        <v>10.266666666666666</v>
      </c>
      <c r="Q67" s="18">
        <f t="shared" si="2"/>
        <v>0.033</v>
      </c>
      <c r="S67" s="18">
        <f>AVERAGE(Q67:Q72)</f>
        <v>0.031745833333333334</v>
      </c>
      <c r="T67" s="18">
        <v>0.031745833333333334</v>
      </c>
      <c r="V67">
        <v>11</v>
      </c>
      <c r="W67">
        <v>150</v>
      </c>
      <c r="X67" s="8">
        <v>73.33333333333333</v>
      </c>
      <c r="Y67" s="19">
        <v>0.033</v>
      </c>
      <c r="Z67" s="19">
        <v>0.3388</v>
      </c>
    </row>
    <row r="68" spans="1:26" ht="12">
      <c r="A68">
        <v>11</v>
      </c>
      <c r="C68">
        <v>4</v>
      </c>
      <c r="D68">
        <v>150</v>
      </c>
      <c r="E68">
        <v>2</v>
      </c>
      <c r="F68">
        <v>2</v>
      </c>
      <c r="H68">
        <v>5</v>
      </c>
      <c r="I68">
        <v>0.145</v>
      </c>
      <c r="J68">
        <v>16</v>
      </c>
      <c r="K68" s="19">
        <f t="shared" si="0"/>
        <v>0.23809523809523808</v>
      </c>
      <c r="L68">
        <v>27</v>
      </c>
      <c r="M68">
        <v>0.057</v>
      </c>
      <c r="N68">
        <v>1</v>
      </c>
      <c r="P68" s="8">
        <f t="shared" si="1"/>
        <v>6.428571428571428</v>
      </c>
      <c r="Q68" s="18">
        <f t="shared" si="2"/>
        <v>0.028999999999999998</v>
      </c>
      <c r="T68" s="18"/>
      <c r="V68">
        <v>11</v>
      </c>
      <c r="W68">
        <v>150</v>
      </c>
      <c r="X68" s="8">
        <v>23.809523809523807</v>
      </c>
      <c r="Y68" s="19">
        <v>0.028999999999999998</v>
      </c>
      <c r="Z68" s="19">
        <v>0.1864285714285714</v>
      </c>
    </row>
    <row r="69" spans="1:26" ht="12">
      <c r="A69">
        <v>11</v>
      </c>
      <c r="C69">
        <v>4</v>
      </c>
      <c r="D69">
        <v>150</v>
      </c>
      <c r="E69">
        <v>2</v>
      </c>
      <c r="F69">
        <v>3</v>
      </c>
      <c r="H69">
        <v>5</v>
      </c>
      <c r="I69">
        <v>0.186</v>
      </c>
      <c r="J69">
        <v>13</v>
      </c>
      <c r="K69" s="19">
        <f t="shared" si="0"/>
        <v>0.2777777777777778</v>
      </c>
      <c r="L69">
        <v>47</v>
      </c>
      <c r="M69">
        <v>0.097</v>
      </c>
      <c r="N69">
        <v>2</v>
      </c>
      <c r="P69" s="8">
        <f t="shared" si="1"/>
        <v>13.055555555555555</v>
      </c>
      <c r="Q69" s="18">
        <f t="shared" si="2"/>
        <v>0.0372</v>
      </c>
      <c r="T69" s="18"/>
      <c r="V69">
        <v>11</v>
      </c>
      <c r="W69">
        <v>150</v>
      </c>
      <c r="X69" s="8">
        <v>27.77777777777778</v>
      </c>
      <c r="Y69" s="19">
        <v>0.0372</v>
      </c>
      <c r="Z69" s="19">
        <v>0.48566666666666664</v>
      </c>
    </row>
    <row r="70" spans="1:26" ht="12">
      <c r="A70">
        <v>11</v>
      </c>
      <c r="C70">
        <v>4</v>
      </c>
      <c r="D70">
        <v>150</v>
      </c>
      <c r="E70">
        <v>2</v>
      </c>
      <c r="F70">
        <v>4</v>
      </c>
      <c r="H70">
        <v>15</v>
      </c>
      <c r="I70">
        <v>0.356</v>
      </c>
      <c r="J70">
        <v>4</v>
      </c>
      <c r="K70" s="19">
        <f t="shared" si="0"/>
        <v>0.7894736842105263</v>
      </c>
      <c r="L70">
        <v>23</v>
      </c>
      <c r="M70">
        <v>0.039</v>
      </c>
      <c r="N70">
        <v>1</v>
      </c>
      <c r="P70" s="8">
        <f t="shared" si="1"/>
        <v>18.157894736842106</v>
      </c>
      <c r="Q70" s="18">
        <f t="shared" si="2"/>
        <v>0.023733333333333332</v>
      </c>
      <c r="T70" s="18"/>
      <c r="V70">
        <v>11</v>
      </c>
      <c r="W70">
        <v>150</v>
      </c>
      <c r="X70" s="8">
        <v>78.94736842105263</v>
      </c>
      <c r="Y70" s="19">
        <v>0.023733333333333332</v>
      </c>
      <c r="Z70" s="19">
        <v>0.43094736842105263</v>
      </c>
    </row>
    <row r="71" spans="1:26" ht="12">
      <c r="A71">
        <v>11</v>
      </c>
      <c r="C71">
        <v>4</v>
      </c>
      <c r="D71">
        <v>150</v>
      </c>
      <c r="E71">
        <v>2</v>
      </c>
      <c r="F71">
        <v>5</v>
      </c>
      <c r="H71">
        <v>12</v>
      </c>
      <c r="I71">
        <v>0.455</v>
      </c>
      <c r="J71">
        <v>6</v>
      </c>
      <c r="K71" s="19">
        <f t="shared" si="0"/>
        <v>0.6666666666666666</v>
      </c>
      <c r="L71">
        <v>28</v>
      </c>
      <c r="M71">
        <v>0.067</v>
      </c>
      <c r="N71">
        <v>1</v>
      </c>
      <c r="P71" s="8">
        <f t="shared" si="1"/>
        <v>18.666666666666664</v>
      </c>
      <c r="Q71" s="18">
        <f t="shared" si="2"/>
        <v>0.03791666666666667</v>
      </c>
      <c r="T71" s="18"/>
      <c r="V71">
        <v>11</v>
      </c>
      <c r="W71">
        <v>150</v>
      </c>
      <c r="X71" s="8">
        <v>66.66666666666666</v>
      </c>
      <c r="Y71" s="19">
        <v>0.03791666666666667</v>
      </c>
      <c r="Z71" s="19">
        <v>0.7077777777777777</v>
      </c>
    </row>
    <row r="72" spans="1:26" ht="12">
      <c r="A72">
        <v>11</v>
      </c>
      <c r="C72">
        <v>4</v>
      </c>
      <c r="D72">
        <v>150</v>
      </c>
      <c r="E72">
        <v>2</v>
      </c>
      <c r="F72">
        <v>6</v>
      </c>
      <c r="H72">
        <v>8</v>
      </c>
      <c r="I72">
        <v>0.237</v>
      </c>
      <c r="J72">
        <v>25</v>
      </c>
      <c r="K72" s="19">
        <f aca="true" t="shared" si="5" ref="K72:K135">H72/(H72+J72)</f>
        <v>0.24242424242424243</v>
      </c>
      <c r="L72">
        <v>57</v>
      </c>
      <c r="M72">
        <v>0.12</v>
      </c>
      <c r="N72">
        <v>2</v>
      </c>
      <c r="P72" s="8">
        <f aca="true" t="shared" si="6" ref="P72:P135">(K72*L72)</f>
        <v>13.818181818181818</v>
      </c>
      <c r="Q72" s="18">
        <f aca="true" t="shared" si="7" ref="Q72:Q135">I72/H72</f>
        <v>0.029625</v>
      </c>
      <c r="T72" s="18"/>
      <c r="V72">
        <v>11</v>
      </c>
      <c r="W72">
        <v>150</v>
      </c>
      <c r="X72" s="8">
        <v>24.242424242424242</v>
      </c>
      <c r="Y72" s="19">
        <v>0.029625</v>
      </c>
      <c r="Z72" s="19">
        <v>0.4093636363636364</v>
      </c>
    </row>
    <row r="73" spans="1:26" ht="12">
      <c r="A73">
        <v>12</v>
      </c>
      <c r="C73">
        <v>5</v>
      </c>
      <c r="D73">
        <v>300</v>
      </c>
      <c r="E73">
        <v>2</v>
      </c>
      <c r="F73">
        <v>1</v>
      </c>
      <c r="H73">
        <v>19</v>
      </c>
      <c r="I73">
        <v>0.468</v>
      </c>
      <c r="J73">
        <v>56</v>
      </c>
      <c r="K73" s="19">
        <f t="shared" si="5"/>
        <v>0.25333333333333335</v>
      </c>
      <c r="L73">
        <v>86</v>
      </c>
      <c r="M73">
        <v>0.149</v>
      </c>
      <c r="N73">
        <v>2</v>
      </c>
      <c r="P73" s="8">
        <f t="shared" si="6"/>
        <v>21.78666666666667</v>
      </c>
      <c r="Q73" s="18">
        <f t="shared" si="7"/>
        <v>0.02463157894736842</v>
      </c>
      <c r="S73" s="18">
        <f>AVERAGE(Q73:Q78)</f>
        <v>0.01957279562542721</v>
      </c>
      <c r="T73" s="18">
        <v>0.01957279562542721</v>
      </c>
      <c r="V73">
        <v>12</v>
      </c>
      <c r="W73">
        <v>300</v>
      </c>
      <c r="X73" s="8">
        <v>25.333333333333336</v>
      </c>
      <c r="Y73" s="19">
        <v>0.02463157894736842</v>
      </c>
      <c r="Z73" s="19">
        <v>0.53664</v>
      </c>
    </row>
    <row r="74" spans="1:26" ht="12">
      <c r="A74">
        <v>12</v>
      </c>
      <c r="C74">
        <v>5</v>
      </c>
      <c r="D74">
        <v>300</v>
      </c>
      <c r="E74">
        <v>2</v>
      </c>
      <c r="F74">
        <v>2</v>
      </c>
      <c r="H74">
        <v>2</v>
      </c>
      <c r="I74">
        <v>0.017</v>
      </c>
      <c r="J74">
        <v>34</v>
      </c>
      <c r="K74" s="19">
        <f t="shared" si="5"/>
        <v>0.05555555555555555</v>
      </c>
      <c r="L74">
        <v>42</v>
      </c>
      <c r="M74">
        <v>0.075</v>
      </c>
      <c r="N74">
        <v>1</v>
      </c>
      <c r="P74" s="8">
        <f t="shared" si="6"/>
        <v>2.333333333333333</v>
      </c>
      <c r="Q74" s="18">
        <f t="shared" si="7"/>
        <v>0.0085</v>
      </c>
      <c r="T74" s="18"/>
      <c r="V74">
        <v>12</v>
      </c>
      <c r="W74">
        <v>300</v>
      </c>
      <c r="X74" s="8">
        <v>5.555555555555555</v>
      </c>
      <c r="Y74" s="19">
        <v>0.0085</v>
      </c>
      <c r="Z74" s="19">
        <v>0.01983333333333333</v>
      </c>
    </row>
    <row r="75" spans="1:26" ht="12">
      <c r="A75">
        <v>12</v>
      </c>
      <c r="C75">
        <v>5</v>
      </c>
      <c r="D75">
        <v>300</v>
      </c>
      <c r="E75">
        <v>2</v>
      </c>
      <c r="F75">
        <v>3</v>
      </c>
      <c r="H75">
        <v>22</v>
      </c>
      <c r="I75">
        <v>0.365</v>
      </c>
      <c r="J75">
        <v>34</v>
      </c>
      <c r="K75" s="19">
        <f t="shared" si="5"/>
        <v>0.39285714285714285</v>
      </c>
      <c r="L75">
        <v>87</v>
      </c>
      <c r="M75">
        <v>0.151</v>
      </c>
      <c r="N75">
        <v>2</v>
      </c>
      <c r="P75" s="8">
        <f t="shared" si="6"/>
        <v>34.17857142857143</v>
      </c>
      <c r="Q75" s="18">
        <f t="shared" si="7"/>
        <v>0.01659090909090909</v>
      </c>
      <c r="T75" s="18"/>
      <c r="V75">
        <v>12</v>
      </c>
      <c r="W75">
        <v>300</v>
      </c>
      <c r="X75" s="8">
        <v>39.285714285714285</v>
      </c>
      <c r="Y75" s="19">
        <v>0.01659090909090909</v>
      </c>
      <c r="Z75" s="19">
        <v>0.5670535714285715</v>
      </c>
    </row>
    <row r="76" spans="1:26" ht="12">
      <c r="A76">
        <v>12</v>
      </c>
      <c r="C76">
        <v>5</v>
      </c>
      <c r="D76">
        <v>300</v>
      </c>
      <c r="E76">
        <v>2</v>
      </c>
      <c r="F76">
        <v>4</v>
      </c>
      <c r="H76">
        <v>7</v>
      </c>
      <c r="I76">
        <v>0.232</v>
      </c>
      <c r="J76">
        <v>6</v>
      </c>
      <c r="K76" s="19">
        <f t="shared" si="5"/>
        <v>0.5384615384615384</v>
      </c>
      <c r="L76">
        <v>23</v>
      </c>
      <c r="M76">
        <v>0.065</v>
      </c>
      <c r="N76">
        <v>1</v>
      </c>
      <c r="P76" s="8">
        <f t="shared" si="6"/>
        <v>12.384615384615383</v>
      </c>
      <c r="Q76" s="18">
        <f t="shared" si="7"/>
        <v>0.03314285714285715</v>
      </c>
      <c r="T76" s="18"/>
      <c r="V76">
        <v>12</v>
      </c>
      <c r="W76">
        <v>300</v>
      </c>
      <c r="X76" s="8">
        <v>53.84615384615385</v>
      </c>
      <c r="Y76" s="19">
        <v>0.03314285714285715</v>
      </c>
      <c r="Z76" s="19">
        <v>0.4104615384615385</v>
      </c>
    </row>
    <row r="77" spans="1:26" ht="12">
      <c r="A77">
        <v>12</v>
      </c>
      <c r="C77">
        <v>5</v>
      </c>
      <c r="D77">
        <v>300</v>
      </c>
      <c r="E77">
        <v>2</v>
      </c>
      <c r="F77">
        <v>5</v>
      </c>
      <c r="H77">
        <v>14</v>
      </c>
      <c r="I77">
        <v>0.386</v>
      </c>
      <c r="J77">
        <v>41</v>
      </c>
      <c r="K77" s="19">
        <f t="shared" si="5"/>
        <v>0.2545454545454545</v>
      </c>
      <c r="L77">
        <v>64</v>
      </c>
      <c r="M77">
        <v>0.141</v>
      </c>
      <c r="N77">
        <v>1</v>
      </c>
      <c r="P77" s="8">
        <f t="shared" si="6"/>
        <v>16.29090909090909</v>
      </c>
      <c r="Q77" s="18">
        <f t="shared" si="7"/>
        <v>0.027571428571428573</v>
      </c>
      <c r="T77" s="18"/>
      <c r="V77">
        <v>12</v>
      </c>
      <c r="W77">
        <v>300</v>
      </c>
      <c r="X77" s="8">
        <v>25.454545454545453</v>
      </c>
      <c r="Y77" s="19">
        <v>0.027571428571428573</v>
      </c>
      <c r="Z77" s="19">
        <v>0.4491636363636363</v>
      </c>
    </row>
    <row r="78" spans="1:26" ht="12">
      <c r="A78">
        <v>12</v>
      </c>
      <c r="C78">
        <v>5</v>
      </c>
      <c r="D78">
        <v>300</v>
      </c>
      <c r="E78">
        <v>2</v>
      </c>
      <c r="F78">
        <v>6</v>
      </c>
      <c r="H78">
        <v>1</v>
      </c>
      <c r="I78">
        <v>0.007</v>
      </c>
      <c r="J78">
        <v>59</v>
      </c>
      <c r="K78" s="19">
        <f t="shared" si="5"/>
        <v>0.016666666666666666</v>
      </c>
      <c r="L78">
        <v>102</v>
      </c>
      <c r="M78">
        <v>0.186</v>
      </c>
      <c r="N78">
        <v>2</v>
      </c>
      <c r="P78" s="8">
        <f t="shared" si="6"/>
        <v>1.7</v>
      </c>
      <c r="Q78" s="18">
        <f t="shared" si="7"/>
        <v>0.007</v>
      </c>
      <c r="T78" s="18"/>
      <c r="V78">
        <v>12</v>
      </c>
      <c r="W78">
        <v>300</v>
      </c>
      <c r="X78" s="8">
        <v>1.6666666666666667</v>
      </c>
      <c r="Y78" s="19">
        <v>0.007</v>
      </c>
      <c r="Z78" s="19">
        <v>0.011899999999999999</v>
      </c>
    </row>
    <row r="79" spans="1:26" ht="12">
      <c r="A79">
        <v>13</v>
      </c>
      <c r="C79">
        <v>1</v>
      </c>
      <c r="D79">
        <v>0</v>
      </c>
      <c r="E79">
        <v>3</v>
      </c>
      <c r="F79">
        <v>1</v>
      </c>
      <c r="H79">
        <v>1</v>
      </c>
      <c r="I79">
        <v>0.013</v>
      </c>
      <c r="J79">
        <v>60</v>
      </c>
      <c r="K79" s="19">
        <f t="shared" si="5"/>
        <v>0.01639344262295082</v>
      </c>
      <c r="L79">
        <v>195</v>
      </c>
      <c r="M79">
        <v>0.28</v>
      </c>
      <c r="N79">
        <v>4</v>
      </c>
      <c r="P79" s="8">
        <f t="shared" si="6"/>
        <v>3.19672131147541</v>
      </c>
      <c r="Q79" s="18">
        <f t="shared" si="7"/>
        <v>0.013</v>
      </c>
      <c r="S79" s="18">
        <f>AVERAGE(Q79:Q84)</f>
        <v>0.024149716814350963</v>
      </c>
      <c r="T79" s="18">
        <v>0.024149716814350963</v>
      </c>
      <c r="V79">
        <v>13</v>
      </c>
      <c r="W79">
        <v>0</v>
      </c>
      <c r="X79" s="8">
        <v>1.639344262295082</v>
      </c>
      <c r="Y79" s="19">
        <v>0.013</v>
      </c>
      <c r="Z79" s="19">
        <v>0.041557377049180326</v>
      </c>
    </row>
    <row r="80" spans="1:26" ht="12">
      <c r="A80">
        <v>13</v>
      </c>
      <c r="C80">
        <v>1</v>
      </c>
      <c r="D80">
        <v>0</v>
      </c>
      <c r="E80">
        <v>3</v>
      </c>
      <c r="F80">
        <v>2</v>
      </c>
      <c r="H80">
        <v>21</v>
      </c>
      <c r="I80">
        <v>0.661</v>
      </c>
      <c r="J80">
        <v>24</v>
      </c>
      <c r="K80" s="19">
        <f t="shared" si="5"/>
        <v>0.4666666666666667</v>
      </c>
      <c r="L80">
        <v>83</v>
      </c>
      <c r="M80">
        <v>0.149</v>
      </c>
      <c r="N80">
        <v>3</v>
      </c>
      <c r="P80" s="8">
        <f t="shared" si="6"/>
        <v>38.733333333333334</v>
      </c>
      <c r="Q80" s="18">
        <f t="shared" si="7"/>
        <v>0.03147619047619048</v>
      </c>
      <c r="T80" s="18"/>
      <c r="V80">
        <v>13</v>
      </c>
      <c r="W80">
        <v>0</v>
      </c>
      <c r="X80" s="8">
        <v>46.666666666666664</v>
      </c>
      <c r="Y80" s="19">
        <v>0.03147619047619048</v>
      </c>
      <c r="Z80" s="19">
        <v>1.219177777777778</v>
      </c>
    </row>
    <row r="81" spans="1:26" ht="12">
      <c r="A81">
        <v>13</v>
      </c>
      <c r="C81">
        <v>1</v>
      </c>
      <c r="D81">
        <v>0</v>
      </c>
      <c r="E81">
        <v>3</v>
      </c>
      <c r="F81">
        <v>3</v>
      </c>
      <c r="H81">
        <v>33</v>
      </c>
      <c r="I81">
        <v>0.89</v>
      </c>
      <c r="J81">
        <v>15</v>
      </c>
      <c r="K81" s="19">
        <f t="shared" si="5"/>
        <v>0.6875</v>
      </c>
      <c r="L81">
        <v>61</v>
      </c>
      <c r="M81">
        <v>0.079</v>
      </c>
      <c r="N81">
        <v>1</v>
      </c>
      <c r="P81" s="8">
        <f t="shared" si="6"/>
        <v>41.9375</v>
      </c>
      <c r="Q81" s="18">
        <f t="shared" si="7"/>
        <v>0.02696969696969697</v>
      </c>
      <c r="T81" s="18"/>
      <c r="V81">
        <v>13</v>
      </c>
      <c r="W81">
        <v>0</v>
      </c>
      <c r="X81" s="8">
        <v>68.75</v>
      </c>
      <c r="Y81" s="19">
        <v>0.02696969696969697</v>
      </c>
      <c r="Z81" s="19">
        <v>1.1310416666666667</v>
      </c>
    </row>
    <row r="82" spans="1:26" ht="12">
      <c r="A82">
        <v>13</v>
      </c>
      <c r="C82">
        <v>1</v>
      </c>
      <c r="D82">
        <v>0</v>
      </c>
      <c r="E82">
        <v>3</v>
      </c>
      <c r="F82">
        <v>4</v>
      </c>
      <c r="H82">
        <v>13</v>
      </c>
      <c r="I82">
        <v>0.385</v>
      </c>
      <c r="J82">
        <v>2</v>
      </c>
      <c r="K82" s="19">
        <f t="shared" si="5"/>
        <v>0.8666666666666667</v>
      </c>
      <c r="L82">
        <v>28</v>
      </c>
      <c r="M82">
        <v>0.067</v>
      </c>
      <c r="N82">
        <v>1</v>
      </c>
      <c r="P82" s="8">
        <f t="shared" si="6"/>
        <v>24.266666666666666</v>
      </c>
      <c r="Q82" s="18">
        <f t="shared" si="7"/>
        <v>0.029615384615384616</v>
      </c>
      <c r="T82" s="18"/>
      <c r="V82">
        <v>13</v>
      </c>
      <c r="W82">
        <v>0</v>
      </c>
      <c r="X82" s="8">
        <v>86.66666666666667</v>
      </c>
      <c r="Y82" s="19">
        <v>0.029615384615384616</v>
      </c>
      <c r="Z82" s="19">
        <v>0.7186666666666667</v>
      </c>
    </row>
    <row r="83" spans="1:26" ht="12">
      <c r="A83">
        <v>13</v>
      </c>
      <c r="C83">
        <v>1</v>
      </c>
      <c r="D83">
        <v>0</v>
      </c>
      <c r="E83">
        <v>3</v>
      </c>
      <c r="F83">
        <v>5</v>
      </c>
      <c r="H83">
        <v>41</v>
      </c>
      <c r="I83">
        <v>0.804</v>
      </c>
      <c r="J83">
        <v>90</v>
      </c>
      <c r="K83" s="19">
        <f t="shared" si="5"/>
        <v>0.31297709923664124</v>
      </c>
      <c r="L83">
        <v>203</v>
      </c>
      <c r="M83">
        <v>0.342</v>
      </c>
      <c r="N83">
        <v>5</v>
      </c>
      <c r="P83" s="8">
        <f t="shared" si="6"/>
        <v>63.53435114503817</v>
      </c>
      <c r="Q83" s="18">
        <f t="shared" si="7"/>
        <v>0.019609756097560976</v>
      </c>
      <c r="T83" s="18"/>
      <c r="V83">
        <v>13</v>
      </c>
      <c r="W83">
        <v>0</v>
      </c>
      <c r="X83" s="8">
        <v>31.297709923664126</v>
      </c>
      <c r="Y83" s="19">
        <v>0.019609756097560976</v>
      </c>
      <c r="Z83" s="19">
        <v>1.2458931297709925</v>
      </c>
    </row>
    <row r="84" spans="1:26" ht="12">
      <c r="A84">
        <v>13</v>
      </c>
      <c r="C84">
        <v>1</v>
      </c>
      <c r="D84">
        <v>0</v>
      </c>
      <c r="E84">
        <v>3</v>
      </c>
      <c r="F84">
        <v>6</v>
      </c>
      <c r="H84">
        <v>22</v>
      </c>
      <c r="I84">
        <v>0.533</v>
      </c>
      <c r="J84">
        <v>20</v>
      </c>
      <c r="K84" s="19">
        <f t="shared" si="5"/>
        <v>0.5238095238095238</v>
      </c>
      <c r="L84">
        <v>243</v>
      </c>
      <c r="M84">
        <v>0.376</v>
      </c>
      <c r="N84">
        <v>5</v>
      </c>
      <c r="P84" s="8">
        <f t="shared" si="6"/>
        <v>127.28571428571429</v>
      </c>
      <c r="Q84" s="18">
        <f t="shared" si="7"/>
        <v>0.02422727272727273</v>
      </c>
      <c r="T84" s="18"/>
      <c r="V84">
        <v>13</v>
      </c>
      <c r="W84">
        <v>0</v>
      </c>
      <c r="X84" s="8">
        <v>52.38095238095239</v>
      </c>
      <c r="Y84" s="19">
        <v>0.02422727272727273</v>
      </c>
      <c r="Z84" s="19">
        <v>3.083785714285715</v>
      </c>
    </row>
    <row r="85" spans="1:26" ht="12">
      <c r="A85">
        <v>14</v>
      </c>
      <c r="C85">
        <v>5</v>
      </c>
      <c r="D85">
        <v>300</v>
      </c>
      <c r="E85">
        <v>3</v>
      </c>
      <c r="F85">
        <v>1</v>
      </c>
      <c r="H85">
        <v>10</v>
      </c>
      <c r="I85">
        <v>0.077</v>
      </c>
      <c r="J85">
        <v>86</v>
      </c>
      <c r="K85" s="19">
        <f t="shared" si="5"/>
        <v>0.10416666666666667</v>
      </c>
      <c r="L85">
        <v>163</v>
      </c>
      <c r="M85">
        <v>0.197</v>
      </c>
      <c r="N85">
        <v>2</v>
      </c>
      <c r="P85" s="8">
        <f t="shared" si="6"/>
        <v>16.979166666666668</v>
      </c>
      <c r="Q85" s="18">
        <f t="shared" si="7"/>
        <v>0.0077</v>
      </c>
      <c r="S85" s="18">
        <f>AVERAGE(Q85:Q90)</f>
        <v>0.016754914583410604</v>
      </c>
      <c r="T85" s="18">
        <v>0.016754914583410604</v>
      </c>
      <c r="V85">
        <v>14</v>
      </c>
      <c r="W85">
        <v>300</v>
      </c>
      <c r="X85" s="8">
        <v>10.416666666666668</v>
      </c>
      <c r="Y85" s="19">
        <v>0.0077</v>
      </c>
      <c r="Z85" s="19">
        <v>0.13073958333333335</v>
      </c>
    </row>
    <row r="86" spans="1:26" ht="12">
      <c r="A86">
        <v>14</v>
      </c>
      <c r="C86">
        <v>5</v>
      </c>
      <c r="D86">
        <v>300</v>
      </c>
      <c r="E86">
        <v>3</v>
      </c>
      <c r="F86">
        <v>2</v>
      </c>
      <c r="H86">
        <v>22</v>
      </c>
      <c r="I86">
        <v>0.609</v>
      </c>
      <c r="J86">
        <v>29</v>
      </c>
      <c r="K86" s="19">
        <f t="shared" si="5"/>
        <v>0.43137254901960786</v>
      </c>
      <c r="L86">
        <v>115</v>
      </c>
      <c r="M86">
        <v>0.195</v>
      </c>
      <c r="N86">
        <v>2</v>
      </c>
      <c r="P86" s="8">
        <f t="shared" si="6"/>
        <v>49.6078431372549</v>
      </c>
      <c r="Q86" s="18">
        <f t="shared" si="7"/>
        <v>0.027681818181818182</v>
      </c>
      <c r="T86" s="18"/>
      <c r="V86">
        <v>14</v>
      </c>
      <c r="W86">
        <v>300</v>
      </c>
      <c r="X86" s="8">
        <v>43.13725490196079</v>
      </c>
      <c r="Y86" s="19">
        <v>0.027681818181818182</v>
      </c>
      <c r="Z86" s="19">
        <v>1.373235294117647</v>
      </c>
    </row>
    <row r="87" spans="1:26" ht="12">
      <c r="A87">
        <v>14</v>
      </c>
      <c r="C87">
        <v>5</v>
      </c>
      <c r="D87">
        <v>300</v>
      </c>
      <c r="E87">
        <v>3</v>
      </c>
      <c r="F87">
        <v>3</v>
      </c>
      <c r="H87">
        <v>6</v>
      </c>
      <c r="I87">
        <v>0.089</v>
      </c>
      <c r="J87">
        <v>27</v>
      </c>
      <c r="K87" s="19">
        <f t="shared" si="5"/>
        <v>0.18181818181818182</v>
      </c>
      <c r="L87">
        <v>42</v>
      </c>
      <c r="M87">
        <v>0.189</v>
      </c>
      <c r="N87">
        <v>1</v>
      </c>
      <c r="P87" s="8">
        <f t="shared" si="6"/>
        <v>7.636363636363637</v>
      </c>
      <c r="Q87" s="18">
        <f t="shared" si="7"/>
        <v>0.014833333333333332</v>
      </c>
      <c r="T87" s="18"/>
      <c r="V87">
        <v>14</v>
      </c>
      <c r="W87">
        <v>300</v>
      </c>
      <c r="X87" s="8">
        <v>18.181818181818183</v>
      </c>
      <c r="Y87" s="19">
        <v>0.014833333333333332</v>
      </c>
      <c r="Z87" s="19">
        <v>0.11327272727272726</v>
      </c>
    </row>
    <row r="88" spans="1:26" ht="12">
      <c r="A88">
        <v>14</v>
      </c>
      <c r="C88">
        <v>5</v>
      </c>
      <c r="D88">
        <v>300</v>
      </c>
      <c r="E88">
        <v>3</v>
      </c>
      <c r="F88">
        <v>4</v>
      </c>
      <c r="H88">
        <v>43</v>
      </c>
      <c r="I88">
        <v>0.696</v>
      </c>
      <c r="J88">
        <v>50</v>
      </c>
      <c r="K88" s="19">
        <f t="shared" si="5"/>
        <v>0.46236559139784944</v>
      </c>
      <c r="L88">
        <v>129</v>
      </c>
      <c r="M88">
        <v>0.238</v>
      </c>
      <c r="N88">
        <v>2</v>
      </c>
      <c r="P88" s="8">
        <f t="shared" si="6"/>
        <v>59.64516129032258</v>
      </c>
      <c r="Q88" s="18">
        <f t="shared" si="7"/>
        <v>0.016186046511627906</v>
      </c>
      <c r="T88" s="18"/>
      <c r="V88">
        <v>14</v>
      </c>
      <c r="W88">
        <v>300</v>
      </c>
      <c r="X88" s="8">
        <v>46.236559139784944</v>
      </c>
      <c r="Y88" s="19">
        <v>0.016186046511627906</v>
      </c>
      <c r="Z88" s="19">
        <v>0.9654193548387096</v>
      </c>
    </row>
    <row r="89" spans="1:26" ht="12">
      <c r="A89">
        <v>14</v>
      </c>
      <c r="C89">
        <v>5</v>
      </c>
      <c r="D89">
        <v>300</v>
      </c>
      <c r="E89">
        <v>3</v>
      </c>
      <c r="F89">
        <v>5</v>
      </c>
      <c r="H89">
        <v>16</v>
      </c>
      <c r="I89">
        <v>0.269</v>
      </c>
      <c r="J89">
        <v>26</v>
      </c>
      <c r="K89" s="19">
        <f t="shared" si="5"/>
        <v>0.38095238095238093</v>
      </c>
      <c r="L89">
        <v>50</v>
      </c>
      <c r="M89">
        <v>0.06</v>
      </c>
      <c r="N89">
        <v>1</v>
      </c>
      <c r="P89" s="8">
        <f t="shared" si="6"/>
        <v>19.047619047619047</v>
      </c>
      <c r="Q89" s="18">
        <f t="shared" si="7"/>
        <v>0.0168125</v>
      </c>
      <c r="T89" s="18"/>
      <c r="V89">
        <v>14</v>
      </c>
      <c r="W89">
        <v>300</v>
      </c>
      <c r="X89" s="8">
        <v>38.095238095238095</v>
      </c>
      <c r="Y89" s="19">
        <v>0.0168125</v>
      </c>
      <c r="Z89" s="19">
        <v>0.32023809523809527</v>
      </c>
    </row>
    <row r="90" spans="1:26" ht="12">
      <c r="A90">
        <v>14</v>
      </c>
      <c r="C90">
        <v>5</v>
      </c>
      <c r="D90">
        <v>300</v>
      </c>
      <c r="E90">
        <v>3</v>
      </c>
      <c r="F90">
        <v>6</v>
      </c>
      <c r="H90">
        <v>19</v>
      </c>
      <c r="I90">
        <v>0.329</v>
      </c>
      <c r="J90">
        <v>31</v>
      </c>
      <c r="K90" s="19">
        <f t="shared" si="5"/>
        <v>0.38</v>
      </c>
      <c r="L90">
        <v>89</v>
      </c>
      <c r="M90">
        <v>0.15</v>
      </c>
      <c r="N90">
        <v>2</v>
      </c>
      <c r="P90" s="8">
        <f t="shared" si="6"/>
        <v>33.82</v>
      </c>
      <c r="Q90" s="18">
        <f t="shared" si="7"/>
        <v>0.01731578947368421</v>
      </c>
      <c r="T90" s="18"/>
      <c r="V90">
        <v>14</v>
      </c>
      <c r="W90">
        <v>300</v>
      </c>
      <c r="X90" s="8">
        <v>38</v>
      </c>
      <c r="Y90" s="19">
        <v>0.01731578947368421</v>
      </c>
      <c r="Z90" s="19">
        <v>0.58562</v>
      </c>
    </row>
    <row r="91" spans="1:26" ht="12">
      <c r="A91">
        <v>15</v>
      </c>
      <c r="C91">
        <v>4</v>
      </c>
      <c r="D91">
        <v>150</v>
      </c>
      <c r="E91">
        <v>3</v>
      </c>
      <c r="F91">
        <v>1</v>
      </c>
      <c r="H91">
        <v>13</v>
      </c>
      <c r="I91">
        <v>0.437</v>
      </c>
      <c r="J91">
        <v>19</v>
      </c>
      <c r="K91" s="19">
        <f t="shared" si="5"/>
        <v>0.40625</v>
      </c>
      <c r="L91">
        <v>33</v>
      </c>
      <c r="M91">
        <v>0.087</v>
      </c>
      <c r="N91">
        <v>2</v>
      </c>
      <c r="P91" s="8">
        <f t="shared" si="6"/>
        <v>13.40625</v>
      </c>
      <c r="Q91" s="18">
        <f t="shared" si="7"/>
        <v>0.033615384615384616</v>
      </c>
      <c r="S91" s="18">
        <f>AVERAGE(Q91:Q96)</f>
        <v>0.024195998445998446</v>
      </c>
      <c r="T91" s="18">
        <v>0.024195998445998446</v>
      </c>
      <c r="V91">
        <v>15</v>
      </c>
      <c r="W91">
        <v>150</v>
      </c>
      <c r="X91" s="8">
        <v>40.625</v>
      </c>
      <c r="Y91" s="19">
        <v>0.033615384615384616</v>
      </c>
      <c r="Z91" s="19">
        <v>0.45065625000000004</v>
      </c>
    </row>
    <row r="92" spans="1:26" ht="12">
      <c r="A92">
        <v>15</v>
      </c>
      <c r="C92">
        <v>4</v>
      </c>
      <c r="D92">
        <v>150</v>
      </c>
      <c r="E92">
        <v>3</v>
      </c>
      <c r="F92">
        <v>2</v>
      </c>
      <c r="H92">
        <v>10</v>
      </c>
      <c r="I92">
        <v>0.195</v>
      </c>
      <c r="J92">
        <v>25</v>
      </c>
      <c r="K92" s="19">
        <f t="shared" si="5"/>
        <v>0.2857142857142857</v>
      </c>
      <c r="L92">
        <v>38</v>
      </c>
      <c r="M92">
        <v>0.054</v>
      </c>
      <c r="N92">
        <v>2</v>
      </c>
      <c r="P92" s="8">
        <f t="shared" si="6"/>
        <v>10.857142857142856</v>
      </c>
      <c r="Q92" s="18">
        <f t="shared" si="7"/>
        <v>0.0195</v>
      </c>
      <c r="T92" s="18"/>
      <c r="V92">
        <v>15</v>
      </c>
      <c r="W92">
        <v>150</v>
      </c>
      <c r="X92" s="8">
        <v>28.57142857142857</v>
      </c>
      <c r="Y92" s="19">
        <v>0.0195</v>
      </c>
      <c r="Z92" s="19">
        <v>0.2117142857142857</v>
      </c>
    </row>
    <row r="93" spans="1:26" ht="12">
      <c r="A93">
        <v>15</v>
      </c>
      <c r="C93">
        <v>4</v>
      </c>
      <c r="D93">
        <v>150</v>
      </c>
      <c r="E93">
        <v>3</v>
      </c>
      <c r="F93">
        <v>3</v>
      </c>
      <c r="H93">
        <v>2</v>
      </c>
      <c r="I93">
        <v>0.032</v>
      </c>
      <c r="J93">
        <v>22</v>
      </c>
      <c r="K93" s="19">
        <f t="shared" si="5"/>
        <v>0.08333333333333333</v>
      </c>
      <c r="L93">
        <v>38</v>
      </c>
      <c r="M93">
        <v>0.063</v>
      </c>
      <c r="N93">
        <v>1</v>
      </c>
      <c r="P93" s="8">
        <f t="shared" si="6"/>
        <v>3.1666666666666665</v>
      </c>
      <c r="Q93" s="18">
        <f t="shared" si="7"/>
        <v>0.016</v>
      </c>
      <c r="T93" s="18"/>
      <c r="V93">
        <v>15</v>
      </c>
      <c r="W93">
        <v>150</v>
      </c>
      <c r="X93" s="8">
        <v>8.333333333333332</v>
      </c>
      <c r="Y93" s="19">
        <v>0.016</v>
      </c>
      <c r="Z93" s="19">
        <v>0.050666666666666665</v>
      </c>
    </row>
    <row r="94" spans="1:26" ht="12">
      <c r="A94">
        <v>15</v>
      </c>
      <c r="C94">
        <v>4</v>
      </c>
      <c r="D94">
        <v>150</v>
      </c>
      <c r="E94">
        <v>3</v>
      </c>
      <c r="F94">
        <v>4</v>
      </c>
      <c r="H94">
        <v>11</v>
      </c>
      <c r="I94">
        <v>0.283</v>
      </c>
      <c r="J94">
        <v>10</v>
      </c>
      <c r="K94" s="19">
        <f t="shared" si="5"/>
        <v>0.5238095238095238</v>
      </c>
      <c r="L94">
        <v>22</v>
      </c>
      <c r="M94">
        <v>0.059</v>
      </c>
      <c r="N94">
        <v>1</v>
      </c>
      <c r="P94" s="8">
        <f t="shared" si="6"/>
        <v>11.523809523809524</v>
      </c>
      <c r="Q94" s="18">
        <f t="shared" si="7"/>
        <v>0.025727272727272724</v>
      </c>
      <c r="T94" s="18"/>
      <c r="V94">
        <v>15</v>
      </c>
      <c r="W94">
        <v>150</v>
      </c>
      <c r="X94" s="8">
        <v>52.38095238095239</v>
      </c>
      <c r="Y94" s="19">
        <v>0.025727272727272724</v>
      </c>
      <c r="Z94" s="19">
        <v>0.29647619047619045</v>
      </c>
    </row>
    <row r="95" spans="1:26" ht="12">
      <c r="A95">
        <v>15</v>
      </c>
      <c r="C95">
        <v>4</v>
      </c>
      <c r="D95">
        <v>150</v>
      </c>
      <c r="E95">
        <v>3</v>
      </c>
      <c r="F95">
        <v>5</v>
      </c>
      <c r="H95">
        <v>10</v>
      </c>
      <c r="I95">
        <v>0.27</v>
      </c>
      <c r="J95">
        <v>3</v>
      </c>
      <c r="K95" s="19">
        <f t="shared" si="5"/>
        <v>0.7692307692307693</v>
      </c>
      <c r="L95">
        <v>23</v>
      </c>
      <c r="M95">
        <v>0.059</v>
      </c>
      <c r="N95">
        <v>2</v>
      </c>
      <c r="P95" s="8">
        <f t="shared" si="6"/>
        <v>17.692307692307693</v>
      </c>
      <c r="Q95" s="18">
        <f t="shared" si="7"/>
        <v>0.027000000000000003</v>
      </c>
      <c r="T95" s="18"/>
      <c r="V95">
        <v>15</v>
      </c>
      <c r="W95">
        <v>150</v>
      </c>
      <c r="X95" s="8">
        <v>76.92307692307693</v>
      </c>
      <c r="Y95" s="19">
        <v>0.027000000000000003</v>
      </c>
      <c r="Z95" s="19">
        <v>0.4776923076923078</v>
      </c>
    </row>
    <row r="96" spans="1:26" ht="12">
      <c r="A96">
        <v>15</v>
      </c>
      <c r="C96">
        <v>4</v>
      </c>
      <c r="D96">
        <v>150</v>
      </c>
      <c r="E96">
        <v>3</v>
      </c>
      <c r="F96">
        <v>6</v>
      </c>
      <c r="H96">
        <v>6</v>
      </c>
      <c r="I96">
        <v>0.14</v>
      </c>
      <c r="J96">
        <v>1</v>
      </c>
      <c r="K96" s="19">
        <f t="shared" si="5"/>
        <v>0.8571428571428571</v>
      </c>
      <c r="L96">
        <v>30</v>
      </c>
      <c r="M96">
        <v>0.042</v>
      </c>
      <c r="N96">
        <v>1</v>
      </c>
      <c r="P96" s="8">
        <f t="shared" si="6"/>
        <v>25.71428571428571</v>
      </c>
      <c r="Q96" s="18">
        <f t="shared" si="7"/>
        <v>0.023333333333333334</v>
      </c>
      <c r="T96" s="18"/>
      <c r="V96">
        <v>15</v>
      </c>
      <c r="W96">
        <v>150</v>
      </c>
      <c r="X96" s="8">
        <v>85.71428571428571</v>
      </c>
      <c r="Y96" s="19">
        <v>0.023333333333333334</v>
      </c>
      <c r="Z96" s="19">
        <v>0.6</v>
      </c>
    </row>
    <row r="97" spans="1:26" ht="12">
      <c r="A97">
        <v>16</v>
      </c>
      <c r="C97">
        <v>2</v>
      </c>
      <c r="D97">
        <v>50</v>
      </c>
      <c r="E97">
        <v>3</v>
      </c>
      <c r="F97">
        <v>1</v>
      </c>
      <c r="H97">
        <v>3</v>
      </c>
      <c r="I97">
        <v>0.027</v>
      </c>
      <c r="J97">
        <v>22</v>
      </c>
      <c r="K97" s="19">
        <f t="shared" si="5"/>
        <v>0.12</v>
      </c>
      <c r="L97">
        <v>26</v>
      </c>
      <c r="M97">
        <v>0.053</v>
      </c>
      <c r="N97">
        <v>1</v>
      </c>
      <c r="P97" s="8">
        <f t="shared" si="6"/>
        <v>3.12</v>
      </c>
      <c r="Q97" s="18">
        <f t="shared" si="7"/>
        <v>0.009</v>
      </c>
      <c r="S97" s="18">
        <f>AVERAGE(Q97:Q102)</f>
        <v>0.023875451310935183</v>
      </c>
      <c r="T97" s="18">
        <v>0.023875451310935183</v>
      </c>
      <c r="V97">
        <v>16</v>
      </c>
      <c r="W97">
        <v>50</v>
      </c>
      <c r="X97" s="8">
        <v>12</v>
      </c>
      <c r="Y97" s="19">
        <v>0.009</v>
      </c>
      <c r="Z97" s="19">
        <v>0.028079999999999997</v>
      </c>
    </row>
    <row r="98" spans="1:26" ht="12">
      <c r="A98">
        <v>16</v>
      </c>
      <c r="C98">
        <v>2</v>
      </c>
      <c r="D98">
        <v>50</v>
      </c>
      <c r="E98">
        <v>3</v>
      </c>
      <c r="F98">
        <v>2</v>
      </c>
      <c r="H98">
        <v>31</v>
      </c>
      <c r="I98">
        <v>0.732</v>
      </c>
      <c r="J98">
        <v>31</v>
      </c>
      <c r="K98" s="19">
        <f t="shared" si="5"/>
        <v>0.5</v>
      </c>
      <c r="L98">
        <v>69</v>
      </c>
      <c r="M98">
        <v>0.089</v>
      </c>
      <c r="N98">
        <v>3</v>
      </c>
      <c r="P98" s="8">
        <f t="shared" si="6"/>
        <v>34.5</v>
      </c>
      <c r="Q98" s="18">
        <f t="shared" si="7"/>
        <v>0.02361290322580645</v>
      </c>
      <c r="T98" s="18"/>
      <c r="V98">
        <v>16</v>
      </c>
      <c r="W98">
        <v>50</v>
      </c>
      <c r="X98" s="8">
        <v>50</v>
      </c>
      <c r="Y98" s="19">
        <v>0.02361290322580645</v>
      </c>
      <c r="Z98" s="19">
        <v>0.8146451612903226</v>
      </c>
    </row>
    <row r="99" spans="1:26" ht="12">
      <c r="A99">
        <v>16</v>
      </c>
      <c r="C99">
        <v>2</v>
      </c>
      <c r="D99">
        <v>50</v>
      </c>
      <c r="E99">
        <v>3</v>
      </c>
      <c r="F99">
        <v>3</v>
      </c>
      <c r="H99">
        <v>18</v>
      </c>
      <c r="I99">
        <v>0.526</v>
      </c>
      <c r="J99">
        <v>13</v>
      </c>
      <c r="K99" s="19">
        <f t="shared" si="5"/>
        <v>0.5806451612903226</v>
      </c>
      <c r="L99">
        <v>31</v>
      </c>
      <c r="M99">
        <v>0.05</v>
      </c>
      <c r="N99">
        <v>1</v>
      </c>
      <c r="P99" s="8">
        <f t="shared" si="6"/>
        <v>18</v>
      </c>
      <c r="Q99" s="18">
        <f t="shared" si="7"/>
        <v>0.029222222222222222</v>
      </c>
      <c r="T99" s="18"/>
      <c r="V99">
        <v>16</v>
      </c>
      <c r="W99">
        <v>50</v>
      </c>
      <c r="X99" s="8">
        <v>58.06451612903226</v>
      </c>
      <c r="Y99" s="19">
        <v>0.029222222222222222</v>
      </c>
      <c r="Z99" s="19">
        <v>0.526</v>
      </c>
    </row>
    <row r="100" spans="1:26" ht="12">
      <c r="A100">
        <v>16</v>
      </c>
      <c r="C100">
        <v>2</v>
      </c>
      <c r="D100">
        <v>50</v>
      </c>
      <c r="E100">
        <v>3</v>
      </c>
      <c r="F100">
        <v>4</v>
      </c>
      <c r="H100">
        <v>13</v>
      </c>
      <c r="I100">
        <v>0.271</v>
      </c>
      <c r="J100">
        <v>28</v>
      </c>
      <c r="K100" s="19">
        <f t="shared" si="5"/>
        <v>0.3170731707317073</v>
      </c>
      <c r="L100">
        <v>120</v>
      </c>
      <c r="M100">
        <v>0.238</v>
      </c>
      <c r="N100">
        <v>3</v>
      </c>
      <c r="P100" s="8">
        <f t="shared" si="6"/>
        <v>38.048780487804876</v>
      </c>
      <c r="Q100" s="18">
        <f t="shared" si="7"/>
        <v>0.020846153846153848</v>
      </c>
      <c r="T100" s="18"/>
      <c r="V100">
        <v>16</v>
      </c>
      <c r="W100">
        <v>50</v>
      </c>
      <c r="X100" s="8">
        <v>31.70731707317073</v>
      </c>
      <c r="Y100" s="19">
        <v>0.020846153846153848</v>
      </c>
      <c r="Z100" s="19">
        <v>0.7931707317073171</v>
      </c>
    </row>
    <row r="101" spans="1:26" ht="12">
      <c r="A101">
        <v>16</v>
      </c>
      <c r="C101">
        <v>2</v>
      </c>
      <c r="D101">
        <v>50</v>
      </c>
      <c r="E101">
        <v>3</v>
      </c>
      <c r="F101">
        <v>5</v>
      </c>
      <c r="H101">
        <v>7</v>
      </c>
      <c r="I101">
        <v>0.207</v>
      </c>
      <c r="J101">
        <v>4</v>
      </c>
      <c r="K101" s="19">
        <f t="shared" si="5"/>
        <v>0.6363636363636364</v>
      </c>
      <c r="L101">
        <v>19</v>
      </c>
      <c r="M101">
        <v>0.045</v>
      </c>
      <c r="N101">
        <v>1</v>
      </c>
      <c r="P101" s="8">
        <f t="shared" si="6"/>
        <v>12.09090909090909</v>
      </c>
      <c r="Q101" s="18">
        <f t="shared" si="7"/>
        <v>0.02957142857142857</v>
      </c>
      <c r="T101" s="18"/>
      <c r="V101">
        <v>16</v>
      </c>
      <c r="W101">
        <v>50</v>
      </c>
      <c r="X101" s="8">
        <v>63.63636363636363</v>
      </c>
      <c r="Y101" s="19">
        <v>0.02957142857142857</v>
      </c>
      <c r="Z101" s="19">
        <v>0.3575454545454545</v>
      </c>
    </row>
    <row r="102" spans="1:26" ht="12">
      <c r="A102">
        <v>16</v>
      </c>
      <c r="C102">
        <v>2</v>
      </c>
      <c r="D102">
        <v>50</v>
      </c>
      <c r="E102">
        <v>3</v>
      </c>
      <c r="F102">
        <v>6</v>
      </c>
      <c r="H102">
        <v>5</v>
      </c>
      <c r="I102">
        <v>0.155</v>
      </c>
      <c r="J102">
        <v>10</v>
      </c>
      <c r="K102" s="19">
        <f t="shared" si="5"/>
        <v>0.3333333333333333</v>
      </c>
      <c r="L102">
        <v>17</v>
      </c>
      <c r="M102">
        <v>0.034</v>
      </c>
      <c r="N102">
        <v>1</v>
      </c>
      <c r="P102" s="8">
        <f t="shared" si="6"/>
        <v>5.666666666666666</v>
      </c>
      <c r="Q102" s="18">
        <f t="shared" si="7"/>
        <v>0.031</v>
      </c>
      <c r="T102" s="18"/>
      <c r="V102">
        <v>16</v>
      </c>
      <c r="W102">
        <v>50</v>
      </c>
      <c r="X102" s="8">
        <v>33.33333333333333</v>
      </c>
      <c r="Y102" s="19">
        <v>0.031</v>
      </c>
      <c r="Z102" s="19">
        <v>0.17566666666666664</v>
      </c>
    </row>
    <row r="103" spans="1:26" ht="12">
      <c r="A103">
        <v>17</v>
      </c>
      <c r="C103">
        <v>5</v>
      </c>
      <c r="D103">
        <v>300</v>
      </c>
      <c r="E103">
        <v>3</v>
      </c>
      <c r="F103">
        <v>1</v>
      </c>
      <c r="H103">
        <v>14</v>
      </c>
      <c r="I103">
        <v>0.288</v>
      </c>
      <c r="J103">
        <v>14</v>
      </c>
      <c r="K103" s="19">
        <f t="shared" si="5"/>
        <v>0.5</v>
      </c>
      <c r="L103">
        <v>28</v>
      </c>
      <c r="M103">
        <v>0.048</v>
      </c>
      <c r="N103">
        <v>1</v>
      </c>
      <c r="P103" s="8">
        <f t="shared" si="6"/>
        <v>14</v>
      </c>
      <c r="Q103" s="18">
        <f t="shared" si="7"/>
        <v>0.02057142857142857</v>
      </c>
      <c r="S103" s="18">
        <f>AVERAGE(Q103:Q108)</f>
        <v>0.018541170245876124</v>
      </c>
      <c r="T103" s="18">
        <v>0.018541170245876124</v>
      </c>
      <c r="V103">
        <v>17</v>
      </c>
      <c r="W103">
        <v>300</v>
      </c>
      <c r="X103" s="8">
        <v>50</v>
      </c>
      <c r="Y103" s="19">
        <v>0.02057142857142857</v>
      </c>
      <c r="Z103" s="19">
        <v>0.288</v>
      </c>
    </row>
    <row r="104" spans="1:26" ht="12">
      <c r="A104">
        <v>17</v>
      </c>
      <c r="C104">
        <v>5</v>
      </c>
      <c r="D104">
        <v>300</v>
      </c>
      <c r="E104">
        <v>3</v>
      </c>
      <c r="F104">
        <v>2</v>
      </c>
      <c r="H104">
        <v>9</v>
      </c>
      <c r="I104">
        <v>0.142</v>
      </c>
      <c r="J104">
        <v>24</v>
      </c>
      <c r="K104" s="19">
        <f t="shared" si="5"/>
        <v>0.2727272727272727</v>
      </c>
      <c r="L104">
        <v>47</v>
      </c>
      <c r="M104">
        <v>0.074</v>
      </c>
      <c r="N104">
        <v>1</v>
      </c>
      <c r="P104" s="8">
        <f t="shared" si="6"/>
        <v>12.818181818181817</v>
      </c>
      <c r="Q104" s="18">
        <f t="shared" si="7"/>
        <v>0.015777777777777776</v>
      </c>
      <c r="T104" s="18"/>
      <c r="V104">
        <v>17</v>
      </c>
      <c r="W104">
        <v>300</v>
      </c>
      <c r="X104" s="8">
        <v>27.27272727272727</v>
      </c>
      <c r="Y104" s="19">
        <v>0.015777777777777776</v>
      </c>
      <c r="Z104" s="19">
        <v>0.2022424242424242</v>
      </c>
    </row>
    <row r="105" spans="1:26" ht="12">
      <c r="A105">
        <v>17</v>
      </c>
      <c r="C105">
        <v>5</v>
      </c>
      <c r="D105">
        <v>300</v>
      </c>
      <c r="E105">
        <v>3</v>
      </c>
      <c r="F105">
        <v>3</v>
      </c>
      <c r="H105">
        <v>5</v>
      </c>
      <c r="I105">
        <v>0.109</v>
      </c>
      <c r="J105">
        <v>14</v>
      </c>
      <c r="K105" s="19">
        <f t="shared" si="5"/>
        <v>0.2631578947368421</v>
      </c>
      <c r="L105">
        <v>19</v>
      </c>
      <c r="M105">
        <v>0.043</v>
      </c>
      <c r="N105">
        <v>1</v>
      </c>
      <c r="P105" s="8">
        <f t="shared" si="6"/>
        <v>5</v>
      </c>
      <c r="Q105" s="18">
        <f t="shared" si="7"/>
        <v>0.0218</v>
      </c>
      <c r="T105" s="18"/>
      <c r="V105">
        <v>17</v>
      </c>
      <c r="W105">
        <v>300</v>
      </c>
      <c r="X105" s="8">
        <v>26.31578947368421</v>
      </c>
      <c r="Y105" s="19">
        <v>0.0218</v>
      </c>
      <c r="Z105" s="19">
        <v>0.109</v>
      </c>
    </row>
    <row r="106" spans="1:26" ht="12">
      <c r="A106">
        <v>17</v>
      </c>
      <c r="C106">
        <v>5</v>
      </c>
      <c r="D106">
        <v>300</v>
      </c>
      <c r="E106">
        <v>3</v>
      </c>
      <c r="F106">
        <v>4</v>
      </c>
      <c r="H106">
        <v>34</v>
      </c>
      <c r="I106">
        <v>0.504</v>
      </c>
      <c r="J106">
        <v>31</v>
      </c>
      <c r="K106" s="19">
        <f t="shared" si="5"/>
        <v>0.5230769230769231</v>
      </c>
      <c r="L106">
        <v>71</v>
      </c>
      <c r="M106">
        <v>0.1</v>
      </c>
      <c r="N106">
        <v>1</v>
      </c>
      <c r="P106" s="8">
        <f t="shared" si="6"/>
        <v>37.13846153846154</v>
      </c>
      <c r="Q106" s="18">
        <f t="shared" si="7"/>
        <v>0.014823529411764706</v>
      </c>
      <c r="T106" s="18"/>
      <c r="V106">
        <v>17</v>
      </c>
      <c r="W106">
        <v>300</v>
      </c>
      <c r="X106" s="8">
        <v>52.307692307692314</v>
      </c>
      <c r="Y106" s="19">
        <v>0.014823529411764706</v>
      </c>
      <c r="Z106" s="19">
        <v>0.550523076923077</v>
      </c>
    </row>
    <row r="107" spans="1:26" ht="12">
      <c r="A107">
        <v>17</v>
      </c>
      <c r="C107">
        <v>5</v>
      </c>
      <c r="D107">
        <v>300</v>
      </c>
      <c r="E107">
        <v>3</v>
      </c>
      <c r="F107">
        <v>5</v>
      </c>
      <c r="H107">
        <v>50</v>
      </c>
      <c r="I107">
        <v>1.153</v>
      </c>
      <c r="J107">
        <v>26</v>
      </c>
      <c r="K107" s="19">
        <f t="shared" si="5"/>
        <v>0.6578947368421053</v>
      </c>
      <c r="L107">
        <v>108</v>
      </c>
      <c r="M107">
        <v>0.183</v>
      </c>
      <c r="N107">
        <v>3</v>
      </c>
      <c r="P107" s="8">
        <f t="shared" si="6"/>
        <v>71.05263157894737</v>
      </c>
      <c r="Q107" s="18">
        <f t="shared" si="7"/>
        <v>0.02306</v>
      </c>
      <c r="T107" s="18"/>
      <c r="V107">
        <v>17</v>
      </c>
      <c r="W107">
        <v>300</v>
      </c>
      <c r="X107" s="8">
        <v>65.78947368421053</v>
      </c>
      <c r="Y107" s="19">
        <v>0.02306</v>
      </c>
      <c r="Z107" s="19">
        <v>1.6384736842105263</v>
      </c>
    </row>
    <row r="108" spans="1:26" ht="12">
      <c r="A108">
        <v>17</v>
      </c>
      <c r="C108">
        <v>5</v>
      </c>
      <c r="D108">
        <v>300</v>
      </c>
      <c r="E108">
        <v>3</v>
      </c>
      <c r="F108">
        <v>6</v>
      </c>
      <c r="H108">
        <v>14</v>
      </c>
      <c r="I108">
        <v>0.213</v>
      </c>
      <c r="J108">
        <v>15</v>
      </c>
      <c r="K108" s="19">
        <f t="shared" si="5"/>
        <v>0.4827586206896552</v>
      </c>
      <c r="L108">
        <v>31</v>
      </c>
      <c r="M108">
        <v>0.043</v>
      </c>
      <c r="N108">
        <v>1</v>
      </c>
      <c r="P108" s="8">
        <f t="shared" si="6"/>
        <v>14.965517241379311</v>
      </c>
      <c r="Q108" s="18">
        <f t="shared" si="7"/>
        <v>0.015214285714285713</v>
      </c>
      <c r="T108" s="18"/>
      <c r="V108">
        <v>17</v>
      </c>
      <c r="W108">
        <v>300</v>
      </c>
      <c r="X108" s="8">
        <v>48.275862068965516</v>
      </c>
      <c r="Y108" s="19">
        <v>0.015214285714285713</v>
      </c>
      <c r="Z108" s="19">
        <v>0.2276896551724138</v>
      </c>
    </row>
    <row r="109" spans="1:26" ht="12">
      <c r="A109">
        <v>18</v>
      </c>
      <c r="C109">
        <v>3</v>
      </c>
      <c r="D109">
        <v>100</v>
      </c>
      <c r="E109">
        <v>3</v>
      </c>
      <c r="F109">
        <v>1</v>
      </c>
      <c r="H109">
        <v>28</v>
      </c>
      <c r="I109">
        <v>0.716</v>
      </c>
      <c r="J109">
        <v>6</v>
      </c>
      <c r="K109" s="19">
        <f t="shared" si="5"/>
        <v>0.8235294117647058</v>
      </c>
      <c r="L109">
        <v>39</v>
      </c>
      <c r="M109">
        <v>0.054</v>
      </c>
      <c r="N109">
        <v>1</v>
      </c>
      <c r="P109" s="8">
        <f t="shared" si="6"/>
        <v>32.11764705882353</v>
      </c>
      <c r="Q109" s="18">
        <f t="shared" si="7"/>
        <v>0.02557142857142857</v>
      </c>
      <c r="S109" s="18">
        <f>AVERAGE(Q109:Q114)</f>
        <v>0.032081851851851854</v>
      </c>
      <c r="T109" s="18">
        <v>0.032081851851851854</v>
      </c>
      <c r="V109">
        <v>18</v>
      </c>
      <c r="W109">
        <v>100</v>
      </c>
      <c r="X109" s="8">
        <v>82.35294117647058</v>
      </c>
      <c r="Y109" s="19">
        <v>0.02557142857142857</v>
      </c>
      <c r="Z109" s="19">
        <v>0.8212941176470588</v>
      </c>
    </row>
    <row r="110" spans="1:26" ht="12">
      <c r="A110">
        <v>18</v>
      </c>
      <c r="C110">
        <v>3</v>
      </c>
      <c r="D110">
        <v>100</v>
      </c>
      <c r="E110">
        <v>3</v>
      </c>
      <c r="F110">
        <v>2</v>
      </c>
      <c r="H110">
        <v>9</v>
      </c>
      <c r="I110">
        <v>0.217</v>
      </c>
      <c r="J110">
        <v>11</v>
      </c>
      <c r="K110" s="19">
        <f t="shared" si="5"/>
        <v>0.45</v>
      </c>
      <c r="L110">
        <v>25</v>
      </c>
      <c r="M110">
        <v>0.061</v>
      </c>
      <c r="N110">
        <v>1</v>
      </c>
      <c r="P110" s="8">
        <f t="shared" si="6"/>
        <v>11.25</v>
      </c>
      <c r="Q110" s="18">
        <f t="shared" si="7"/>
        <v>0.02411111111111111</v>
      </c>
      <c r="T110" s="18"/>
      <c r="V110">
        <v>18</v>
      </c>
      <c r="W110">
        <v>100</v>
      </c>
      <c r="X110" s="8">
        <v>45</v>
      </c>
      <c r="Y110" s="19">
        <v>0.02411111111111111</v>
      </c>
      <c r="Z110" s="19">
        <v>0.27125</v>
      </c>
    </row>
    <row r="111" spans="1:26" ht="12">
      <c r="A111">
        <v>18</v>
      </c>
      <c r="C111">
        <v>3</v>
      </c>
      <c r="D111">
        <v>100</v>
      </c>
      <c r="E111">
        <v>3</v>
      </c>
      <c r="F111">
        <v>3</v>
      </c>
      <c r="H111">
        <v>7</v>
      </c>
      <c r="I111">
        <v>0.262</v>
      </c>
      <c r="J111">
        <v>10</v>
      </c>
      <c r="K111" s="19">
        <f t="shared" si="5"/>
        <v>0.4117647058823529</v>
      </c>
      <c r="L111">
        <v>20</v>
      </c>
      <c r="M111">
        <v>0.049</v>
      </c>
      <c r="N111">
        <v>1</v>
      </c>
      <c r="P111" s="8">
        <f t="shared" si="6"/>
        <v>8.235294117647058</v>
      </c>
      <c r="Q111" s="18">
        <f t="shared" si="7"/>
        <v>0.03742857142857143</v>
      </c>
      <c r="T111" s="18"/>
      <c r="V111">
        <v>18</v>
      </c>
      <c r="W111">
        <v>100</v>
      </c>
      <c r="X111" s="8">
        <v>41.17647058823529</v>
      </c>
      <c r="Y111" s="19">
        <v>0.03742857142857143</v>
      </c>
      <c r="Z111" s="19">
        <v>0.30823529411764705</v>
      </c>
    </row>
    <row r="112" spans="1:26" ht="12">
      <c r="A112">
        <v>18</v>
      </c>
      <c r="C112">
        <v>3</v>
      </c>
      <c r="D112">
        <v>100</v>
      </c>
      <c r="E112">
        <v>3</v>
      </c>
      <c r="F112">
        <v>4</v>
      </c>
      <c r="H112">
        <v>20</v>
      </c>
      <c r="I112">
        <v>0.738</v>
      </c>
      <c r="J112">
        <v>16</v>
      </c>
      <c r="K112" s="19">
        <f t="shared" si="5"/>
        <v>0.5555555555555556</v>
      </c>
      <c r="L112">
        <v>36</v>
      </c>
      <c r="M112">
        <v>0.11</v>
      </c>
      <c r="N112">
        <v>1</v>
      </c>
      <c r="P112" s="8">
        <f t="shared" si="6"/>
        <v>20</v>
      </c>
      <c r="Q112" s="18">
        <f t="shared" si="7"/>
        <v>0.0369</v>
      </c>
      <c r="T112" s="18"/>
      <c r="V112">
        <v>18</v>
      </c>
      <c r="W112">
        <v>100</v>
      </c>
      <c r="X112" s="8">
        <v>55.55555555555556</v>
      </c>
      <c r="Y112" s="19">
        <v>0.0369</v>
      </c>
      <c r="Z112" s="19">
        <v>0.738</v>
      </c>
    </row>
    <row r="113" spans="1:26" ht="12">
      <c r="A113">
        <v>18</v>
      </c>
      <c r="C113">
        <v>3</v>
      </c>
      <c r="D113">
        <v>100</v>
      </c>
      <c r="E113">
        <v>3</v>
      </c>
      <c r="F113">
        <v>5</v>
      </c>
      <c r="H113">
        <v>25</v>
      </c>
      <c r="I113">
        <v>0.822</v>
      </c>
      <c r="J113">
        <v>33</v>
      </c>
      <c r="K113" s="19">
        <f t="shared" si="5"/>
        <v>0.43103448275862066</v>
      </c>
      <c r="L113">
        <v>61</v>
      </c>
      <c r="M113">
        <v>0.144</v>
      </c>
      <c r="N113">
        <v>2</v>
      </c>
      <c r="P113" s="8">
        <f t="shared" si="6"/>
        <v>26.29310344827586</v>
      </c>
      <c r="Q113" s="18">
        <f t="shared" si="7"/>
        <v>0.03288</v>
      </c>
      <c r="T113" s="18"/>
      <c r="V113">
        <v>18</v>
      </c>
      <c r="W113">
        <v>100</v>
      </c>
      <c r="X113" s="8">
        <v>43.103448275862064</v>
      </c>
      <c r="Y113" s="19">
        <v>0.03288</v>
      </c>
      <c r="Z113" s="19">
        <v>0.8645172413793103</v>
      </c>
    </row>
    <row r="114" spans="1:26" ht="12">
      <c r="A114">
        <v>18</v>
      </c>
      <c r="C114">
        <v>3</v>
      </c>
      <c r="D114">
        <v>100</v>
      </c>
      <c r="E114">
        <v>3</v>
      </c>
      <c r="F114">
        <v>6</v>
      </c>
      <c r="H114">
        <v>5</v>
      </c>
      <c r="I114">
        <v>0.178</v>
      </c>
      <c r="J114">
        <v>10</v>
      </c>
      <c r="K114" s="19">
        <f t="shared" si="5"/>
        <v>0.3333333333333333</v>
      </c>
      <c r="L114">
        <v>21</v>
      </c>
      <c r="M114">
        <v>0.04</v>
      </c>
      <c r="N114">
        <v>1</v>
      </c>
      <c r="P114" s="8">
        <f t="shared" si="6"/>
        <v>7</v>
      </c>
      <c r="Q114" s="18">
        <f t="shared" si="7"/>
        <v>0.0356</v>
      </c>
      <c r="T114" s="18"/>
      <c r="V114">
        <v>18</v>
      </c>
      <c r="W114">
        <v>100</v>
      </c>
      <c r="X114" s="8">
        <v>33.33333333333333</v>
      </c>
      <c r="Y114" s="19">
        <v>0.0356</v>
      </c>
      <c r="Z114" s="19">
        <v>0.2492</v>
      </c>
    </row>
    <row r="115" spans="1:26" ht="12">
      <c r="A115">
        <v>19</v>
      </c>
      <c r="C115">
        <v>3</v>
      </c>
      <c r="D115">
        <v>100</v>
      </c>
      <c r="E115">
        <v>4</v>
      </c>
      <c r="F115">
        <v>1</v>
      </c>
      <c r="H115">
        <v>9</v>
      </c>
      <c r="I115">
        <v>0.142</v>
      </c>
      <c r="J115">
        <v>2</v>
      </c>
      <c r="K115" s="19">
        <f t="shared" si="5"/>
        <v>0.8181818181818182</v>
      </c>
      <c r="L115">
        <v>11</v>
      </c>
      <c r="M115">
        <v>0.022</v>
      </c>
      <c r="N115">
        <v>1</v>
      </c>
      <c r="P115" s="8">
        <f t="shared" si="6"/>
        <v>9</v>
      </c>
      <c r="Q115" s="18">
        <f t="shared" si="7"/>
        <v>0.015777777777777776</v>
      </c>
      <c r="S115" s="18">
        <f>AVERAGE(Q115:Q120)</f>
        <v>0.02436725801431684</v>
      </c>
      <c r="T115" s="18">
        <v>0.02436725801431684</v>
      </c>
      <c r="V115">
        <v>19</v>
      </c>
      <c r="W115">
        <v>100</v>
      </c>
      <c r="X115" s="8">
        <v>81.81818181818183</v>
      </c>
      <c r="Y115" s="19">
        <v>0.015777777777777776</v>
      </c>
      <c r="Z115" s="19">
        <v>0.142</v>
      </c>
    </row>
    <row r="116" spans="1:26" ht="12">
      <c r="A116">
        <v>19</v>
      </c>
      <c r="C116">
        <v>3</v>
      </c>
      <c r="D116">
        <v>100</v>
      </c>
      <c r="E116">
        <v>4</v>
      </c>
      <c r="F116">
        <v>2</v>
      </c>
      <c r="H116">
        <v>6</v>
      </c>
      <c r="I116">
        <v>0.17</v>
      </c>
      <c r="J116">
        <v>20</v>
      </c>
      <c r="K116" s="19">
        <f t="shared" si="5"/>
        <v>0.23076923076923078</v>
      </c>
      <c r="L116">
        <v>81</v>
      </c>
      <c r="M116">
        <v>0.2</v>
      </c>
      <c r="N116">
        <v>3</v>
      </c>
      <c r="P116" s="8">
        <f t="shared" si="6"/>
        <v>18.692307692307693</v>
      </c>
      <c r="Q116" s="18">
        <f t="shared" si="7"/>
        <v>0.028333333333333335</v>
      </c>
      <c r="T116" s="18"/>
      <c r="V116">
        <v>19</v>
      </c>
      <c r="W116">
        <v>100</v>
      </c>
      <c r="X116" s="8">
        <v>23.076923076923077</v>
      </c>
      <c r="Y116" s="19">
        <v>0.028333333333333335</v>
      </c>
      <c r="Z116" s="19">
        <v>0.5296153846153847</v>
      </c>
    </row>
    <row r="117" spans="1:26" ht="12">
      <c r="A117">
        <v>19</v>
      </c>
      <c r="C117">
        <v>3</v>
      </c>
      <c r="D117">
        <v>100</v>
      </c>
      <c r="E117">
        <v>4</v>
      </c>
      <c r="F117">
        <v>3</v>
      </c>
      <c r="H117">
        <v>1</v>
      </c>
      <c r="I117">
        <v>0.032</v>
      </c>
      <c r="J117">
        <v>6</v>
      </c>
      <c r="K117" s="19">
        <f t="shared" si="5"/>
        <v>0.14285714285714285</v>
      </c>
      <c r="L117">
        <v>11</v>
      </c>
      <c r="M117">
        <v>0.022</v>
      </c>
      <c r="N117">
        <v>1</v>
      </c>
      <c r="P117" s="8">
        <f t="shared" si="6"/>
        <v>1.5714285714285714</v>
      </c>
      <c r="Q117" s="18">
        <f t="shared" si="7"/>
        <v>0.032</v>
      </c>
      <c r="T117" s="18"/>
      <c r="V117">
        <v>19</v>
      </c>
      <c r="W117">
        <v>100</v>
      </c>
      <c r="X117" s="8">
        <v>14.285714285714285</v>
      </c>
      <c r="Y117" s="19">
        <v>0.032</v>
      </c>
      <c r="Z117" s="19">
        <v>0.05028571428571429</v>
      </c>
    </row>
    <row r="118" spans="1:26" ht="12">
      <c r="A118">
        <v>19</v>
      </c>
      <c r="C118">
        <v>3</v>
      </c>
      <c r="D118">
        <v>100</v>
      </c>
      <c r="E118">
        <v>4</v>
      </c>
      <c r="F118">
        <v>4</v>
      </c>
      <c r="H118">
        <v>17</v>
      </c>
      <c r="I118">
        <v>0.429</v>
      </c>
      <c r="J118">
        <v>25</v>
      </c>
      <c r="K118" s="19">
        <f t="shared" si="5"/>
        <v>0.40476190476190477</v>
      </c>
      <c r="L118">
        <v>47</v>
      </c>
      <c r="M118">
        <v>0.078</v>
      </c>
      <c r="N118">
        <v>1</v>
      </c>
      <c r="P118" s="8">
        <f t="shared" si="6"/>
        <v>19.023809523809526</v>
      </c>
      <c r="Q118" s="18">
        <f t="shared" si="7"/>
        <v>0.025235294117647057</v>
      </c>
      <c r="T118" s="18"/>
      <c r="V118">
        <v>19</v>
      </c>
      <c r="W118">
        <v>100</v>
      </c>
      <c r="X118" s="8">
        <v>40.476190476190474</v>
      </c>
      <c r="Y118" s="19">
        <v>0.025235294117647057</v>
      </c>
      <c r="Z118" s="19">
        <v>0.4800714285714286</v>
      </c>
    </row>
    <row r="119" spans="1:26" ht="12">
      <c r="A119">
        <v>19</v>
      </c>
      <c r="C119">
        <v>3</v>
      </c>
      <c r="D119">
        <v>100</v>
      </c>
      <c r="E119">
        <v>4</v>
      </c>
      <c r="F119">
        <v>5</v>
      </c>
      <c r="H119">
        <v>7</v>
      </c>
      <c r="I119">
        <v>0.163</v>
      </c>
      <c r="J119">
        <v>10</v>
      </c>
      <c r="K119" s="19">
        <f t="shared" si="5"/>
        <v>0.4117647058823529</v>
      </c>
      <c r="L119">
        <v>17</v>
      </c>
      <c r="M119">
        <v>0.032</v>
      </c>
      <c r="N119">
        <v>1</v>
      </c>
      <c r="P119" s="8">
        <f t="shared" si="6"/>
        <v>7</v>
      </c>
      <c r="Q119" s="18">
        <f t="shared" si="7"/>
        <v>0.023285714285714288</v>
      </c>
      <c r="T119" s="18"/>
      <c r="V119">
        <v>19</v>
      </c>
      <c r="W119">
        <v>100</v>
      </c>
      <c r="X119" s="8">
        <v>41.17647058823529</v>
      </c>
      <c r="Y119" s="19">
        <v>0.023285714285714288</v>
      </c>
      <c r="Z119" s="19">
        <v>0.163</v>
      </c>
    </row>
    <row r="120" spans="1:26" ht="12">
      <c r="A120">
        <v>19</v>
      </c>
      <c r="C120">
        <v>3</v>
      </c>
      <c r="D120">
        <v>100</v>
      </c>
      <c r="E120">
        <v>4</v>
      </c>
      <c r="F120">
        <v>6</v>
      </c>
      <c r="H120">
        <v>7</v>
      </c>
      <c r="I120">
        <v>0.151</v>
      </c>
      <c r="J120">
        <v>19</v>
      </c>
      <c r="K120" s="19">
        <f t="shared" si="5"/>
        <v>0.2692307692307692</v>
      </c>
      <c r="L120">
        <v>124</v>
      </c>
      <c r="M120">
        <v>0.15</v>
      </c>
      <c r="N120">
        <v>4</v>
      </c>
      <c r="P120" s="8">
        <f t="shared" si="6"/>
        <v>33.38461538461538</v>
      </c>
      <c r="Q120" s="18">
        <f t="shared" si="7"/>
        <v>0.02157142857142857</v>
      </c>
      <c r="T120" s="18"/>
      <c r="V120">
        <v>19</v>
      </c>
      <c r="W120">
        <v>100</v>
      </c>
      <c r="X120" s="8">
        <v>26.923076923076923</v>
      </c>
      <c r="Y120" s="19">
        <v>0.02157142857142857</v>
      </c>
      <c r="Z120" s="19">
        <v>0.720153846153846</v>
      </c>
    </row>
    <row r="121" spans="1:26" ht="12">
      <c r="A121">
        <v>20</v>
      </c>
      <c r="C121">
        <v>5</v>
      </c>
      <c r="D121">
        <v>300</v>
      </c>
      <c r="E121">
        <v>4</v>
      </c>
      <c r="F121">
        <v>1</v>
      </c>
      <c r="H121">
        <v>20</v>
      </c>
      <c r="I121">
        <v>0.433</v>
      </c>
      <c r="J121">
        <v>5</v>
      </c>
      <c r="K121" s="19">
        <f t="shared" si="5"/>
        <v>0.8</v>
      </c>
      <c r="L121">
        <v>25</v>
      </c>
      <c r="M121">
        <v>0.059</v>
      </c>
      <c r="N121">
        <v>1</v>
      </c>
      <c r="P121" s="8">
        <f t="shared" si="6"/>
        <v>20</v>
      </c>
      <c r="Q121" s="18">
        <f t="shared" si="7"/>
        <v>0.02165</v>
      </c>
      <c r="S121" s="18">
        <f>AVERAGE(Q121:Q126)</f>
        <v>0.02566566489066489</v>
      </c>
      <c r="T121" s="18">
        <v>0.02566566489066489</v>
      </c>
      <c r="V121">
        <v>20</v>
      </c>
      <c r="W121">
        <v>300</v>
      </c>
      <c r="X121" s="8">
        <v>80</v>
      </c>
      <c r="Y121" s="19">
        <v>0.02165</v>
      </c>
      <c r="Z121" s="19">
        <v>0.433</v>
      </c>
    </row>
    <row r="122" spans="1:26" ht="12">
      <c r="A122">
        <v>20</v>
      </c>
      <c r="C122">
        <v>5</v>
      </c>
      <c r="D122">
        <v>300</v>
      </c>
      <c r="E122">
        <v>4</v>
      </c>
      <c r="F122">
        <v>2</v>
      </c>
      <c r="H122">
        <v>2</v>
      </c>
      <c r="I122">
        <v>0.079</v>
      </c>
      <c r="J122">
        <v>15</v>
      </c>
      <c r="K122" s="19">
        <f t="shared" si="5"/>
        <v>0.11764705882352941</v>
      </c>
      <c r="L122">
        <v>30</v>
      </c>
      <c r="M122">
        <v>0.04</v>
      </c>
      <c r="N122">
        <v>1</v>
      </c>
      <c r="P122" s="8">
        <f t="shared" si="6"/>
        <v>3.5294117647058822</v>
      </c>
      <c r="Q122" s="18">
        <f t="shared" si="7"/>
        <v>0.0395</v>
      </c>
      <c r="T122" s="18"/>
      <c r="V122">
        <v>20</v>
      </c>
      <c r="W122">
        <v>300</v>
      </c>
      <c r="X122" s="8">
        <v>11.76470588235294</v>
      </c>
      <c r="Y122" s="19">
        <v>0.0395</v>
      </c>
      <c r="Z122" s="19">
        <v>0.13941176470588235</v>
      </c>
    </row>
    <row r="123" spans="1:26" ht="12">
      <c r="A123">
        <v>20</v>
      </c>
      <c r="C123">
        <v>5</v>
      </c>
      <c r="D123">
        <v>300</v>
      </c>
      <c r="E123">
        <v>4</v>
      </c>
      <c r="F123">
        <v>3</v>
      </c>
      <c r="H123">
        <v>6</v>
      </c>
      <c r="I123">
        <v>0.139</v>
      </c>
      <c r="J123">
        <v>8</v>
      </c>
      <c r="K123" s="19">
        <f t="shared" si="5"/>
        <v>0.42857142857142855</v>
      </c>
      <c r="L123">
        <v>24</v>
      </c>
      <c r="M123">
        <v>0.056</v>
      </c>
      <c r="N123">
        <v>1</v>
      </c>
      <c r="P123" s="8">
        <f t="shared" si="6"/>
        <v>10.285714285714285</v>
      </c>
      <c r="Q123" s="18">
        <f t="shared" si="7"/>
        <v>0.02316666666666667</v>
      </c>
      <c r="T123" s="18"/>
      <c r="V123">
        <v>20</v>
      </c>
      <c r="W123">
        <v>300</v>
      </c>
      <c r="X123" s="8">
        <v>42.857142857142854</v>
      </c>
      <c r="Y123" s="19">
        <v>0.02316666666666667</v>
      </c>
      <c r="Z123" s="19">
        <v>0.2382857142857143</v>
      </c>
    </row>
    <row r="124" spans="1:26" ht="12">
      <c r="A124">
        <v>20</v>
      </c>
      <c r="C124">
        <v>5</v>
      </c>
      <c r="D124">
        <v>300</v>
      </c>
      <c r="E124">
        <v>4</v>
      </c>
      <c r="F124">
        <v>4</v>
      </c>
      <c r="H124">
        <v>13</v>
      </c>
      <c r="I124">
        <v>0.323</v>
      </c>
      <c r="J124">
        <v>12</v>
      </c>
      <c r="K124" s="19">
        <f t="shared" si="5"/>
        <v>0.52</v>
      </c>
      <c r="L124">
        <v>28</v>
      </c>
      <c r="M124">
        <v>0.056</v>
      </c>
      <c r="N124">
        <v>1</v>
      </c>
      <c r="P124" s="8">
        <f t="shared" si="6"/>
        <v>14.56</v>
      </c>
      <c r="Q124" s="18">
        <f t="shared" si="7"/>
        <v>0.024846153846153848</v>
      </c>
      <c r="T124" s="18"/>
      <c r="V124">
        <v>20</v>
      </c>
      <c r="W124">
        <v>300</v>
      </c>
      <c r="X124" s="8">
        <v>52</v>
      </c>
      <c r="Y124" s="19">
        <v>0.024846153846153848</v>
      </c>
      <c r="Z124" s="19">
        <v>0.36176</v>
      </c>
    </row>
    <row r="125" spans="1:26" ht="12">
      <c r="A125">
        <v>20</v>
      </c>
      <c r="C125">
        <v>5</v>
      </c>
      <c r="D125">
        <v>300</v>
      </c>
      <c r="E125">
        <v>4</v>
      </c>
      <c r="F125">
        <v>5</v>
      </c>
      <c r="H125">
        <v>28</v>
      </c>
      <c r="I125">
        <v>0.484</v>
      </c>
      <c r="J125">
        <v>26</v>
      </c>
      <c r="K125" s="19">
        <f t="shared" si="5"/>
        <v>0.5185185185185185</v>
      </c>
      <c r="L125">
        <v>66</v>
      </c>
      <c r="M125">
        <v>0.099</v>
      </c>
      <c r="N125">
        <v>1</v>
      </c>
      <c r="P125" s="8">
        <f t="shared" si="6"/>
        <v>34.22222222222222</v>
      </c>
      <c r="Q125" s="18">
        <f t="shared" si="7"/>
        <v>0.017285714285714286</v>
      </c>
      <c r="T125" s="18"/>
      <c r="V125">
        <v>20</v>
      </c>
      <c r="W125">
        <v>300</v>
      </c>
      <c r="X125" s="8">
        <v>51.85185185185185</v>
      </c>
      <c r="Y125" s="19">
        <v>0.017285714285714286</v>
      </c>
      <c r="Z125" s="19">
        <v>0.5915555555555556</v>
      </c>
    </row>
    <row r="126" spans="1:26" ht="12">
      <c r="A126">
        <v>20</v>
      </c>
      <c r="C126">
        <v>5</v>
      </c>
      <c r="D126">
        <v>300</v>
      </c>
      <c r="E126">
        <v>4</v>
      </c>
      <c r="F126">
        <v>6</v>
      </c>
      <c r="H126">
        <v>11</v>
      </c>
      <c r="I126">
        <v>0.303</v>
      </c>
      <c r="J126">
        <v>10</v>
      </c>
      <c r="K126" s="19">
        <f t="shared" si="5"/>
        <v>0.5238095238095238</v>
      </c>
      <c r="L126">
        <v>95</v>
      </c>
      <c r="M126">
        <v>0.092</v>
      </c>
      <c r="N126">
        <v>1</v>
      </c>
      <c r="P126" s="8">
        <f t="shared" si="6"/>
        <v>49.761904761904766</v>
      </c>
      <c r="Q126" s="18">
        <f t="shared" si="7"/>
        <v>0.027545454545454543</v>
      </c>
      <c r="T126" s="18"/>
      <c r="V126">
        <v>20</v>
      </c>
      <c r="W126">
        <v>300</v>
      </c>
      <c r="X126" s="8">
        <v>52.38095238095239</v>
      </c>
      <c r="Y126" s="19">
        <v>0.027545454545454543</v>
      </c>
      <c r="Z126" s="19">
        <v>1.3707142857142858</v>
      </c>
    </row>
    <row r="127" spans="1:26" ht="12">
      <c r="A127">
        <v>21</v>
      </c>
      <c r="C127">
        <v>3</v>
      </c>
      <c r="D127">
        <v>100</v>
      </c>
      <c r="E127">
        <v>4</v>
      </c>
      <c r="F127">
        <v>1</v>
      </c>
      <c r="H127">
        <v>11</v>
      </c>
      <c r="I127">
        <v>0.275</v>
      </c>
      <c r="J127">
        <v>3</v>
      </c>
      <c r="K127" s="19">
        <f t="shared" si="5"/>
        <v>0.7857142857142857</v>
      </c>
      <c r="L127">
        <v>19</v>
      </c>
      <c r="M127">
        <v>0.038</v>
      </c>
      <c r="N127">
        <v>1</v>
      </c>
      <c r="P127" s="8">
        <f t="shared" si="6"/>
        <v>14.928571428571429</v>
      </c>
      <c r="Q127" s="18">
        <f t="shared" si="7"/>
        <v>0.025</v>
      </c>
      <c r="S127" s="18">
        <f>AVERAGE(Q127:Q132)</f>
        <v>0.02372692307692308</v>
      </c>
      <c r="T127" s="18">
        <v>0.02372692307692308</v>
      </c>
      <c r="V127">
        <v>21</v>
      </c>
      <c r="W127">
        <v>100</v>
      </c>
      <c r="X127" s="8">
        <v>78.57142857142857</v>
      </c>
      <c r="Y127" s="19">
        <v>0.025</v>
      </c>
      <c r="Z127" s="19">
        <v>0.3732142857142857</v>
      </c>
    </row>
    <row r="128" spans="1:26" ht="12">
      <c r="A128">
        <v>21</v>
      </c>
      <c r="C128">
        <v>3</v>
      </c>
      <c r="D128">
        <v>100</v>
      </c>
      <c r="E128">
        <v>4</v>
      </c>
      <c r="F128">
        <v>2</v>
      </c>
      <c r="H128">
        <v>13</v>
      </c>
      <c r="I128">
        <v>0.166</v>
      </c>
      <c r="J128">
        <v>47</v>
      </c>
      <c r="K128" s="19">
        <f t="shared" si="5"/>
        <v>0.21666666666666667</v>
      </c>
      <c r="L128">
        <v>75</v>
      </c>
      <c r="M128">
        <v>0.179</v>
      </c>
      <c r="N128">
        <v>1</v>
      </c>
      <c r="P128" s="8">
        <f t="shared" si="6"/>
        <v>16.25</v>
      </c>
      <c r="Q128" s="18">
        <f t="shared" si="7"/>
        <v>0.01276923076923077</v>
      </c>
      <c r="T128" s="18"/>
      <c r="V128">
        <v>21</v>
      </c>
      <c r="W128">
        <v>100</v>
      </c>
      <c r="X128" s="8">
        <v>21.666666666666668</v>
      </c>
      <c r="Y128" s="19">
        <v>0.01276923076923077</v>
      </c>
      <c r="Z128" s="19">
        <v>0.2075</v>
      </c>
    </row>
    <row r="129" spans="1:26" ht="12">
      <c r="A129">
        <v>21</v>
      </c>
      <c r="C129">
        <v>3</v>
      </c>
      <c r="D129">
        <v>100</v>
      </c>
      <c r="E129">
        <v>4</v>
      </c>
      <c r="F129">
        <v>3</v>
      </c>
      <c r="H129">
        <v>2</v>
      </c>
      <c r="I129">
        <v>0.074</v>
      </c>
      <c r="J129">
        <v>28</v>
      </c>
      <c r="K129" s="19">
        <f t="shared" si="5"/>
        <v>0.06666666666666667</v>
      </c>
      <c r="L129">
        <v>31</v>
      </c>
      <c r="M129">
        <v>0.105</v>
      </c>
      <c r="N129">
        <v>2</v>
      </c>
      <c r="P129" s="8">
        <f t="shared" si="6"/>
        <v>2.0666666666666664</v>
      </c>
      <c r="Q129" s="18">
        <f t="shared" si="7"/>
        <v>0.037</v>
      </c>
      <c r="T129" s="18"/>
      <c r="V129">
        <v>21</v>
      </c>
      <c r="W129">
        <v>100</v>
      </c>
      <c r="X129" s="8">
        <v>6.666666666666667</v>
      </c>
      <c r="Y129" s="19">
        <v>0.037</v>
      </c>
      <c r="Z129" s="19">
        <v>0.07646666666666666</v>
      </c>
    </row>
    <row r="130" spans="1:26" ht="12">
      <c r="A130">
        <v>21</v>
      </c>
      <c r="C130">
        <v>3</v>
      </c>
      <c r="D130">
        <v>100</v>
      </c>
      <c r="E130">
        <v>4</v>
      </c>
      <c r="F130">
        <v>4</v>
      </c>
      <c r="H130">
        <v>52</v>
      </c>
      <c r="I130">
        <v>1.609</v>
      </c>
      <c r="J130">
        <v>50</v>
      </c>
      <c r="K130" s="19">
        <f t="shared" si="5"/>
        <v>0.5098039215686274</v>
      </c>
      <c r="L130">
        <v>105</v>
      </c>
      <c r="M130">
        <v>0.325</v>
      </c>
      <c r="N130">
        <v>3</v>
      </c>
      <c r="P130" s="8">
        <f t="shared" si="6"/>
        <v>53.52941176470588</v>
      </c>
      <c r="Q130" s="18">
        <f t="shared" si="7"/>
        <v>0.030942307692307693</v>
      </c>
      <c r="T130" s="18"/>
      <c r="V130">
        <v>21</v>
      </c>
      <c r="W130">
        <v>100</v>
      </c>
      <c r="X130" s="8">
        <v>50.98039215686274</v>
      </c>
      <c r="Y130" s="19">
        <v>0.030942307692307693</v>
      </c>
      <c r="Z130" s="19">
        <v>1.6563235294117646</v>
      </c>
    </row>
    <row r="131" spans="1:26" ht="12">
      <c r="A131">
        <v>21</v>
      </c>
      <c r="C131">
        <v>3</v>
      </c>
      <c r="D131">
        <v>100</v>
      </c>
      <c r="E131">
        <v>4</v>
      </c>
      <c r="F131">
        <v>5</v>
      </c>
      <c r="H131">
        <v>20</v>
      </c>
      <c r="I131">
        <v>0.336</v>
      </c>
      <c r="J131">
        <v>22</v>
      </c>
      <c r="K131" s="19">
        <f t="shared" si="5"/>
        <v>0.47619047619047616</v>
      </c>
      <c r="L131">
        <v>78</v>
      </c>
      <c r="M131">
        <v>0.175</v>
      </c>
      <c r="N131">
        <v>3</v>
      </c>
      <c r="P131" s="8">
        <f t="shared" si="6"/>
        <v>37.14285714285714</v>
      </c>
      <c r="Q131" s="18">
        <f t="shared" si="7"/>
        <v>0.016800000000000002</v>
      </c>
      <c r="T131" s="18"/>
      <c r="V131">
        <v>21</v>
      </c>
      <c r="W131">
        <v>100</v>
      </c>
      <c r="X131" s="8">
        <v>47.61904761904761</v>
      </c>
      <c r="Y131" s="19">
        <v>0.016800000000000002</v>
      </c>
      <c r="Z131" s="19">
        <v>0.624</v>
      </c>
    </row>
    <row r="132" spans="1:26" ht="12">
      <c r="A132">
        <v>21</v>
      </c>
      <c r="C132">
        <v>3</v>
      </c>
      <c r="D132">
        <v>100</v>
      </c>
      <c r="E132">
        <v>4</v>
      </c>
      <c r="F132">
        <v>6</v>
      </c>
      <c r="H132">
        <v>20</v>
      </c>
      <c r="I132">
        <v>0.397</v>
      </c>
      <c r="J132">
        <v>43</v>
      </c>
      <c r="K132" s="19">
        <f t="shared" si="5"/>
        <v>0.31746031746031744</v>
      </c>
      <c r="L132">
        <v>69</v>
      </c>
      <c r="M132">
        <v>0.179</v>
      </c>
      <c r="N132">
        <v>1</v>
      </c>
      <c r="P132" s="8">
        <f t="shared" si="6"/>
        <v>21.904761904761905</v>
      </c>
      <c r="Q132" s="18">
        <f t="shared" si="7"/>
        <v>0.01985</v>
      </c>
      <c r="T132" s="18"/>
      <c r="V132">
        <v>21</v>
      </c>
      <c r="W132">
        <v>100</v>
      </c>
      <c r="X132" s="8">
        <v>31.746031746031743</v>
      </c>
      <c r="Y132" s="19">
        <v>0.01985</v>
      </c>
      <c r="Z132" s="19">
        <v>0.4348095238095238</v>
      </c>
    </row>
    <row r="133" spans="1:26" ht="12">
      <c r="A133">
        <v>22</v>
      </c>
      <c r="C133">
        <v>2</v>
      </c>
      <c r="D133">
        <v>50</v>
      </c>
      <c r="E133">
        <v>4</v>
      </c>
      <c r="F133">
        <v>1</v>
      </c>
      <c r="H133">
        <v>6</v>
      </c>
      <c r="I133">
        <v>0.192</v>
      </c>
      <c r="J133">
        <v>29</v>
      </c>
      <c r="K133" s="19">
        <f t="shared" si="5"/>
        <v>0.17142857142857143</v>
      </c>
      <c r="L133">
        <v>17</v>
      </c>
      <c r="M133">
        <v>0.077</v>
      </c>
      <c r="N133">
        <v>1</v>
      </c>
      <c r="P133" s="8">
        <f t="shared" si="6"/>
        <v>2.914285714285714</v>
      </c>
      <c r="Q133" s="18">
        <f t="shared" si="7"/>
        <v>0.032</v>
      </c>
      <c r="S133" s="18">
        <f>AVERAGE(Q133:Q138)</f>
        <v>0.03127929292929293</v>
      </c>
      <c r="T133" s="18">
        <v>0.03127929292929293</v>
      </c>
      <c r="V133">
        <v>22</v>
      </c>
      <c r="W133">
        <v>50</v>
      </c>
      <c r="X133" s="8">
        <v>17.142857142857142</v>
      </c>
      <c r="Y133" s="19">
        <v>0.032</v>
      </c>
      <c r="Z133" s="19">
        <v>0.09325714285714286</v>
      </c>
    </row>
    <row r="134" spans="1:26" ht="12">
      <c r="A134">
        <v>22</v>
      </c>
      <c r="C134">
        <v>2</v>
      </c>
      <c r="D134">
        <v>50</v>
      </c>
      <c r="E134">
        <v>4</v>
      </c>
      <c r="F134">
        <v>2</v>
      </c>
      <c r="H134">
        <v>12</v>
      </c>
      <c r="I134">
        <v>0.306</v>
      </c>
      <c r="J134">
        <v>4</v>
      </c>
      <c r="K134" s="19">
        <f t="shared" si="5"/>
        <v>0.75</v>
      </c>
      <c r="L134">
        <v>23</v>
      </c>
      <c r="M134">
        <v>0.056</v>
      </c>
      <c r="N134">
        <v>1</v>
      </c>
      <c r="P134" s="8">
        <f t="shared" si="6"/>
        <v>17.25</v>
      </c>
      <c r="Q134" s="18">
        <f t="shared" si="7"/>
        <v>0.0255</v>
      </c>
      <c r="T134" s="18"/>
      <c r="V134">
        <v>22</v>
      </c>
      <c r="W134">
        <v>50</v>
      </c>
      <c r="X134" s="8">
        <v>75</v>
      </c>
      <c r="Y134" s="19">
        <v>0.0255</v>
      </c>
      <c r="Z134" s="19">
        <v>0.43987499999999996</v>
      </c>
    </row>
    <row r="135" spans="1:26" ht="12">
      <c r="A135">
        <v>22</v>
      </c>
      <c r="C135">
        <v>2</v>
      </c>
      <c r="D135">
        <v>50</v>
      </c>
      <c r="E135">
        <v>4</v>
      </c>
      <c r="F135">
        <v>3</v>
      </c>
      <c r="H135">
        <v>2</v>
      </c>
      <c r="I135">
        <v>0.065</v>
      </c>
      <c r="J135">
        <v>13</v>
      </c>
      <c r="K135" s="19">
        <f t="shared" si="5"/>
        <v>0.13333333333333333</v>
      </c>
      <c r="L135">
        <v>16</v>
      </c>
      <c r="M135">
        <v>0.035</v>
      </c>
      <c r="N135">
        <v>1</v>
      </c>
      <c r="P135" s="8">
        <f t="shared" si="6"/>
        <v>2.1333333333333333</v>
      </c>
      <c r="Q135" s="18">
        <f t="shared" si="7"/>
        <v>0.0325</v>
      </c>
      <c r="T135" s="18"/>
      <c r="V135">
        <v>22</v>
      </c>
      <c r="W135">
        <v>50</v>
      </c>
      <c r="X135" s="8">
        <v>13.333333333333334</v>
      </c>
      <c r="Y135" s="19">
        <v>0.0325</v>
      </c>
      <c r="Z135" s="19">
        <v>0.06933333333333333</v>
      </c>
    </row>
    <row r="136" spans="1:26" ht="12">
      <c r="A136">
        <v>22</v>
      </c>
      <c r="C136">
        <v>2</v>
      </c>
      <c r="D136">
        <v>50</v>
      </c>
      <c r="E136">
        <v>4</v>
      </c>
      <c r="F136">
        <v>4</v>
      </c>
      <c r="H136">
        <v>6</v>
      </c>
      <c r="I136">
        <v>0.165</v>
      </c>
      <c r="J136">
        <v>15</v>
      </c>
      <c r="K136" s="19">
        <f aca="true" t="shared" si="8" ref="K136:K186">H136/(H136+J136)</f>
        <v>0.2857142857142857</v>
      </c>
      <c r="L136">
        <v>39</v>
      </c>
      <c r="M136">
        <v>0.112</v>
      </c>
      <c r="N136">
        <v>2</v>
      </c>
      <c r="P136" s="8">
        <f aca="true" t="shared" si="9" ref="P136:P186">(K136*L136)</f>
        <v>11.142857142857142</v>
      </c>
      <c r="Q136" s="18">
        <f aca="true" t="shared" si="10" ref="Q136:Q186">I136/H136</f>
        <v>0.0275</v>
      </c>
      <c r="T136" s="18"/>
      <c r="V136">
        <v>22</v>
      </c>
      <c r="W136">
        <v>50</v>
      </c>
      <c r="X136" s="8">
        <v>28.57142857142857</v>
      </c>
      <c r="Y136" s="19">
        <v>0.0275</v>
      </c>
      <c r="Z136" s="19">
        <v>0.30642857142857144</v>
      </c>
    </row>
    <row r="137" spans="1:26" ht="12">
      <c r="A137">
        <v>22</v>
      </c>
      <c r="C137">
        <v>2</v>
      </c>
      <c r="D137">
        <v>50</v>
      </c>
      <c r="E137">
        <v>4</v>
      </c>
      <c r="F137">
        <v>5</v>
      </c>
      <c r="H137">
        <v>11</v>
      </c>
      <c r="I137">
        <v>0.494</v>
      </c>
      <c r="J137">
        <v>2</v>
      </c>
      <c r="K137" s="19">
        <f t="shared" si="8"/>
        <v>0.8461538461538461</v>
      </c>
      <c r="L137">
        <v>16</v>
      </c>
      <c r="M137">
        <v>0.08</v>
      </c>
      <c r="N137">
        <v>1</v>
      </c>
      <c r="P137" s="8">
        <f t="shared" si="9"/>
        <v>13.538461538461538</v>
      </c>
      <c r="Q137" s="18">
        <f t="shared" si="10"/>
        <v>0.044909090909090905</v>
      </c>
      <c r="T137" s="18"/>
      <c r="V137">
        <v>22</v>
      </c>
      <c r="W137">
        <v>50</v>
      </c>
      <c r="X137" s="8">
        <v>84.61538461538461</v>
      </c>
      <c r="Y137" s="19">
        <v>0.044909090909090905</v>
      </c>
      <c r="Z137" s="19">
        <v>0.608</v>
      </c>
    </row>
    <row r="138" spans="1:26" ht="12">
      <c r="A138">
        <v>22</v>
      </c>
      <c r="C138">
        <v>2</v>
      </c>
      <c r="D138">
        <v>50</v>
      </c>
      <c r="E138">
        <v>4</v>
      </c>
      <c r="F138">
        <v>6</v>
      </c>
      <c r="H138">
        <v>15</v>
      </c>
      <c r="I138">
        <v>0.379</v>
      </c>
      <c r="J138">
        <v>27</v>
      </c>
      <c r="K138" s="19">
        <f t="shared" si="8"/>
        <v>0.35714285714285715</v>
      </c>
      <c r="L138">
        <v>86</v>
      </c>
      <c r="M138">
        <v>0.0169</v>
      </c>
      <c r="N138">
        <v>2</v>
      </c>
      <c r="P138" s="8">
        <f t="shared" si="9"/>
        <v>30.714285714285715</v>
      </c>
      <c r="Q138" s="18">
        <f t="shared" si="10"/>
        <v>0.025266666666666666</v>
      </c>
      <c r="T138" s="18"/>
      <c r="V138">
        <v>22</v>
      </c>
      <c r="W138">
        <v>50</v>
      </c>
      <c r="X138" s="8">
        <v>35.714285714285715</v>
      </c>
      <c r="Y138" s="19">
        <v>0.025266666666666666</v>
      </c>
      <c r="Z138" s="19">
        <v>0.7760476190476191</v>
      </c>
    </row>
    <row r="139" spans="1:26" ht="12">
      <c r="A139">
        <v>23</v>
      </c>
      <c r="C139">
        <v>1</v>
      </c>
      <c r="D139">
        <v>0</v>
      </c>
      <c r="E139">
        <v>4</v>
      </c>
      <c r="F139">
        <v>1</v>
      </c>
      <c r="H139">
        <v>23</v>
      </c>
      <c r="I139">
        <v>0.738</v>
      </c>
      <c r="J139">
        <v>20</v>
      </c>
      <c r="K139" s="19">
        <f t="shared" si="8"/>
        <v>0.5348837209302325</v>
      </c>
      <c r="L139">
        <v>45</v>
      </c>
      <c r="M139">
        <v>0.132</v>
      </c>
      <c r="N139">
        <v>2</v>
      </c>
      <c r="P139" s="8">
        <f t="shared" si="9"/>
        <v>24.069767441860463</v>
      </c>
      <c r="Q139" s="18">
        <f t="shared" si="10"/>
        <v>0.03208695652173913</v>
      </c>
      <c r="S139" s="18">
        <f>AVERAGE(Q139:Q144)</f>
        <v>0.02952975000594941</v>
      </c>
      <c r="T139" s="18">
        <v>0.02952975000594941</v>
      </c>
      <c r="V139">
        <v>23</v>
      </c>
      <c r="W139">
        <v>0</v>
      </c>
      <c r="X139" s="8">
        <v>53.48837209302325</v>
      </c>
      <c r="Y139" s="19">
        <v>0.03208695652173913</v>
      </c>
      <c r="Z139" s="19">
        <v>0.7723255813953488</v>
      </c>
    </row>
    <row r="140" spans="1:26" ht="12">
      <c r="A140">
        <v>23</v>
      </c>
      <c r="C140">
        <v>1</v>
      </c>
      <c r="D140">
        <v>0</v>
      </c>
      <c r="E140">
        <v>4</v>
      </c>
      <c r="F140">
        <v>2</v>
      </c>
      <c r="H140">
        <v>20</v>
      </c>
      <c r="I140">
        <v>0.685</v>
      </c>
      <c r="J140">
        <v>3</v>
      </c>
      <c r="K140" s="19">
        <f t="shared" si="8"/>
        <v>0.8695652173913043</v>
      </c>
      <c r="L140">
        <v>32</v>
      </c>
      <c r="M140">
        <v>0.068</v>
      </c>
      <c r="N140">
        <v>1</v>
      </c>
      <c r="P140" s="8">
        <f t="shared" si="9"/>
        <v>27.82608695652174</v>
      </c>
      <c r="Q140" s="18">
        <f t="shared" si="10"/>
        <v>0.03425</v>
      </c>
      <c r="T140" s="18"/>
      <c r="V140">
        <v>23</v>
      </c>
      <c r="W140">
        <v>0</v>
      </c>
      <c r="X140" s="8">
        <v>86.95652173913044</v>
      </c>
      <c r="Y140" s="19">
        <v>0.03425</v>
      </c>
      <c r="Z140" s="19">
        <v>0.9530434782608697</v>
      </c>
    </row>
    <row r="141" spans="1:26" ht="12">
      <c r="A141">
        <v>23</v>
      </c>
      <c r="C141">
        <v>1</v>
      </c>
      <c r="D141">
        <v>0</v>
      </c>
      <c r="E141">
        <v>4</v>
      </c>
      <c r="F141">
        <v>3</v>
      </c>
      <c r="H141">
        <v>18</v>
      </c>
      <c r="I141">
        <v>0.543</v>
      </c>
      <c r="J141">
        <v>8</v>
      </c>
      <c r="K141" s="19">
        <f t="shared" si="8"/>
        <v>0.6923076923076923</v>
      </c>
      <c r="L141">
        <v>28</v>
      </c>
      <c r="M141">
        <v>0.078</v>
      </c>
      <c r="N141">
        <v>1</v>
      </c>
      <c r="P141" s="8">
        <f t="shared" si="9"/>
        <v>19.384615384615383</v>
      </c>
      <c r="Q141" s="18">
        <f t="shared" si="10"/>
        <v>0.030166666666666668</v>
      </c>
      <c r="T141" s="18"/>
      <c r="V141">
        <v>23</v>
      </c>
      <c r="W141">
        <v>0</v>
      </c>
      <c r="X141" s="8">
        <v>69.23076923076923</v>
      </c>
      <c r="Y141" s="19">
        <v>0.030166666666666668</v>
      </c>
      <c r="Z141" s="19">
        <v>0.5847692307692307</v>
      </c>
    </row>
    <row r="142" spans="1:26" ht="12">
      <c r="A142">
        <v>23</v>
      </c>
      <c r="C142">
        <v>1</v>
      </c>
      <c r="D142">
        <v>0</v>
      </c>
      <c r="E142">
        <v>4</v>
      </c>
      <c r="F142">
        <v>4</v>
      </c>
      <c r="H142">
        <v>7</v>
      </c>
      <c r="I142">
        <v>0.195</v>
      </c>
      <c r="J142">
        <v>22</v>
      </c>
      <c r="K142" s="19">
        <f t="shared" si="8"/>
        <v>0.2413793103448276</v>
      </c>
      <c r="L142">
        <v>55</v>
      </c>
      <c r="M142">
        <v>0.23</v>
      </c>
      <c r="N142">
        <v>3</v>
      </c>
      <c r="P142" s="8">
        <f t="shared" si="9"/>
        <v>13.275862068965518</v>
      </c>
      <c r="Q142" s="18">
        <f t="shared" si="10"/>
        <v>0.027857142857142858</v>
      </c>
      <c r="T142" s="18"/>
      <c r="V142">
        <v>23</v>
      </c>
      <c r="W142">
        <v>0</v>
      </c>
      <c r="X142" s="8">
        <v>24.137931034482758</v>
      </c>
      <c r="Y142" s="19">
        <v>0.027857142857142858</v>
      </c>
      <c r="Z142" s="19">
        <v>0.3698275862068966</v>
      </c>
    </row>
    <row r="143" spans="1:26" ht="12">
      <c r="A143">
        <v>23</v>
      </c>
      <c r="C143">
        <v>1</v>
      </c>
      <c r="D143">
        <v>0</v>
      </c>
      <c r="E143">
        <v>4</v>
      </c>
      <c r="F143">
        <v>5</v>
      </c>
      <c r="H143">
        <v>29</v>
      </c>
      <c r="I143">
        <v>0.641</v>
      </c>
      <c r="J143">
        <v>7</v>
      </c>
      <c r="K143" s="19">
        <f t="shared" si="8"/>
        <v>0.8055555555555556</v>
      </c>
      <c r="L143">
        <v>39</v>
      </c>
      <c r="M143">
        <v>0.093</v>
      </c>
      <c r="N143">
        <v>1</v>
      </c>
      <c r="P143" s="8">
        <f t="shared" si="9"/>
        <v>31.416666666666668</v>
      </c>
      <c r="Q143" s="18">
        <f t="shared" si="10"/>
        <v>0.02210344827586207</v>
      </c>
      <c r="T143" s="18"/>
      <c r="V143">
        <v>23</v>
      </c>
      <c r="W143">
        <v>0</v>
      </c>
      <c r="X143" s="8">
        <v>80.55555555555556</v>
      </c>
      <c r="Y143" s="19">
        <v>0.02210344827586207</v>
      </c>
      <c r="Z143" s="19">
        <v>0.6944166666666668</v>
      </c>
    </row>
    <row r="144" spans="1:26" ht="12">
      <c r="A144">
        <v>23</v>
      </c>
      <c r="C144">
        <v>1</v>
      </c>
      <c r="D144">
        <v>0</v>
      </c>
      <c r="E144">
        <v>4</v>
      </c>
      <c r="F144">
        <v>6</v>
      </c>
      <c r="H144">
        <v>14</v>
      </c>
      <c r="I144">
        <v>0.43</v>
      </c>
      <c r="J144">
        <v>11</v>
      </c>
      <c r="K144" s="19">
        <f t="shared" si="8"/>
        <v>0.56</v>
      </c>
      <c r="L144">
        <v>26</v>
      </c>
      <c r="M144">
        <v>0.057</v>
      </c>
      <c r="N144">
        <v>1</v>
      </c>
      <c r="P144" s="8">
        <f t="shared" si="9"/>
        <v>14.560000000000002</v>
      </c>
      <c r="Q144" s="18">
        <f t="shared" si="10"/>
        <v>0.030714285714285715</v>
      </c>
      <c r="T144" s="18"/>
      <c r="V144">
        <v>23</v>
      </c>
      <c r="W144">
        <v>0</v>
      </c>
      <c r="X144" s="8">
        <v>56</v>
      </c>
      <c r="Y144" s="19">
        <v>0.030714285714285715</v>
      </c>
      <c r="Z144" s="19">
        <v>0.4472000000000001</v>
      </c>
    </row>
    <row r="145" spans="1:26" ht="12">
      <c r="A145">
        <v>24</v>
      </c>
      <c r="C145">
        <v>4</v>
      </c>
      <c r="D145">
        <v>150</v>
      </c>
      <c r="E145">
        <v>4</v>
      </c>
      <c r="F145">
        <v>1</v>
      </c>
      <c r="H145">
        <v>20</v>
      </c>
      <c r="I145">
        <v>0.38</v>
      </c>
      <c r="J145">
        <v>7</v>
      </c>
      <c r="K145" s="19">
        <f t="shared" si="8"/>
        <v>0.7407407407407407</v>
      </c>
      <c r="L145">
        <v>34</v>
      </c>
      <c r="M145">
        <v>0.047</v>
      </c>
      <c r="N145">
        <v>1</v>
      </c>
      <c r="P145" s="8">
        <f t="shared" si="9"/>
        <v>25.185185185185183</v>
      </c>
      <c r="Q145" s="18">
        <f t="shared" si="10"/>
        <v>0.019</v>
      </c>
      <c r="S145" s="18">
        <f>AVERAGE(Q145:Q150)</f>
        <v>0.024371147230822152</v>
      </c>
      <c r="T145" s="18">
        <v>0.024371147230822152</v>
      </c>
      <c r="V145">
        <v>24</v>
      </c>
      <c r="W145">
        <v>150</v>
      </c>
      <c r="X145" s="8">
        <v>74.07407407407408</v>
      </c>
      <c r="Y145" s="19">
        <v>0.019</v>
      </c>
      <c r="Z145" s="19">
        <v>0.47851851851851845</v>
      </c>
    </row>
    <row r="146" spans="1:26" ht="12">
      <c r="A146">
        <v>24</v>
      </c>
      <c r="C146">
        <v>4</v>
      </c>
      <c r="D146">
        <v>150</v>
      </c>
      <c r="E146">
        <v>4</v>
      </c>
      <c r="F146">
        <v>2</v>
      </c>
      <c r="H146">
        <v>17</v>
      </c>
      <c r="I146">
        <v>0.368</v>
      </c>
      <c r="J146">
        <v>22</v>
      </c>
      <c r="K146" s="19">
        <f t="shared" si="8"/>
        <v>0.4358974358974359</v>
      </c>
      <c r="L146">
        <v>40</v>
      </c>
      <c r="M146">
        <v>0.083</v>
      </c>
      <c r="N146">
        <v>1</v>
      </c>
      <c r="P146" s="8">
        <f t="shared" si="9"/>
        <v>17.435897435897438</v>
      </c>
      <c r="Q146" s="18">
        <f t="shared" si="10"/>
        <v>0.02164705882352941</v>
      </c>
      <c r="T146" s="18"/>
      <c r="V146">
        <v>24</v>
      </c>
      <c r="W146">
        <v>150</v>
      </c>
      <c r="X146" s="8">
        <v>43.58974358974359</v>
      </c>
      <c r="Y146" s="19">
        <v>0.02164705882352941</v>
      </c>
      <c r="Z146" s="19">
        <v>0.37743589743589745</v>
      </c>
    </row>
    <row r="147" spans="1:26" ht="12">
      <c r="A147">
        <v>24</v>
      </c>
      <c r="C147">
        <v>4</v>
      </c>
      <c r="D147">
        <v>150</v>
      </c>
      <c r="E147">
        <v>4</v>
      </c>
      <c r="F147">
        <v>3</v>
      </c>
      <c r="H147">
        <v>19</v>
      </c>
      <c r="I147">
        <v>0.613</v>
      </c>
      <c r="J147">
        <v>48</v>
      </c>
      <c r="K147" s="19">
        <f t="shared" si="8"/>
        <v>0.2835820895522388</v>
      </c>
      <c r="L147">
        <v>72</v>
      </c>
      <c r="M147">
        <v>0.212</v>
      </c>
      <c r="N147">
        <v>3</v>
      </c>
      <c r="P147" s="8">
        <f t="shared" si="9"/>
        <v>20.417910447761194</v>
      </c>
      <c r="Q147" s="18">
        <f t="shared" si="10"/>
        <v>0.03226315789473684</v>
      </c>
      <c r="T147" s="18"/>
      <c r="V147">
        <v>24</v>
      </c>
      <c r="W147">
        <v>150</v>
      </c>
      <c r="X147" s="8">
        <v>28.35820895522388</v>
      </c>
      <c r="Y147" s="19">
        <v>0.03226315789473684</v>
      </c>
      <c r="Z147" s="19">
        <v>0.6587462686567164</v>
      </c>
    </row>
    <row r="148" spans="1:26" ht="12">
      <c r="A148">
        <v>24</v>
      </c>
      <c r="C148">
        <v>4</v>
      </c>
      <c r="D148">
        <v>150</v>
      </c>
      <c r="E148">
        <v>4</v>
      </c>
      <c r="F148">
        <v>4</v>
      </c>
      <c r="H148">
        <v>20</v>
      </c>
      <c r="I148">
        <v>0.543</v>
      </c>
      <c r="J148">
        <v>38</v>
      </c>
      <c r="K148" s="19">
        <f t="shared" si="8"/>
        <v>0.3448275862068966</v>
      </c>
      <c r="L148">
        <v>66</v>
      </c>
      <c r="M148">
        <v>0.159</v>
      </c>
      <c r="N148">
        <v>2</v>
      </c>
      <c r="P148" s="8">
        <f t="shared" si="9"/>
        <v>22.758620689655174</v>
      </c>
      <c r="Q148" s="18">
        <f t="shared" si="10"/>
        <v>0.02715</v>
      </c>
      <c r="T148" s="18"/>
      <c r="V148">
        <v>24</v>
      </c>
      <c r="W148">
        <v>150</v>
      </c>
      <c r="X148" s="8">
        <v>34.48275862068966</v>
      </c>
      <c r="Y148" s="19">
        <v>0.02715</v>
      </c>
      <c r="Z148" s="19">
        <v>0.617896551724138</v>
      </c>
    </row>
    <row r="149" spans="1:26" ht="12">
      <c r="A149">
        <v>24</v>
      </c>
      <c r="C149">
        <v>4</v>
      </c>
      <c r="D149">
        <v>150</v>
      </c>
      <c r="E149">
        <v>4</v>
      </c>
      <c r="F149">
        <v>5</v>
      </c>
      <c r="H149">
        <v>18</v>
      </c>
      <c r="I149">
        <v>0.336</v>
      </c>
      <c r="J149">
        <v>9</v>
      </c>
      <c r="K149" s="19">
        <f t="shared" si="8"/>
        <v>0.6666666666666666</v>
      </c>
      <c r="L149">
        <v>32</v>
      </c>
      <c r="M149">
        <v>0.059</v>
      </c>
      <c r="N149">
        <v>1</v>
      </c>
      <c r="P149" s="8">
        <f t="shared" si="9"/>
        <v>21.333333333333332</v>
      </c>
      <c r="Q149" s="18">
        <f t="shared" si="10"/>
        <v>0.018666666666666668</v>
      </c>
      <c r="T149" s="18"/>
      <c r="V149">
        <v>24</v>
      </c>
      <c r="W149">
        <v>150</v>
      </c>
      <c r="X149" s="8">
        <v>66.66666666666666</v>
      </c>
      <c r="Y149" s="19">
        <v>0.018666666666666668</v>
      </c>
      <c r="Z149" s="19">
        <v>0.39822222222222226</v>
      </c>
    </row>
    <row r="150" spans="1:26" ht="12">
      <c r="A150">
        <v>24</v>
      </c>
      <c r="C150">
        <v>4</v>
      </c>
      <c r="D150">
        <v>150</v>
      </c>
      <c r="E150">
        <v>4</v>
      </c>
      <c r="F150">
        <v>6</v>
      </c>
      <c r="H150">
        <v>4</v>
      </c>
      <c r="I150">
        <v>0.11</v>
      </c>
      <c r="J150">
        <v>18</v>
      </c>
      <c r="K150" s="19">
        <f t="shared" si="8"/>
        <v>0.18181818181818182</v>
      </c>
      <c r="L150">
        <v>31</v>
      </c>
      <c r="M150">
        <v>0.056</v>
      </c>
      <c r="N150">
        <v>1</v>
      </c>
      <c r="P150" s="8">
        <f t="shared" si="9"/>
        <v>5.636363636363637</v>
      </c>
      <c r="Q150" s="18">
        <f t="shared" si="10"/>
        <v>0.0275</v>
      </c>
      <c r="T150" s="18"/>
      <c r="V150">
        <v>24</v>
      </c>
      <c r="W150">
        <v>150</v>
      </c>
      <c r="X150" s="8">
        <v>18.181818181818183</v>
      </c>
      <c r="Y150" s="19">
        <v>0.0275</v>
      </c>
      <c r="Z150" s="19">
        <v>0.155</v>
      </c>
    </row>
    <row r="151" spans="1:26" ht="12">
      <c r="A151">
        <v>25</v>
      </c>
      <c r="C151">
        <v>1</v>
      </c>
      <c r="D151">
        <v>0</v>
      </c>
      <c r="E151">
        <v>5</v>
      </c>
      <c r="F151">
        <v>1</v>
      </c>
      <c r="H151">
        <v>30</v>
      </c>
      <c r="I151">
        <v>0.815</v>
      </c>
      <c r="J151">
        <v>12</v>
      </c>
      <c r="K151" s="19">
        <f t="shared" si="8"/>
        <v>0.7142857142857143</v>
      </c>
      <c r="L151">
        <v>41</v>
      </c>
      <c r="M151">
        <v>0.105</v>
      </c>
      <c r="N151">
        <v>2</v>
      </c>
      <c r="P151" s="8">
        <f t="shared" si="9"/>
        <v>29.285714285714285</v>
      </c>
      <c r="Q151" s="18">
        <f t="shared" si="10"/>
        <v>0.027166666666666665</v>
      </c>
      <c r="S151" s="18">
        <f>AVERAGE(Q151:Q156)</f>
        <v>0.02790108442802408</v>
      </c>
      <c r="T151" s="18">
        <v>0.02790108442802408</v>
      </c>
      <c r="V151">
        <v>25</v>
      </c>
      <c r="W151">
        <v>0</v>
      </c>
      <c r="X151" s="8">
        <v>71.42857142857143</v>
      </c>
      <c r="Y151" s="19">
        <v>0.027166666666666665</v>
      </c>
      <c r="Z151" s="19">
        <v>0.795595238095238</v>
      </c>
    </row>
    <row r="152" spans="1:26" ht="12">
      <c r="A152">
        <v>25</v>
      </c>
      <c r="C152">
        <v>1</v>
      </c>
      <c r="D152">
        <v>0</v>
      </c>
      <c r="E152">
        <v>5</v>
      </c>
      <c r="F152">
        <v>2</v>
      </c>
      <c r="H152">
        <v>16</v>
      </c>
      <c r="I152">
        <v>0.485</v>
      </c>
      <c r="J152">
        <v>7</v>
      </c>
      <c r="K152" s="19">
        <f t="shared" si="8"/>
        <v>0.6956521739130435</v>
      </c>
      <c r="L152">
        <v>25</v>
      </c>
      <c r="M152">
        <v>0.057</v>
      </c>
      <c r="N152">
        <v>1</v>
      </c>
      <c r="P152" s="8">
        <f t="shared" si="9"/>
        <v>17.391304347826086</v>
      </c>
      <c r="Q152" s="18">
        <f t="shared" si="10"/>
        <v>0.0303125</v>
      </c>
      <c r="T152" s="18"/>
      <c r="V152">
        <v>25</v>
      </c>
      <c r="W152">
        <v>0</v>
      </c>
      <c r="X152" s="8">
        <v>69.56521739130434</v>
      </c>
      <c r="Y152" s="19">
        <v>0.0303125</v>
      </c>
      <c r="Z152" s="19">
        <v>0.5271739130434783</v>
      </c>
    </row>
    <row r="153" spans="1:26" ht="12">
      <c r="A153">
        <v>25</v>
      </c>
      <c r="C153">
        <v>1</v>
      </c>
      <c r="D153">
        <v>0</v>
      </c>
      <c r="E153">
        <v>5</v>
      </c>
      <c r="F153">
        <v>3</v>
      </c>
      <c r="H153">
        <v>29</v>
      </c>
      <c r="I153">
        <v>0.726</v>
      </c>
      <c r="J153">
        <v>5</v>
      </c>
      <c r="K153" s="19">
        <f t="shared" si="8"/>
        <v>0.8529411764705882</v>
      </c>
      <c r="L153">
        <v>57</v>
      </c>
      <c r="M153">
        <v>0.082</v>
      </c>
      <c r="N153">
        <v>2</v>
      </c>
      <c r="P153" s="8">
        <f t="shared" si="9"/>
        <v>48.61764705882353</v>
      </c>
      <c r="Q153" s="18">
        <f t="shared" si="10"/>
        <v>0.025034482758620687</v>
      </c>
      <c r="T153" s="18"/>
      <c r="V153">
        <v>25</v>
      </c>
      <c r="W153">
        <v>0</v>
      </c>
      <c r="X153" s="8">
        <v>85.29411764705883</v>
      </c>
      <c r="Y153" s="19">
        <v>0.025034482758620687</v>
      </c>
      <c r="Z153" s="19">
        <v>1.2171176470588234</v>
      </c>
    </row>
    <row r="154" spans="1:26" ht="12">
      <c r="A154">
        <v>25</v>
      </c>
      <c r="C154">
        <v>1</v>
      </c>
      <c r="D154">
        <v>0</v>
      </c>
      <c r="E154">
        <v>5</v>
      </c>
      <c r="F154">
        <v>4</v>
      </c>
      <c r="H154">
        <v>14</v>
      </c>
      <c r="I154">
        <v>0.415</v>
      </c>
      <c r="J154">
        <v>12</v>
      </c>
      <c r="K154" s="19">
        <f t="shared" si="8"/>
        <v>0.5384615384615384</v>
      </c>
      <c r="L154">
        <v>32</v>
      </c>
      <c r="M154">
        <v>0.077</v>
      </c>
      <c r="N154">
        <v>2</v>
      </c>
      <c r="P154" s="8">
        <f t="shared" si="9"/>
        <v>17.23076923076923</v>
      </c>
      <c r="Q154" s="18">
        <f t="shared" si="10"/>
        <v>0.02964285714285714</v>
      </c>
      <c r="T154" s="18"/>
      <c r="V154">
        <v>25</v>
      </c>
      <c r="W154">
        <v>0</v>
      </c>
      <c r="X154" s="8">
        <v>53.84615384615385</v>
      </c>
      <c r="Y154" s="19">
        <v>0.02964285714285714</v>
      </c>
      <c r="Z154" s="19">
        <v>0.5107692307692308</v>
      </c>
    </row>
    <row r="155" spans="1:26" ht="12">
      <c r="A155">
        <v>25</v>
      </c>
      <c r="C155">
        <v>1</v>
      </c>
      <c r="D155">
        <v>0</v>
      </c>
      <c r="E155">
        <v>5</v>
      </c>
      <c r="F155">
        <v>5</v>
      </c>
      <c r="H155">
        <v>4</v>
      </c>
      <c r="I155">
        <v>0.097</v>
      </c>
      <c r="J155">
        <v>3</v>
      </c>
      <c r="K155" s="19">
        <f t="shared" si="8"/>
        <v>0.5714285714285714</v>
      </c>
      <c r="L155">
        <v>15</v>
      </c>
      <c r="M155">
        <v>0.036</v>
      </c>
      <c r="N155">
        <v>1</v>
      </c>
      <c r="P155" s="8">
        <f t="shared" si="9"/>
        <v>8.571428571428571</v>
      </c>
      <c r="Q155" s="18">
        <f t="shared" si="10"/>
        <v>0.02425</v>
      </c>
      <c r="T155" s="18"/>
      <c r="V155">
        <v>25</v>
      </c>
      <c r="W155">
        <v>0</v>
      </c>
      <c r="X155" s="8">
        <v>57.14285714285714</v>
      </c>
      <c r="Y155" s="19">
        <v>0.02425</v>
      </c>
      <c r="Z155" s="19">
        <v>0.20785714285714285</v>
      </c>
    </row>
    <row r="156" spans="1:26" ht="12">
      <c r="A156">
        <v>25</v>
      </c>
      <c r="C156">
        <v>1</v>
      </c>
      <c r="D156">
        <v>0</v>
      </c>
      <c r="E156">
        <v>5</v>
      </c>
      <c r="F156">
        <v>6</v>
      </c>
      <c r="H156">
        <v>8</v>
      </c>
      <c r="I156">
        <v>0.248</v>
      </c>
      <c r="J156">
        <v>9</v>
      </c>
      <c r="K156" s="19">
        <f t="shared" si="8"/>
        <v>0.47058823529411764</v>
      </c>
      <c r="L156">
        <v>18</v>
      </c>
      <c r="M156">
        <v>0.045</v>
      </c>
      <c r="N156">
        <v>1</v>
      </c>
      <c r="P156" s="8">
        <f t="shared" si="9"/>
        <v>8.470588235294118</v>
      </c>
      <c r="Q156" s="18">
        <f t="shared" si="10"/>
        <v>0.031</v>
      </c>
      <c r="T156" s="18"/>
      <c r="V156">
        <v>25</v>
      </c>
      <c r="W156">
        <v>0</v>
      </c>
      <c r="X156" s="8">
        <v>47.05882352941176</v>
      </c>
      <c r="Y156" s="19">
        <v>0.031</v>
      </c>
      <c r="Z156" s="19">
        <v>0.2625882352941176</v>
      </c>
    </row>
    <row r="157" spans="1:26" ht="12">
      <c r="A157">
        <v>26</v>
      </c>
      <c r="C157">
        <v>3</v>
      </c>
      <c r="D157">
        <v>100</v>
      </c>
      <c r="E157">
        <v>5</v>
      </c>
      <c r="F157">
        <v>1</v>
      </c>
      <c r="H157">
        <v>2</v>
      </c>
      <c r="I157">
        <v>0.056</v>
      </c>
      <c r="J157">
        <v>22</v>
      </c>
      <c r="K157" s="19">
        <f t="shared" si="8"/>
        <v>0.08333333333333333</v>
      </c>
      <c r="L157">
        <v>25</v>
      </c>
      <c r="M157">
        <v>0.073</v>
      </c>
      <c r="N157">
        <v>1</v>
      </c>
      <c r="P157" s="8">
        <f t="shared" si="9"/>
        <v>2.083333333333333</v>
      </c>
      <c r="Q157" s="18">
        <f t="shared" si="10"/>
        <v>0.028</v>
      </c>
      <c r="S157" s="18">
        <f>AVERAGE(Q157:Q162)</f>
        <v>0.02663703703703704</v>
      </c>
      <c r="T157" s="18">
        <v>0.02663703703703704</v>
      </c>
      <c r="V157">
        <v>26</v>
      </c>
      <c r="W157">
        <v>100</v>
      </c>
      <c r="X157" s="8">
        <v>8.333333333333332</v>
      </c>
      <c r="Y157" s="19">
        <v>0.028</v>
      </c>
      <c r="Z157" s="19">
        <v>0.05833333333333333</v>
      </c>
    </row>
    <row r="158" spans="1:26" ht="12">
      <c r="A158">
        <v>26</v>
      </c>
      <c r="C158">
        <v>3</v>
      </c>
      <c r="D158">
        <v>100</v>
      </c>
      <c r="E158">
        <v>5</v>
      </c>
      <c r="F158">
        <v>2</v>
      </c>
      <c r="H158">
        <v>12</v>
      </c>
      <c r="I158">
        <v>0.348</v>
      </c>
      <c r="J158">
        <v>7</v>
      </c>
      <c r="K158" s="19">
        <f t="shared" si="8"/>
        <v>0.631578947368421</v>
      </c>
      <c r="L158">
        <v>21</v>
      </c>
      <c r="M158">
        <v>0.042</v>
      </c>
      <c r="N158">
        <v>1</v>
      </c>
      <c r="P158" s="8">
        <f t="shared" si="9"/>
        <v>13.26315789473684</v>
      </c>
      <c r="Q158" s="18">
        <f t="shared" si="10"/>
        <v>0.028999999999999998</v>
      </c>
      <c r="T158" s="18"/>
      <c r="V158">
        <v>26</v>
      </c>
      <c r="W158">
        <v>100</v>
      </c>
      <c r="X158" s="8">
        <v>63.1578947368421</v>
      </c>
      <c r="Y158" s="19">
        <v>0.028999999999999998</v>
      </c>
      <c r="Z158" s="19">
        <v>0.3846315789473684</v>
      </c>
    </row>
    <row r="159" spans="1:26" ht="12">
      <c r="A159">
        <v>26</v>
      </c>
      <c r="C159">
        <v>3</v>
      </c>
      <c r="D159">
        <v>100</v>
      </c>
      <c r="E159">
        <v>5</v>
      </c>
      <c r="F159">
        <v>3</v>
      </c>
      <c r="H159">
        <v>15</v>
      </c>
      <c r="I159">
        <v>0.389</v>
      </c>
      <c r="J159">
        <v>4</v>
      </c>
      <c r="K159" s="19">
        <f t="shared" si="8"/>
        <v>0.7894736842105263</v>
      </c>
      <c r="L159">
        <v>29</v>
      </c>
      <c r="M159">
        <v>0.071</v>
      </c>
      <c r="N159">
        <v>1</v>
      </c>
      <c r="P159" s="8">
        <f t="shared" si="9"/>
        <v>22.894736842105264</v>
      </c>
      <c r="Q159" s="18">
        <f t="shared" si="10"/>
        <v>0.025933333333333333</v>
      </c>
      <c r="T159" s="18"/>
      <c r="V159">
        <v>26</v>
      </c>
      <c r="W159">
        <v>100</v>
      </c>
      <c r="X159" s="8">
        <v>78.94736842105263</v>
      </c>
      <c r="Y159" s="19">
        <v>0.025933333333333333</v>
      </c>
      <c r="Z159" s="19">
        <v>0.5937368421052631</v>
      </c>
    </row>
    <row r="160" spans="1:26" ht="12">
      <c r="A160">
        <v>26</v>
      </c>
      <c r="C160">
        <v>3</v>
      </c>
      <c r="D160">
        <v>100</v>
      </c>
      <c r="E160">
        <v>5</v>
      </c>
      <c r="F160">
        <v>4</v>
      </c>
      <c r="H160">
        <v>9</v>
      </c>
      <c r="I160">
        <v>0.278</v>
      </c>
      <c r="J160">
        <v>4</v>
      </c>
      <c r="K160" s="19">
        <f t="shared" si="8"/>
        <v>0.6923076923076923</v>
      </c>
      <c r="L160">
        <v>15</v>
      </c>
      <c r="M160">
        <v>0.038</v>
      </c>
      <c r="N160">
        <v>1</v>
      </c>
      <c r="P160" s="8">
        <f t="shared" si="9"/>
        <v>10.384615384615385</v>
      </c>
      <c r="Q160" s="18">
        <f t="shared" si="10"/>
        <v>0.030888888888888893</v>
      </c>
      <c r="T160" s="18"/>
      <c r="V160">
        <v>26</v>
      </c>
      <c r="W160">
        <v>100</v>
      </c>
      <c r="X160" s="8">
        <v>69.23076923076923</v>
      </c>
      <c r="Y160" s="19">
        <v>0.030888888888888893</v>
      </c>
      <c r="Z160" s="19">
        <v>0.3207692307692308</v>
      </c>
    </row>
    <row r="161" spans="1:26" ht="12">
      <c r="A161">
        <v>26</v>
      </c>
      <c r="C161">
        <v>3</v>
      </c>
      <c r="D161">
        <v>100</v>
      </c>
      <c r="E161">
        <v>5</v>
      </c>
      <c r="F161">
        <v>5</v>
      </c>
      <c r="H161">
        <v>9</v>
      </c>
      <c r="I161">
        <v>0.162</v>
      </c>
      <c r="J161">
        <v>4</v>
      </c>
      <c r="K161" s="19">
        <f t="shared" si="8"/>
        <v>0.6923076923076923</v>
      </c>
      <c r="L161">
        <v>30</v>
      </c>
      <c r="M161">
        <v>0.061</v>
      </c>
      <c r="N161">
        <v>1</v>
      </c>
      <c r="P161" s="8">
        <f t="shared" si="9"/>
        <v>20.76923076923077</v>
      </c>
      <c r="Q161" s="18">
        <f t="shared" si="10"/>
        <v>0.018000000000000002</v>
      </c>
      <c r="T161" s="18"/>
      <c r="V161">
        <v>26</v>
      </c>
      <c r="W161">
        <v>100</v>
      </c>
      <c r="X161" s="8">
        <v>69.23076923076923</v>
      </c>
      <c r="Y161" s="19">
        <v>0.018000000000000002</v>
      </c>
      <c r="Z161" s="19">
        <v>0.3738461538461539</v>
      </c>
    </row>
    <row r="162" spans="1:26" ht="12">
      <c r="A162">
        <v>26</v>
      </c>
      <c r="C162">
        <v>3</v>
      </c>
      <c r="D162">
        <v>100</v>
      </c>
      <c r="E162">
        <v>5</v>
      </c>
      <c r="F162">
        <v>6</v>
      </c>
      <c r="H162">
        <v>3</v>
      </c>
      <c r="I162">
        <v>0.084</v>
      </c>
      <c r="J162">
        <v>10</v>
      </c>
      <c r="K162" s="19">
        <f t="shared" si="8"/>
        <v>0.23076923076923078</v>
      </c>
      <c r="L162">
        <v>24</v>
      </c>
      <c r="M162">
        <v>0.04</v>
      </c>
      <c r="N162">
        <v>1</v>
      </c>
      <c r="P162" s="8">
        <f t="shared" si="9"/>
        <v>5.538461538461538</v>
      </c>
      <c r="Q162" s="18">
        <f t="shared" si="10"/>
        <v>0.028</v>
      </c>
      <c r="T162" s="18"/>
      <c r="V162">
        <v>26</v>
      </c>
      <c r="W162">
        <v>100</v>
      </c>
      <c r="X162" s="8">
        <v>23.076923076923077</v>
      </c>
      <c r="Y162" s="19">
        <v>0.028</v>
      </c>
      <c r="Z162" s="19">
        <v>0.15507692307692308</v>
      </c>
    </row>
    <row r="163" spans="1:26" ht="12">
      <c r="A163">
        <v>27</v>
      </c>
      <c r="C163">
        <v>4</v>
      </c>
      <c r="D163">
        <v>150</v>
      </c>
      <c r="E163">
        <v>5</v>
      </c>
      <c r="F163">
        <v>1</v>
      </c>
      <c r="H163">
        <v>13</v>
      </c>
      <c r="I163">
        <v>0.351</v>
      </c>
      <c r="J163">
        <v>2</v>
      </c>
      <c r="K163" s="19">
        <f t="shared" si="8"/>
        <v>0.8666666666666667</v>
      </c>
      <c r="L163">
        <v>16</v>
      </c>
      <c r="M163">
        <v>0.038</v>
      </c>
      <c r="N163">
        <v>1</v>
      </c>
      <c r="P163" s="8">
        <f t="shared" si="9"/>
        <v>13.866666666666667</v>
      </c>
      <c r="Q163" s="18">
        <f t="shared" si="10"/>
        <v>0.027</v>
      </c>
      <c r="S163" s="18">
        <f>AVERAGE(Q163:Q168)</f>
        <v>0.029131111111111108</v>
      </c>
      <c r="T163" s="18">
        <v>0.029131111111111108</v>
      </c>
      <c r="V163">
        <v>27</v>
      </c>
      <c r="W163">
        <v>150</v>
      </c>
      <c r="X163" s="8">
        <v>86.66666666666667</v>
      </c>
      <c r="Y163" s="19">
        <v>0.027</v>
      </c>
      <c r="Z163" s="19">
        <v>0.3744</v>
      </c>
    </row>
    <row r="164" spans="1:26" ht="12">
      <c r="A164">
        <v>27</v>
      </c>
      <c r="C164">
        <v>4</v>
      </c>
      <c r="D164">
        <v>150</v>
      </c>
      <c r="E164">
        <v>5</v>
      </c>
      <c r="F164">
        <v>2</v>
      </c>
      <c r="H164">
        <v>12</v>
      </c>
      <c r="I164">
        <v>0.344</v>
      </c>
      <c r="J164">
        <v>4</v>
      </c>
      <c r="K164" s="19">
        <f t="shared" si="8"/>
        <v>0.75</v>
      </c>
      <c r="L164">
        <v>18</v>
      </c>
      <c r="M164">
        <v>0.045</v>
      </c>
      <c r="N164">
        <v>1</v>
      </c>
      <c r="P164" s="8">
        <f t="shared" si="9"/>
        <v>13.5</v>
      </c>
      <c r="Q164" s="18">
        <f t="shared" si="10"/>
        <v>0.028666666666666663</v>
      </c>
      <c r="T164" s="18"/>
      <c r="V164">
        <v>27</v>
      </c>
      <c r="W164">
        <v>150</v>
      </c>
      <c r="X164" s="8">
        <v>75</v>
      </c>
      <c r="Y164" s="19">
        <v>0.028666666666666663</v>
      </c>
      <c r="Z164" s="19">
        <v>0.38699999999999996</v>
      </c>
    </row>
    <row r="165" spans="1:26" ht="12">
      <c r="A165">
        <v>27</v>
      </c>
      <c r="C165">
        <v>4</v>
      </c>
      <c r="D165">
        <v>150</v>
      </c>
      <c r="E165">
        <v>5</v>
      </c>
      <c r="F165">
        <v>3</v>
      </c>
      <c r="H165">
        <v>22</v>
      </c>
      <c r="I165">
        <v>0.528</v>
      </c>
      <c r="J165">
        <v>15</v>
      </c>
      <c r="K165" s="19">
        <f t="shared" si="8"/>
        <v>0.5945945945945946</v>
      </c>
      <c r="L165">
        <v>47</v>
      </c>
      <c r="M165">
        <v>0.097</v>
      </c>
      <c r="N165">
        <v>2</v>
      </c>
      <c r="P165" s="8">
        <f t="shared" si="9"/>
        <v>27.945945945945947</v>
      </c>
      <c r="Q165" s="18">
        <f t="shared" si="10"/>
        <v>0.024</v>
      </c>
      <c r="T165" s="18"/>
      <c r="V165">
        <v>27</v>
      </c>
      <c r="W165">
        <v>150</v>
      </c>
      <c r="X165" s="8">
        <v>59.45945945945946</v>
      </c>
      <c r="Y165" s="19">
        <v>0.024</v>
      </c>
      <c r="Z165" s="19">
        <v>0.6707027027027027</v>
      </c>
    </row>
    <row r="166" spans="1:26" ht="12">
      <c r="A166">
        <v>27</v>
      </c>
      <c r="C166">
        <v>4</v>
      </c>
      <c r="D166">
        <v>150</v>
      </c>
      <c r="E166">
        <v>5</v>
      </c>
      <c r="F166">
        <v>4</v>
      </c>
      <c r="H166">
        <v>12</v>
      </c>
      <c r="I166">
        <v>0.288</v>
      </c>
      <c r="J166">
        <v>24</v>
      </c>
      <c r="K166" s="19">
        <f t="shared" si="8"/>
        <v>0.3333333333333333</v>
      </c>
      <c r="L166">
        <v>63</v>
      </c>
      <c r="M166">
        <v>0.162</v>
      </c>
      <c r="N166">
        <v>2</v>
      </c>
      <c r="P166" s="8">
        <f t="shared" si="9"/>
        <v>21</v>
      </c>
      <c r="Q166" s="18">
        <f t="shared" si="10"/>
        <v>0.023999999999999997</v>
      </c>
      <c r="T166" s="18"/>
      <c r="V166">
        <v>27</v>
      </c>
      <c r="W166">
        <v>150</v>
      </c>
      <c r="X166" s="8">
        <v>33.33333333333333</v>
      </c>
      <c r="Y166" s="19">
        <v>0.023999999999999997</v>
      </c>
      <c r="Z166" s="19">
        <v>0.5039999999999999</v>
      </c>
    </row>
    <row r="167" spans="1:26" ht="12">
      <c r="A167">
        <v>27</v>
      </c>
      <c r="C167">
        <v>4</v>
      </c>
      <c r="D167">
        <v>150</v>
      </c>
      <c r="E167">
        <v>5</v>
      </c>
      <c r="F167">
        <v>5</v>
      </c>
      <c r="H167">
        <v>5</v>
      </c>
      <c r="I167">
        <v>0.228</v>
      </c>
      <c r="J167">
        <v>21</v>
      </c>
      <c r="K167" s="19">
        <f t="shared" si="8"/>
        <v>0.19230769230769232</v>
      </c>
      <c r="L167">
        <v>29</v>
      </c>
      <c r="M167">
        <v>0.108</v>
      </c>
      <c r="N167">
        <v>2</v>
      </c>
      <c r="P167" s="8">
        <f t="shared" si="9"/>
        <v>5.5769230769230775</v>
      </c>
      <c r="Q167" s="18">
        <f t="shared" si="10"/>
        <v>0.0456</v>
      </c>
      <c r="T167" s="18"/>
      <c r="V167">
        <v>27</v>
      </c>
      <c r="W167">
        <v>150</v>
      </c>
      <c r="X167" s="8">
        <v>19.230769230769234</v>
      </c>
      <c r="Y167" s="19">
        <v>0.0456</v>
      </c>
      <c r="Z167" s="19">
        <v>0.25430769230769235</v>
      </c>
    </row>
    <row r="168" spans="1:26" ht="12">
      <c r="A168">
        <v>27</v>
      </c>
      <c r="C168">
        <v>4</v>
      </c>
      <c r="D168">
        <v>150</v>
      </c>
      <c r="E168">
        <v>5</v>
      </c>
      <c r="F168">
        <v>6</v>
      </c>
      <c r="H168">
        <v>50</v>
      </c>
      <c r="I168">
        <v>1.276</v>
      </c>
      <c r="J168">
        <v>22</v>
      </c>
      <c r="K168" s="19">
        <f t="shared" si="8"/>
        <v>0.6944444444444444</v>
      </c>
      <c r="L168">
        <v>87</v>
      </c>
      <c r="M168">
        <v>0.139</v>
      </c>
      <c r="N168">
        <v>2</v>
      </c>
      <c r="P168" s="8">
        <f t="shared" si="9"/>
        <v>60.416666666666664</v>
      </c>
      <c r="Q168" s="18">
        <f t="shared" si="10"/>
        <v>0.02552</v>
      </c>
      <c r="T168" s="18"/>
      <c r="V168">
        <v>27</v>
      </c>
      <c r="W168">
        <v>150</v>
      </c>
      <c r="X168" s="8">
        <v>69.44444444444444</v>
      </c>
      <c r="Y168" s="19">
        <v>0.02552</v>
      </c>
      <c r="Z168" s="19">
        <v>1.5418333333333334</v>
      </c>
    </row>
    <row r="169" spans="1:26" ht="12">
      <c r="A169">
        <v>28</v>
      </c>
      <c r="C169">
        <v>2</v>
      </c>
      <c r="D169">
        <v>50</v>
      </c>
      <c r="E169">
        <v>5</v>
      </c>
      <c r="F169">
        <v>1</v>
      </c>
      <c r="H169">
        <v>17</v>
      </c>
      <c r="I169">
        <v>0.624</v>
      </c>
      <c r="J169">
        <v>4</v>
      </c>
      <c r="K169" s="19">
        <f t="shared" si="8"/>
        <v>0.8095238095238095</v>
      </c>
      <c r="L169">
        <v>30</v>
      </c>
      <c r="M169">
        <v>0.074</v>
      </c>
      <c r="N169">
        <v>1</v>
      </c>
      <c r="P169" s="8">
        <f t="shared" si="9"/>
        <v>24.285714285714285</v>
      </c>
      <c r="Q169" s="18">
        <f t="shared" si="10"/>
        <v>0.03670588235294118</v>
      </c>
      <c r="S169" s="18">
        <f>AVERAGE(Q169:Q174)</f>
        <v>0.033508478303602145</v>
      </c>
      <c r="T169" s="18">
        <v>0.033508478303602145</v>
      </c>
      <c r="V169">
        <v>28</v>
      </c>
      <c r="W169">
        <v>50</v>
      </c>
      <c r="X169" s="8">
        <v>80.95238095238095</v>
      </c>
      <c r="Y169" s="19">
        <v>0.03670588235294118</v>
      </c>
      <c r="Z169" s="19">
        <v>0.8914285714285715</v>
      </c>
    </row>
    <row r="170" spans="1:26" ht="12">
      <c r="A170">
        <v>28</v>
      </c>
      <c r="C170">
        <v>2</v>
      </c>
      <c r="D170">
        <v>50</v>
      </c>
      <c r="E170">
        <v>5</v>
      </c>
      <c r="F170">
        <v>2</v>
      </c>
      <c r="H170">
        <v>28</v>
      </c>
      <c r="I170">
        <v>0.843</v>
      </c>
      <c r="J170">
        <v>35</v>
      </c>
      <c r="K170" s="19">
        <f t="shared" si="8"/>
        <v>0.4444444444444444</v>
      </c>
      <c r="L170">
        <v>72</v>
      </c>
      <c r="M170">
        <v>0.227</v>
      </c>
      <c r="N170">
        <v>3</v>
      </c>
      <c r="P170" s="8">
        <f t="shared" si="9"/>
        <v>32</v>
      </c>
      <c r="Q170" s="18">
        <f t="shared" si="10"/>
        <v>0.030107142857142857</v>
      </c>
      <c r="T170" s="18"/>
      <c r="V170">
        <v>28</v>
      </c>
      <c r="W170">
        <v>50</v>
      </c>
      <c r="X170" s="8">
        <v>44.44444444444444</v>
      </c>
      <c r="Y170" s="19">
        <v>0.030107142857142857</v>
      </c>
      <c r="Z170" s="19">
        <v>0.9634285714285714</v>
      </c>
    </row>
    <row r="171" spans="1:26" ht="12">
      <c r="A171">
        <v>28</v>
      </c>
      <c r="C171">
        <v>2</v>
      </c>
      <c r="D171">
        <v>50</v>
      </c>
      <c r="E171">
        <v>5</v>
      </c>
      <c r="F171">
        <v>3</v>
      </c>
      <c r="H171">
        <v>19</v>
      </c>
      <c r="I171">
        <v>0.55</v>
      </c>
      <c r="J171">
        <v>17</v>
      </c>
      <c r="K171" s="19">
        <f t="shared" si="8"/>
        <v>0.5277777777777778</v>
      </c>
      <c r="L171">
        <v>36</v>
      </c>
      <c r="M171">
        <v>0.099</v>
      </c>
      <c r="N171">
        <v>1</v>
      </c>
      <c r="P171" s="8">
        <f t="shared" si="9"/>
        <v>19</v>
      </c>
      <c r="Q171" s="18">
        <f t="shared" si="10"/>
        <v>0.028947368421052635</v>
      </c>
      <c r="T171" s="18"/>
      <c r="V171">
        <v>28</v>
      </c>
      <c r="W171">
        <v>50</v>
      </c>
      <c r="X171" s="8">
        <v>52.77777777777778</v>
      </c>
      <c r="Y171" s="19">
        <v>0.028947368421052635</v>
      </c>
      <c r="Z171" s="19">
        <v>0.55</v>
      </c>
    </row>
    <row r="172" spans="1:26" ht="12">
      <c r="A172">
        <v>28</v>
      </c>
      <c r="C172">
        <v>2</v>
      </c>
      <c r="D172">
        <v>50</v>
      </c>
      <c r="E172">
        <v>5</v>
      </c>
      <c r="F172">
        <v>4</v>
      </c>
      <c r="H172">
        <v>15</v>
      </c>
      <c r="I172">
        <v>0.419</v>
      </c>
      <c r="J172">
        <v>7</v>
      </c>
      <c r="K172" s="19">
        <f t="shared" si="8"/>
        <v>0.6818181818181818</v>
      </c>
      <c r="L172">
        <v>26</v>
      </c>
      <c r="M172">
        <v>0.071</v>
      </c>
      <c r="N172">
        <v>2</v>
      </c>
      <c r="P172" s="8">
        <f t="shared" si="9"/>
        <v>17.727272727272727</v>
      </c>
      <c r="Q172" s="18">
        <f t="shared" si="10"/>
        <v>0.02793333333333333</v>
      </c>
      <c r="T172" s="18"/>
      <c r="V172">
        <v>28</v>
      </c>
      <c r="W172">
        <v>50</v>
      </c>
      <c r="X172" s="8">
        <v>68.18181818181817</v>
      </c>
      <c r="Y172" s="19">
        <v>0.02793333333333333</v>
      </c>
      <c r="Z172" s="19">
        <v>0.4951818181818181</v>
      </c>
    </row>
    <row r="173" spans="1:26" ht="12">
      <c r="A173">
        <v>28</v>
      </c>
      <c r="C173">
        <v>2</v>
      </c>
      <c r="D173">
        <v>50</v>
      </c>
      <c r="E173">
        <v>5</v>
      </c>
      <c r="F173">
        <v>5</v>
      </c>
      <c r="H173">
        <v>21</v>
      </c>
      <c r="I173">
        <v>0.963</v>
      </c>
      <c r="J173">
        <v>7</v>
      </c>
      <c r="K173" s="19">
        <f t="shared" si="8"/>
        <v>0.75</v>
      </c>
      <c r="L173">
        <v>31</v>
      </c>
      <c r="M173">
        <v>0.09</v>
      </c>
      <c r="N173">
        <v>1</v>
      </c>
      <c r="P173" s="8">
        <f t="shared" si="9"/>
        <v>23.25</v>
      </c>
      <c r="Q173" s="18">
        <f t="shared" si="10"/>
        <v>0.04585714285714285</v>
      </c>
      <c r="T173" s="18"/>
      <c r="V173">
        <v>28</v>
      </c>
      <c r="W173">
        <v>50</v>
      </c>
      <c r="X173" s="8">
        <v>75</v>
      </c>
      <c r="Y173" s="19">
        <v>0.04585714285714285</v>
      </c>
      <c r="Z173" s="19">
        <v>1.0661785714285714</v>
      </c>
    </row>
    <row r="174" spans="1:26" ht="12">
      <c r="A174">
        <v>28</v>
      </c>
      <c r="C174">
        <v>2</v>
      </c>
      <c r="D174">
        <v>50</v>
      </c>
      <c r="E174">
        <v>5</v>
      </c>
      <c r="F174">
        <v>6</v>
      </c>
      <c r="H174">
        <v>2</v>
      </c>
      <c r="I174">
        <v>0.063</v>
      </c>
      <c r="J174">
        <v>12</v>
      </c>
      <c r="K174" s="19">
        <f t="shared" si="8"/>
        <v>0.14285714285714285</v>
      </c>
      <c r="L174">
        <v>17</v>
      </c>
      <c r="M174">
        <v>0.037</v>
      </c>
      <c r="N174">
        <v>1</v>
      </c>
      <c r="P174" s="8">
        <f t="shared" si="9"/>
        <v>2.4285714285714284</v>
      </c>
      <c r="Q174" s="18">
        <f t="shared" si="10"/>
        <v>0.0315</v>
      </c>
      <c r="T174" s="18"/>
      <c r="V174">
        <v>28</v>
      </c>
      <c r="W174">
        <v>50</v>
      </c>
      <c r="X174" s="8">
        <v>14.285714285714285</v>
      </c>
      <c r="Y174" s="19">
        <v>0.0315</v>
      </c>
      <c r="Z174" s="19">
        <v>0.0765</v>
      </c>
    </row>
    <row r="175" spans="1:26" ht="12">
      <c r="A175">
        <v>29</v>
      </c>
      <c r="C175">
        <v>5</v>
      </c>
      <c r="D175">
        <v>300</v>
      </c>
      <c r="E175">
        <v>5</v>
      </c>
      <c r="F175">
        <v>1</v>
      </c>
      <c r="H175">
        <v>17</v>
      </c>
      <c r="I175">
        <v>0.445</v>
      </c>
      <c r="J175">
        <v>12</v>
      </c>
      <c r="K175" s="19">
        <f t="shared" si="8"/>
        <v>0.5862068965517241</v>
      </c>
      <c r="L175">
        <v>89</v>
      </c>
      <c r="M175">
        <v>0.218</v>
      </c>
      <c r="N175">
        <v>3</v>
      </c>
      <c r="P175" s="8">
        <f t="shared" si="9"/>
        <v>52.172413793103445</v>
      </c>
      <c r="Q175" s="18">
        <f t="shared" si="10"/>
        <v>0.026176470588235294</v>
      </c>
      <c r="S175" s="18">
        <f>AVERAGE(Q175:Q180)</f>
        <v>0.02627646101175513</v>
      </c>
      <c r="T175" s="18">
        <v>0.02627646101175513</v>
      </c>
      <c r="V175">
        <v>29</v>
      </c>
      <c r="W175">
        <v>300</v>
      </c>
      <c r="X175" s="8">
        <v>58.620689655172406</v>
      </c>
      <c r="Y175" s="19">
        <v>0.026176470588235294</v>
      </c>
      <c r="Z175" s="19">
        <v>1.3656896551724138</v>
      </c>
    </row>
    <row r="176" spans="1:26" ht="12">
      <c r="A176">
        <v>29</v>
      </c>
      <c r="C176">
        <v>5</v>
      </c>
      <c r="D176">
        <v>300</v>
      </c>
      <c r="E176">
        <v>5</v>
      </c>
      <c r="F176">
        <v>2</v>
      </c>
      <c r="H176">
        <v>21</v>
      </c>
      <c r="I176">
        <v>0.426</v>
      </c>
      <c r="J176">
        <v>12</v>
      </c>
      <c r="K176" s="19">
        <f t="shared" si="8"/>
        <v>0.6363636363636364</v>
      </c>
      <c r="L176">
        <v>39</v>
      </c>
      <c r="M176">
        <v>0.075</v>
      </c>
      <c r="N176">
        <v>1</v>
      </c>
      <c r="P176" s="8">
        <f t="shared" si="9"/>
        <v>24.818181818181817</v>
      </c>
      <c r="Q176" s="18">
        <f t="shared" si="10"/>
        <v>0.020285714285714285</v>
      </c>
      <c r="T176" s="18"/>
      <c r="V176">
        <v>29</v>
      </c>
      <c r="W176">
        <v>300</v>
      </c>
      <c r="X176" s="8">
        <v>63.63636363636363</v>
      </c>
      <c r="Y176" s="19">
        <v>0.020285714285714285</v>
      </c>
      <c r="Z176" s="19">
        <v>0.5034545454545454</v>
      </c>
    </row>
    <row r="177" spans="1:26" ht="12">
      <c r="A177">
        <v>29</v>
      </c>
      <c r="C177">
        <v>5</v>
      </c>
      <c r="D177">
        <v>300</v>
      </c>
      <c r="E177">
        <v>5</v>
      </c>
      <c r="F177">
        <v>3</v>
      </c>
      <c r="H177">
        <v>2</v>
      </c>
      <c r="I177">
        <v>0.065</v>
      </c>
      <c r="J177">
        <v>6</v>
      </c>
      <c r="K177" s="19">
        <f t="shared" si="8"/>
        <v>0.25</v>
      </c>
      <c r="L177">
        <v>14</v>
      </c>
      <c r="M177">
        <v>0.055</v>
      </c>
      <c r="N177">
        <v>1</v>
      </c>
      <c r="P177" s="8">
        <f t="shared" si="9"/>
        <v>3.5</v>
      </c>
      <c r="Q177" s="18">
        <f t="shared" si="10"/>
        <v>0.0325</v>
      </c>
      <c r="T177" s="18"/>
      <c r="V177">
        <v>29</v>
      </c>
      <c r="W177">
        <v>300</v>
      </c>
      <c r="X177" s="8">
        <v>25</v>
      </c>
      <c r="Y177" s="19">
        <v>0.0325</v>
      </c>
      <c r="Z177" s="19">
        <v>0.11375</v>
      </c>
    </row>
    <row r="178" spans="1:26" ht="12">
      <c r="A178">
        <v>29</v>
      </c>
      <c r="C178">
        <v>5</v>
      </c>
      <c r="D178">
        <v>300</v>
      </c>
      <c r="E178">
        <v>5</v>
      </c>
      <c r="F178">
        <v>4</v>
      </c>
      <c r="H178">
        <v>18</v>
      </c>
      <c r="I178">
        <v>0.412</v>
      </c>
      <c r="J178">
        <v>29</v>
      </c>
      <c r="K178" s="19">
        <f t="shared" si="8"/>
        <v>0.3829787234042553</v>
      </c>
      <c r="L178">
        <v>53</v>
      </c>
      <c r="M178">
        <v>0.075</v>
      </c>
      <c r="N178">
        <v>1</v>
      </c>
      <c r="P178" s="8">
        <f t="shared" si="9"/>
        <v>20.29787234042553</v>
      </c>
      <c r="Q178" s="18">
        <f t="shared" si="10"/>
        <v>0.02288888888888889</v>
      </c>
      <c r="T178" s="18"/>
      <c r="V178">
        <v>29</v>
      </c>
      <c r="W178">
        <v>300</v>
      </c>
      <c r="X178" s="8">
        <v>38.297872340425535</v>
      </c>
      <c r="Y178" s="19">
        <v>0.02288888888888889</v>
      </c>
      <c r="Z178" s="19">
        <v>0.4645957446808511</v>
      </c>
    </row>
    <row r="179" spans="1:26" ht="12">
      <c r="A179">
        <v>29</v>
      </c>
      <c r="C179">
        <v>5</v>
      </c>
      <c r="D179">
        <v>300</v>
      </c>
      <c r="E179">
        <v>5</v>
      </c>
      <c r="F179">
        <v>5</v>
      </c>
      <c r="H179">
        <v>26</v>
      </c>
      <c r="I179">
        <v>0.723</v>
      </c>
      <c r="J179">
        <v>34</v>
      </c>
      <c r="K179" s="19">
        <f t="shared" si="8"/>
        <v>0.43333333333333335</v>
      </c>
      <c r="L179">
        <v>65</v>
      </c>
      <c r="M179">
        <v>0.108</v>
      </c>
      <c r="N179">
        <v>1</v>
      </c>
      <c r="P179" s="8">
        <f t="shared" si="9"/>
        <v>28.166666666666668</v>
      </c>
      <c r="Q179" s="18">
        <f t="shared" si="10"/>
        <v>0.027807692307692308</v>
      </c>
      <c r="T179" s="18"/>
      <c r="V179">
        <v>29</v>
      </c>
      <c r="W179">
        <v>300</v>
      </c>
      <c r="X179" s="8">
        <v>43.333333333333336</v>
      </c>
      <c r="Y179" s="19">
        <v>0.027807692307692308</v>
      </c>
      <c r="Z179" s="19">
        <v>0.78325</v>
      </c>
    </row>
    <row r="180" spans="1:26" ht="12">
      <c r="A180">
        <v>29</v>
      </c>
      <c r="C180">
        <v>5</v>
      </c>
      <c r="D180">
        <v>300</v>
      </c>
      <c r="E180">
        <v>5</v>
      </c>
      <c r="F180">
        <v>6</v>
      </c>
      <c r="H180">
        <v>1</v>
      </c>
      <c r="I180">
        <v>0.028</v>
      </c>
      <c r="J180">
        <v>7</v>
      </c>
      <c r="K180" s="19">
        <f t="shared" si="8"/>
        <v>0.125</v>
      </c>
      <c r="L180">
        <v>43</v>
      </c>
      <c r="M180">
        <v>0.153</v>
      </c>
      <c r="N180">
        <v>2</v>
      </c>
      <c r="P180" s="8">
        <f t="shared" si="9"/>
        <v>5.375</v>
      </c>
      <c r="Q180" s="18">
        <f t="shared" si="10"/>
        <v>0.028</v>
      </c>
      <c r="T180" s="18"/>
      <c r="V180">
        <v>29</v>
      </c>
      <c r="W180">
        <v>300</v>
      </c>
      <c r="X180" s="8">
        <v>12.5</v>
      </c>
      <c r="Y180" s="19">
        <v>0.028</v>
      </c>
      <c r="Z180" s="19">
        <v>0.1505</v>
      </c>
    </row>
    <row r="181" spans="1:26" ht="12">
      <c r="A181">
        <v>30</v>
      </c>
      <c r="C181">
        <v>1</v>
      </c>
      <c r="D181">
        <v>0</v>
      </c>
      <c r="E181">
        <v>5</v>
      </c>
      <c r="F181">
        <v>1</v>
      </c>
      <c r="H181">
        <v>18</v>
      </c>
      <c r="I181">
        <v>0.466</v>
      </c>
      <c r="J181">
        <v>9</v>
      </c>
      <c r="K181" s="19">
        <f t="shared" si="8"/>
        <v>0.6666666666666666</v>
      </c>
      <c r="L181">
        <v>35</v>
      </c>
      <c r="M181">
        <v>0.096</v>
      </c>
      <c r="N181">
        <v>2</v>
      </c>
      <c r="P181" s="8">
        <f t="shared" si="9"/>
        <v>23.333333333333332</v>
      </c>
      <c r="Q181" s="18">
        <f t="shared" si="10"/>
        <v>0.025888888888888892</v>
      </c>
      <c r="S181" s="18">
        <f>AVERAGE(Q181:Q186)</f>
        <v>0.028910601964800258</v>
      </c>
      <c r="T181" s="18">
        <v>0.028910601964800258</v>
      </c>
      <c r="V181">
        <v>30</v>
      </c>
      <c r="W181">
        <v>0</v>
      </c>
      <c r="X181" s="8">
        <v>66.66666666666666</v>
      </c>
      <c r="Y181" s="19">
        <v>0.025888888888888892</v>
      </c>
      <c r="Z181" s="19">
        <v>0.6040740740740741</v>
      </c>
    </row>
    <row r="182" spans="1:26" ht="12">
      <c r="A182">
        <v>30</v>
      </c>
      <c r="C182">
        <v>1</v>
      </c>
      <c r="D182">
        <v>0</v>
      </c>
      <c r="E182">
        <v>5</v>
      </c>
      <c r="F182">
        <v>2</v>
      </c>
      <c r="H182">
        <v>8</v>
      </c>
      <c r="I182">
        <v>0.179</v>
      </c>
      <c r="J182">
        <v>13</v>
      </c>
      <c r="K182" s="19">
        <f t="shared" si="8"/>
        <v>0.38095238095238093</v>
      </c>
      <c r="L182">
        <v>20</v>
      </c>
      <c r="M182">
        <v>0.034</v>
      </c>
      <c r="N182">
        <v>1</v>
      </c>
      <c r="P182" s="8">
        <f t="shared" si="9"/>
        <v>7.619047619047619</v>
      </c>
      <c r="Q182" s="18">
        <f t="shared" si="10"/>
        <v>0.022375</v>
      </c>
      <c r="V182">
        <v>30</v>
      </c>
      <c r="W182">
        <v>0</v>
      </c>
      <c r="X182" s="8">
        <v>38.095238095238095</v>
      </c>
      <c r="Y182" s="19">
        <v>0.022375</v>
      </c>
      <c r="Z182" s="19">
        <v>0.17047619047619045</v>
      </c>
    </row>
    <row r="183" spans="1:26" ht="12">
      <c r="A183">
        <v>30</v>
      </c>
      <c r="C183">
        <v>1</v>
      </c>
      <c r="D183">
        <v>0</v>
      </c>
      <c r="E183">
        <v>5</v>
      </c>
      <c r="F183">
        <v>3</v>
      </c>
      <c r="H183">
        <v>7</v>
      </c>
      <c r="I183">
        <v>0.277</v>
      </c>
      <c r="J183">
        <v>11</v>
      </c>
      <c r="K183" s="19">
        <f t="shared" si="8"/>
        <v>0.3888888888888889</v>
      </c>
      <c r="L183">
        <v>16</v>
      </c>
      <c r="M183">
        <v>0.042</v>
      </c>
      <c r="N183">
        <v>1</v>
      </c>
      <c r="P183" s="8">
        <f t="shared" si="9"/>
        <v>6.222222222222222</v>
      </c>
      <c r="Q183" s="18">
        <f t="shared" si="10"/>
        <v>0.03957142857142858</v>
      </c>
      <c r="V183">
        <v>30</v>
      </c>
      <c r="W183">
        <v>0</v>
      </c>
      <c r="X183" s="8">
        <v>38.88888888888889</v>
      </c>
      <c r="Y183" s="19">
        <v>0.03957142857142858</v>
      </c>
      <c r="Z183" s="19">
        <v>0.24622222222222226</v>
      </c>
    </row>
    <row r="184" spans="1:26" ht="12">
      <c r="A184">
        <v>30</v>
      </c>
      <c r="C184">
        <v>1</v>
      </c>
      <c r="D184">
        <v>0</v>
      </c>
      <c r="E184">
        <v>5</v>
      </c>
      <c r="F184">
        <v>4</v>
      </c>
      <c r="H184">
        <v>31</v>
      </c>
      <c r="I184">
        <v>0.897</v>
      </c>
      <c r="J184">
        <v>52</v>
      </c>
      <c r="K184" s="19">
        <f t="shared" si="8"/>
        <v>0.37349397590361444</v>
      </c>
      <c r="L184">
        <v>96</v>
      </c>
      <c r="M184">
        <v>0.254</v>
      </c>
      <c r="N184">
        <v>4</v>
      </c>
      <c r="P184" s="8">
        <f t="shared" si="9"/>
        <v>35.855421686746986</v>
      </c>
      <c r="Q184" s="18">
        <f t="shared" si="10"/>
        <v>0.028935483870967744</v>
      </c>
      <c r="V184">
        <v>30</v>
      </c>
      <c r="W184">
        <v>0</v>
      </c>
      <c r="X184" s="8">
        <v>37.34939759036144</v>
      </c>
      <c r="Y184" s="19">
        <v>0.028935483870967744</v>
      </c>
      <c r="Z184" s="19">
        <v>1.0374939759036144</v>
      </c>
    </row>
    <row r="185" spans="1:26" ht="12">
      <c r="A185">
        <v>30</v>
      </c>
      <c r="C185">
        <v>1</v>
      </c>
      <c r="D185">
        <v>0</v>
      </c>
      <c r="E185">
        <v>5</v>
      </c>
      <c r="F185">
        <v>5</v>
      </c>
      <c r="H185">
        <v>17</v>
      </c>
      <c r="I185">
        <v>0.416</v>
      </c>
      <c r="J185">
        <v>13</v>
      </c>
      <c r="K185" s="19">
        <f t="shared" si="8"/>
        <v>0.5666666666666667</v>
      </c>
      <c r="L185">
        <v>31</v>
      </c>
      <c r="M185">
        <v>0.064</v>
      </c>
      <c r="N185">
        <v>1</v>
      </c>
      <c r="P185" s="8">
        <f t="shared" si="9"/>
        <v>17.566666666666666</v>
      </c>
      <c r="Q185" s="18">
        <f t="shared" si="10"/>
        <v>0.024470588235294116</v>
      </c>
      <c r="V185">
        <v>30</v>
      </c>
      <c r="W185">
        <v>0</v>
      </c>
      <c r="X185" s="8">
        <v>56.666666666666664</v>
      </c>
      <c r="Y185" s="19">
        <v>0.024470588235294116</v>
      </c>
      <c r="Z185" s="19">
        <v>0.4298666666666666</v>
      </c>
    </row>
    <row r="186" spans="1:26" ht="12">
      <c r="A186">
        <v>30</v>
      </c>
      <c r="C186">
        <v>1</v>
      </c>
      <c r="D186">
        <v>0</v>
      </c>
      <c r="E186">
        <v>5</v>
      </c>
      <c r="F186">
        <v>6</v>
      </c>
      <c r="H186">
        <v>9</v>
      </c>
      <c r="I186">
        <v>0.29</v>
      </c>
      <c r="J186">
        <v>0</v>
      </c>
      <c r="K186" s="19">
        <f t="shared" si="8"/>
        <v>1</v>
      </c>
      <c r="L186">
        <v>12</v>
      </c>
      <c r="M186">
        <v>0.025</v>
      </c>
      <c r="N186">
        <v>1</v>
      </c>
      <c r="P186" s="8">
        <f t="shared" si="9"/>
        <v>12</v>
      </c>
      <c r="Q186" s="18">
        <f t="shared" si="10"/>
        <v>0.03222222222222222</v>
      </c>
      <c r="V186">
        <v>30</v>
      </c>
      <c r="W186">
        <v>0</v>
      </c>
      <c r="X186" s="8">
        <v>100</v>
      </c>
      <c r="Y186" s="19">
        <v>0.03222222222222222</v>
      </c>
      <c r="Z186" s="19">
        <v>0.38666666666666666</v>
      </c>
    </row>
    <row r="187" ht="12">
      <c r="S187" s="18"/>
    </row>
    <row r="193" ht="12">
      <c r="S193" s="18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K186"/>
  <sheetViews>
    <sheetView zoomScalePageLayoutView="0" workbookViewId="0" topLeftCell="A1">
      <selection activeCell="P3" sqref="P3"/>
    </sheetView>
  </sheetViews>
  <sheetFormatPr defaultColWidth="9.140625" defaultRowHeight="12"/>
  <sheetData>
    <row r="3" spans="1:10" ht="12">
      <c r="A3" t="s">
        <v>37</v>
      </c>
      <c r="B3" t="s">
        <v>37</v>
      </c>
      <c r="C3" t="s">
        <v>38</v>
      </c>
      <c r="D3" t="s">
        <v>37</v>
      </c>
      <c r="E3" t="s">
        <v>39</v>
      </c>
      <c r="F3" t="s">
        <v>40</v>
      </c>
      <c r="H3" t="s">
        <v>59</v>
      </c>
      <c r="I3" t="s">
        <v>60</v>
      </c>
      <c r="J3" t="s">
        <v>64</v>
      </c>
    </row>
    <row r="4" spans="1:10" ht="12">
      <c r="A4" t="s">
        <v>45</v>
      </c>
      <c r="B4" t="s">
        <v>38</v>
      </c>
      <c r="C4" t="s">
        <v>46</v>
      </c>
      <c r="D4" t="s">
        <v>38</v>
      </c>
      <c r="J4" t="s">
        <v>28</v>
      </c>
    </row>
    <row r="7" spans="1:11" ht="12">
      <c r="A7">
        <v>1</v>
      </c>
      <c r="B7">
        <v>5</v>
      </c>
      <c r="C7">
        <v>5</v>
      </c>
      <c r="D7">
        <v>300</v>
      </c>
      <c r="E7">
        <v>1</v>
      </c>
      <c r="F7">
        <v>1</v>
      </c>
      <c r="G7" t="s">
        <v>53</v>
      </c>
      <c r="H7">
        <v>0.81</v>
      </c>
      <c r="I7">
        <v>3.375</v>
      </c>
      <c r="J7" s="18">
        <f>H7/I7</f>
        <v>0.24000000000000002</v>
      </c>
      <c r="K7">
        <f>SUM(I7:I12)</f>
        <v>19.515</v>
      </c>
    </row>
    <row r="8" spans="1:10" ht="12">
      <c r="A8">
        <v>1</v>
      </c>
      <c r="B8">
        <v>4</v>
      </c>
      <c r="C8">
        <v>5</v>
      </c>
      <c r="D8">
        <v>300</v>
      </c>
      <c r="E8">
        <v>1</v>
      </c>
      <c r="F8">
        <v>2</v>
      </c>
      <c r="G8" t="s">
        <v>54</v>
      </c>
      <c r="H8">
        <v>0.426</v>
      </c>
      <c r="I8">
        <v>2.427</v>
      </c>
      <c r="J8" s="18">
        <f aca="true" t="shared" si="0" ref="J8:J71">H8/I8</f>
        <v>0.17552533992583436</v>
      </c>
    </row>
    <row r="9" spans="1:10" ht="12">
      <c r="A9">
        <v>1</v>
      </c>
      <c r="B9">
        <v>2</v>
      </c>
      <c r="C9">
        <v>5</v>
      </c>
      <c r="D9">
        <v>300</v>
      </c>
      <c r="E9">
        <v>1</v>
      </c>
      <c r="F9">
        <v>3</v>
      </c>
      <c r="G9" t="s">
        <v>55</v>
      </c>
      <c r="H9">
        <v>1.22</v>
      </c>
      <c r="I9">
        <v>6.619</v>
      </c>
      <c r="J9" s="18">
        <f t="shared" si="0"/>
        <v>0.18431787279045173</v>
      </c>
    </row>
    <row r="10" spans="1:10" ht="12">
      <c r="A10">
        <v>1</v>
      </c>
      <c r="B10">
        <v>1</v>
      </c>
      <c r="C10">
        <v>5</v>
      </c>
      <c r="D10">
        <v>300</v>
      </c>
      <c r="E10">
        <v>1</v>
      </c>
      <c r="F10">
        <v>4</v>
      </c>
      <c r="G10" t="s">
        <v>56</v>
      </c>
      <c r="H10">
        <v>0.286</v>
      </c>
      <c r="I10">
        <v>2.46</v>
      </c>
      <c r="J10" s="18">
        <f t="shared" si="0"/>
        <v>0.11626016260162601</v>
      </c>
    </row>
    <row r="11" spans="1:10" ht="12">
      <c r="A11">
        <v>1</v>
      </c>
      <c r="B11">
        <v>3</v>
      </c>
      <c r="C11">
        <v>5</v>
      </c>
      <c r="D11">
        <v>300</v>
      </c>
      <c r="E11">
        <v>1</v>
      </c>
      <c r="F11">
        <v>5</v>
      </c>
      <c r="G11" t="s">
        <v>57</v>
      </c>
      <c r="H11">
        <v>0.45</v>
      </c>
      <c r="I11">
        <v>2.059</v>
      </c>
      <c r="J11" s="18">
        <f t="shared" si="0"/>
        <v>0.21855269548324427</v>
      </c>
    </row>
    <row r="12" spans="1:10" ht="12">
      <c r="A12">
        <v>1</v>
      </c>
      <c r="B12">
        <v>2</v>
      </c>
      <c r="C12">
        <v>5</v>
      </c>
      <c r="D12">
        <v>300</v>
      </c>
      <c r="E12">
        <v>1</v>
      </c>
      <c r="F12">
        <v>6</v>
      </c>
      <c r="G12" t="s">
        <v>58</v>
      </c>
      <c r="H12">
        <v>0.369</v>
      </c>
      <c r="I12">
        <v>2.575</v>
      </c>
      <c r="J12" s="18">
        <f t="shared" si="0"/>
        <v>0.1433009708737864</v>
      </c>
    </row>
    <row r="13" spans="1:11" ht="12">
      <c r="A13">
        <v>2</v>
      </c>
      <c r="B13">
        <v>4</v>
      </c>
      <c r="C13">
        <v>4</v>
      </c>
      <c r="D13">
        <v>150</v>
      </c>
      <c r="E13">
        <v>1</v>
      </c>
      <c r="F13">
        <v>1</v>
      </c>
      <c r="H13">
        <v>0.284</v>
      </c>
      <c r="I13">
        <v>1.375</v>
      </c>
      <c r="J13" s="18">
        <f t="shared" si="0"/>
        <v>0.20654545454545453</v>
      </c>
      <c r="K13">
        <f>SUM(I13:I18)</f>
        <v>12.347</v>
      </c>
    </row>
    <row r="14" spans="1:10" ht="12">
      <c r="A14">
        <v>2</v>
      </c>
      <c r="B14">
        <v>2</v>
      </c>
      <c r="C14">
        <v>4</v>
      </c>
      <c r="D14">
        <v>150</v>
      </c>
      <c r="E14">
        <v>1</v>
      </c>
      <c r="F14">
        <v>2</v>
      </c>
      <c r="H14">
        <v>1.195</v>
      </c>
      <c r="I14">
        <v>4.924</v>
      </c>
      <c r="J14" s="18">
        <f t="shared" si="0"/>
        <v>0.2426888708367181</v>
      </c>
    </row>
    <row r="15" spans="1:10" ht="12">
      <c r="A15">
        <v>2</v>
      </c>
      <c r="B15">
        <v>1</v>
      </c>
      <c r="C15">
        <v>4</v>
      </c>
      <c r="D15">
        <v>150</v>
      </c>
      <c r="E15">
        <v>1</v>
      </c>
      <c r="F15">
        <v>3</v>
      </c>
      <c r="H15">
        <v>0.659</v>
      </c>
      <c r="I15">
        <v>2.123</v>
      </c>
      <c r="J15" s="18">
        <f t="shared" si="0"/>
        <v>0.31040979745642955</v>
      </c>
    </row>
    <row r="16" spans="1:10" ht="12">
      <c r="A16">
        <v>2</v>
      </c>
      <c r="B16">
        <v>3</v>
      </c>
      <c r="C16">
        <v>4</v>
      </c>
      <c r="D16">
        <v>150</v>
      </c>
      <c r="E16">
        <v>1</v>
      </c>
      <c r="F16">
        <v>4</v>
      </c>
      <c r="H16">
        <v>0.254</v>
      </c>
      <c r="I16">
        <v>1.403</v>
      </c>
      <c r="J16" s="18">
        <f t="shared" si="0"/>
        <v>0.1810406272273699</v>
      </c>
    </row>
    <row r="17" spans="1:10" ht="12">
      <c r="A17">
        <v>2</v>
      </c>
      <c r="B17">
        <v>4</v>
      </c>
      <c r="C17">
        <v>4</v>
      </c>
      <c r="D17">
        <v>150</v>
      </c>
      <c r="E17">
        <v>1</v>
      </c>
      <c r="F17">
        <v>5</v>
      </c>
      <c r="H17">
        <v>0.334</v>
      </c>
      <c r="I17">
        <v>1.149</v>
      </c>
      <c r="J17" s="18">
        <f t="shared" si="0"/>
        <v>0.2906875543951262</v>
      </c>
    </row>
    <row r="18" spans="1:10" ht="12">
      <c r="A18">
        <v>2</v>
      </c>
      <c r="B18">
        <v>5</v>
      </c>
      <c r="C18">
        <v>4</v>
      </c>
      <c r="D18">
        <v>150</v>
      </c>
      <c r="E18">
        <v>1</v>
      </c>
      <c r="F18">
        <v>6</v>
      </c>
      <c r="H18">
        <v>0.345</v>
      </c>
      <c r="I18">
        <v>1.373</v>
      </c>
      <c r="J18" s="18">
        <f t="shared" si="0"/>
        <v>0.2512745812090313</v>
      </c>
    </row>
    <row r="19" spans="1:11" ht="12">
      <c r="A19">
        <v>3</v>
      </c>
      <c r="B19">
        <v>1</v>
      </c>
      <c r="C19">
        <v>2</v>
      </c>
      <c r="D19">
        <v>50</v>
      </c>
      <c r="E19">
        <v>1</v>
      </c>
      <c r="F19">
        <v>1</v>
      </c>
      <c r="H19">
        <v>0.534</v>
      </c>
      <c r="I19">
        <v>3.61</v>
      </c>
      <c r="J19" s="18">
        <f t="shared" si="0"/>
        <v>0.1479224376731302</v>
      </c>
      <c r="K19">
        <f>SUM(I19:I24)</f>
        <v>24.365000000000002</v>
      </c>
    </row>
    <row r="20" spans="1:10" ht="12">
      <c r="A20">
        <v>3</v>
      </c>
      <c r="B20">
        <v>5</v>
      </c>
      <c r="C20">
        <v>2</v>
      </c>
      <c r="D20">
        <v>50</v>
      </c>
      <c r="E20">
        <v>1</v>
      </c>
      <c r="F20">
        <v>2</v>
      </c>
      <c r="H20">
        <v>1.526</v>
      </c>
      <c r="I20">
        <v>7.947</v>
      </c>
      <c r="J20" s="18">
        <f t="shared" si="0"/>
        <v>0.19202214672203347</v>
      </c>
    </row>
    <row r="21" spans="1:10" ht="12">
      <c r="A21">
        <v>3</v>
      </c>
      <c r="B21">
        <v>4</v>
      </c>
      <c r="C21">
        <v>2</v>
      </c>
      <c r="D21">
        <v>50</v>
      </c>
      <c r="E21">
        <v>1</v>
      </c>
      <c r="F21">
        <v>3</v>
      </c>
      <c r="H21">
        <v>0.579</v>
      </c>
      <c r="I21">
        <v>1.973</v>
      </c>
      <c r="J21" s="18">
        <f t="shared" si="0"/>
        <v>0.2934617334009123</v>
      </c>
    </row>
    <row r="22" spans="1:10" ht="12">
      <c r="A22">
        <v>3</v>
      </c>
      <c r="B22">
        <v>2</v>
      </c>
      <c r="C22">
        <v>2</v>
      </c>
      <c r="D22">
        <v>50</v>
      </c>
      <c r="E22">
        <v>1</v>
      </c>
      <c r="F22">
        <v>4</v>
      </c>
      <c r="H22">
        <v>0.662</v>
      </c>
      <c r="I22">
        <v>4.237</v>
      </c>
      <c r="J22" s="18">
        <f t="shared" si="0"/>
        <v>0.1562426244984659</v>
      </c>
    </row>
    <row r="23" spans="1:10" ht="12">
      <c r="A23">
        <v>3</v>
      </c>
      <c r="B23">
        <v>5</v>
      </c>
      <c r="C23">
        <v>2</v>
      </c>
      <c r="D23">
        <v>50</v>
      </c>
      <c r="E23">
        <v>1</v>
      </c>
      <c r="F23">
        <v>5</v>
      </c>
      <c r="H23">
        <v>0.45</v>
      </c>
      <c r="I23">
        <v>2.628</v>
      </c>
      <c r="J23" s="18">
        <f t="shared" si="0"/>
        <v>0.17123287671232876</v>
      </c>
    </row>
    <row r="24" spans="1:10" ht="12">
      <c r="A24">
        <v>3</v>
      </c>
      <c r="B24">
        <v>3</v>
      </c>
      <c r="C24">
        <v>2</v>
      </c>
      <c r="D24">
        <v>50</v>
      </c>
      <c r="E24">
        <v>1</v>
      </c>
      <c r="F24">
        <v>6</v>
      </c>
      <c r="H24">
        <v>0.697</v>
      </c>
      <c r="I24">
        <v>3.97</v>
      </c>
      <c r="J24" s="18">
        <f t="shared" si="0"/>
        <v>0.1755667506297229</v>
      </c>
    </row>
    <row r="25" spans="1:11" ht="12">
      <c r="A25">
        <v>4</v>
      </c>
      <c r="B25">
        <v>3</v>
      </c>
      <c r="C25">
        <v>1</v>
      </c>
      <c r="D25">
        <v>0</v>
      </c>
      <c r="E25">
        <v>1</v>
      </c>
      <c r="F25">
        <v>1</v>
      </c>
      <c r="H25">
        <v>0.372</v>
      </c>
      <c r="I25">
        <v>1.757</v>
      </c>
      <c r="J25" s="18">
        <f t="shared" si="0"/>
        <v>0.21172453044963005</v>
      </c>
      <c r="K25">
        <f>SUM(I25:I30)</f>
        <v>20.352999999999998</v>
      </c>
    </row>
    <row r="26" spans="1:10" ht="12">
      <c r="A26">
        <v>4</v>
      </c>
      <c r="B26">
        <v>5</v>
      </c>
      <c r="C26">
        <v>1</v>
      </c>
      <c r="D26">
        <v>0</v>
      </c>
      <c r="E26">
        <v>1</v>
      </c>
      <c r="F26">
        <v>2</v>
      </c>
      <c r="H26">
        <v>1.945</v>
      </c>
      <c r="I26">
        <v>7.735</v>
      </c>
      <c r="J26" s="18">
        <f t="shared" si="0"/>
        <v>0.25145442792501616</v>
      </c>
    </row>
    <row r="27" spans="1:10" ht="12">
      <c r="A27">
        <v>4</v>
      </c>
      <c r="B27">
        <v>3</v>
      </c>
      <c r="C27">
        <v>1</v>
      </c>
      <c r="D27">
        <v>0</v>
      </c>
      <c r="E27">
        <v>1</v>
      </c>
      <c r="F27">
        <v>3</v>
      </c>
      <c r="H27">
        <v>0.496</v>
      </c>
      <c r="I27">
        <v>2.058</v>
      </c>
      <c r="J27" s="18">
        <f t="shared" si="0"/>
        <v>0.24101068999028186</v>
      </c>
    </row>
    <row r="28" spans="1:10" ht="12">
      <c r="A28">
        <v>4</v>
      </c>
      <c r="B28">
        <v>2</v>
      </c>
      <c r="C28">
        <v>1</v>
      </c>
      <c r="D28">
        <v>0</v>
      </c>
      <c r="E28">
        <v>1</v>
      </c>
      <c r="F28">
        <v>4</v>
      </c>
      <c r="H28">
        <v>0.697</v>
      </c>
      <c r="I28">
        <v>2.162</v>
      </c>
      <c r="J28" s="18">
        <f t="shared" si="0"/>
        <v>0.32238667900092505</v>
      </c>
    </row>
    <row r="29" spans="1:10" ht="12">
      <c r="A29">
        <v>4</v>
      </c>
      <c r="B29">
        <v>1</v>
      </c>
      <c r="C29">
        <v>1</v>
      </c>
      <c r="D29">
        <v>0</v>
      </c>
      <c r="E29">
        <v>1</v>
      </c>
      <c r="F29">
        <v>5</v>
      </c>
      <c r="H29">
        <v>0.654</v>
      </c>
      <c r="I29">
        <v>4.49</v>
      </c>
      <c r="J29" s="18">
        <f t="shared" si="0"/>
        <v>0.14565701559020044</v>
      </c>
    </row>
    <row r="30" spans="1:10" ht="12">
      <c r="A30">
        <v>4</v>
      </c>
      <c r="B30">
        <v>4</v>
      </c>
      <c r="C30">
        <v>1</v>
      </c>
      <c r="D30">
        <v>0</v>
      </c>
      <c r="E30">
        <v>1</v>
      </c>
      <c r="F30">
        <v>6</v>
      </c>
      <c r="H30">
        <v>0.28</v>
      </c>
      <c r="I30">
        <v>2.151</v>
      </c>
      <c r="J30" s="18">
        <f t="shared" si="0"/>
        <v>0.13017201301720133</v>
      </c>
    </row>
    <row r="31" spans="1:11" ht="12">
      <c r="A31">
        <v>5</v>
      </c>
      <c r="B31">
        <v>1</v>
      </c>
      <c r="C31">
        <v>3</v>
      </c>
      <c r="D31">
        <v>100</v>
      </c>
      <c r="E31">
        <v>1</v>
      </c>
      <c r="F31">
        <v>1</v>
      </c>
      <c r="H31">
        <v>0.512</v>
      </c>
      <c r="I31">
        <v>3.752</v>
      </c>
      <c r="J31" s="18">
        <f t="shared" si="0"/>
        <v>0.13646055437100213</v>
      </c>
      <c r="K31">
        <f>SUM(I31:I36)</f>
        <v>17.329</v>
      </c>
    </row>
    <row r="32" spans="1:10" ht="12">
      <c r="A32">
        <v>5</v>
      </c>
      <c r="B32">
        <v>3</v>
      </c>
      <c r="C32">
        <v>3</v>
      </c>
      <c r="D32">
        <v>100</v>
      </c>
      <c r="E32">
        <v>1</v>
      </c>
      <c r="F32">
        <v>2</v>
      </c>
      <c r="H32">
        <v>0.612</v>
      </c>
      <c r="I32">
        <v>2.517</v>
      </c>
      <c r="J32" s="18">
        <f t="shared" si="0"/>
        <v>0.2431466030989273</v>
      </c>
    </row>
    <row r="33" spans="1:10" ht="12">
      <c r="A33">
        <v>5</v>
      </c>
      <c r="B33">
        <v>4</v>
      </c>
      <c r="C33">
        <v>3</v>
      </c>
      <c r="D33">
        <v>100</v>
      </c>
      <c r="E33">
        <v>1</v>
      </c>
      <c r="F33">
        <v>3</v>
      </c>
      <c r="H33">
        <v>0.552</v>
      </c>
      <c r="I33">
        <v>2.292</v>
      </c>
      <c r="J33" s="18">
        <f t="shared" si="0"/>
        <v>0.24083769633507857</v>
      </c>
    </row>
    <row r="34" spans="1:10" ht="12">
      <c r="A34">
        <v>5</v>
      </c>
      <c r="B34">
        <v>2</v>
      </c>
      <c r="C34">
        <v>3</v>
      </c>
      <c r="D34">
        <v>100</v>
      </c>
      <c r="E34">
        <v>1</v>
      </c>
      <c r="F34">
        <v>4</v>
      </c>
      <c r="H34">
        <v>0.866</v>
      </c>
      <c r="I34">
        <v>3.483</v>
      </c>
      <c r="J34" s="18">
        <f t="shared" si="0"/>
        <v>0.24863623313235717</v>
      </c>
    </row>
    <row r="35" spans="1:10" ht="12">
      <c r="A35">
        <v>5</v>
      </c>
      <c r="B35">
        <v>5</v>
      </c>
      <c r="C35">
        <v>3</v>
      </c>
      <c r="D35">
        <v>100</v>
      </c>
      <c r="E35">
        <v>1</v>
      </c>
      <c r="F35">
        <v>5</v>
      </c>
      <c r="H35">
        <v>1.015</v>
      </c>
      <c r="I35">
        <v>2.715</v>
      </c>
      <c r="J35" s="18">
        <f t="shared" si="0"/>
        <v>0.3738489871086556</v>
      </c>
    </row>
    <row r="36" spans="1:10" ht="12">
      <c r="A36">
        <v>5</v>
      </c>
      <c r="B36">
        <v>1</v>
      </c>
      <c r="C36">
        <v>3</v>
      </c>
      <c r="D36">
        <v>100</v>
      </c>
      <c r="E36">
        <v>1</v>
      </c>
      <c r="F36">
        <v>6</v>
      </c>
      <c r="H36">
        <v>0.436</v>
      </c>
      <c r="I36">
        <v>2.57</v>
      </c>
      <c r="J36" s="18">
        <f t="shared" si="0"/>
        <v>0.16964980544747083</v>
      </c>
    </row>
    <row r="37" spans="1:11" ht="12">
      <c r="A37">
        <v>6</v>
      </c>
      <c r="C37">
        <v>2</v>
      </c>
      <c r="D37">
        <v>50</v>
      </c>
      <c r="E37">
        <v>1</v>
      </c>
      <c r="F37">
        <v>1</v>
      </c>
      <c r="H37">
        <v>0.255</v>
      </c>
      <c r="I37">
        <v>1.3</v>
      </c>
      <c r="J37" s="18">
        <f t="shared" si="0"/>
        <v>0.19615384615384615</v>
      </c>
      <c r="K37">
        <f>SUM(I37:I42)</f>
        <v>24.032999999999998</v>
      </c>
    </row>
    <row r="38" spans="1:10" ht="12">
      <c r="A38">
        <v>6</v>
      </c>
      <c r="C38">
        <v>2</v>
      </c>
      <c r="D38">
        <v>50</v>
      </c>
      <c r="E38">
        <v>1</v>
      </c>
      <c r="F38">
        <v>2</v>
      </c>
      <c r="H38">
        <v>0.434</v>
      </c>
      <c r="I38">
        <v>1.993</v>
      </c>
      <c r="J38" s="18">
        <f t="shared" si="0"/>
        <v>0.21776216758655292</v>
      </c>
    </row>
    <row r="39" spans="1:10" ht="12">
      <c r="A39">
        <v>6</v>
      </c>
      <c r="C39">
        <v>2</v>
      </c>
      <c r="D39">
        <v>50</v>
      </c>
      <c r="E39">
        <v>1</v>
      </c>
      <c r="F39">
        <v>3</v>
      </c>
      <c r="H39">
        <v>0.415</v>
      </c>
      <c r="I39">
        <v>1.634</v>
      </c>
      <c r="J39" s="18">
        <f t="shared" si="0"/>
        <v>0.2539779681762546</v>
      </c>
    </row>
    <row r="40" spans="1:10" ht="12">
      <c r="A40">
        <v>6</v>
      </c>
      <c r="C40">
        <v>2</v>
      </c>
      <c r="D40">
        <v>50</v>
      </c>
      <c r="E40">
        <v>1</v>
      </c>
      <c r="F40">
        <v>4</v>
      </c>
      <c r="H40">
        <v>1.64</v>
      </c>
      <c r="I40">
        <v>6.107</v>
      </c>
      <c r="J40" s="18">
        <f t="shared" si="0"/>
        <v>0.2685442934337645</v>
      </c>
    </row>
    <row r="41" spans="1:10" ht="12">
      <c r="A41">
        <v>6</v>
      </c>
      <c r="C41">
        <v>2</v>
      </c>
      <c r="D41">
        <v>50</v>
      </c>
      <c r="E41">
        <v>1</v>
      </c>
      <c r="F41">
        <v>5</v>
      </c>
      <c r="H41">
        <v>1.028</v>
      </c>
      <c r="I41">
        <v>5.485</v>
      </c>
      <c r="J41" s="18">
        <f t="shared" si="0"/>
        <v>0.18742023701002733</v>
      </c>
    </row>
    <row r="42" spans="1:10" ht="12">
      <c r="A42">
        <v>6</v>
      </c>
      <c r="C42">
        <v>2</v>
      </c>
      <c r="D42">
        <v>50</v>
      </c>
      <c r="E42">
        <v>1</v>
      </c>
      <c r="F42">
        <v>6</v>
      </c>
      <c r="H42">
        <v>0.93</v>
      </c>
      <c r="I42">
        <v>7.514</v>
      </c>
      <c r="J42" s="18">
        <f t="shared" si="0"/>
        <v>0.12376896459941443</v>
      </c>
    </row>
    <row r="43" spans="1:11" ht="12">
      <c r="A43">
        <v>7</v>
      </c>
      <c r="C43">
        <v>4</v>
      </c>
      <c r="D43">
        <v>150</v>
      </c>
      <c r="E43">
        <v>2</v>
      </c>
      <c r="F43">
        <v>1</v>
      </c>
      <c r="H43">
        <v>0.472</v>
      </c>
      <c r="I43">
        <v>2.34</v>
      </c>
      <c r="J43" s="18">
        <f t="shared" si="0"/>
        <v>0.20170940170940171</v>
      </c>
      <c r="K43">
        <f>SUM(I43:I48)</f>
        <v>25.761</v>
      </c>
    </row>
    <row r="44" spans="1:10" ht="12">
      <c r="A44">
        <v>7</v>
      </c>
      <c r="C44">
        <v>4</v>
      </c>
      <c r="D44">
        <v>150</v>
      </c>
      <c r="E44">
        <v>2</v>
      </c>
      <c r="F44">
        <v>2</v>
      </c>
      <c r="H44">
        <v>1.095</v>
      </c>
      <c r="I44">
        <v>6.317</v>
      </c>
      <c r="J44" s="18">
        <f t="shared" si="0"/>
        <v>0.17334177615956942</v>
      </c>
    </row>
    <row r="45" spans="1:10" ht="12">
      <c r="A45">
        <v>7</v>
      </c>
      <c r="C45">
        <v>4</v>
      </c>
      <c r="D45">
        <v>150</v>
      </c>
      <c r="E45">
        <v>2</v>
      </c>
      <c r="F45">
        <v>3</v>
      </c>
      <c r="H45">
        <v>0.606</v>
      </c>
      <c r="I45">
        <v>2.733</v>
      </c>
      <c r="J45" s="18">
        <f t="shared" si="0"/>
        <v>0.2217343578485181</v>
      </c>
    </row>
    <row r="46" spans="1:10" ht="12">
      <c r="A46">
        <v>7</v>
      </c>
      <c r="C46">
        <v>4</v>
      </c>
      <c r="D46">
        <v>150</v>
      </c>
      <c r="E46">
        <v>2</v>
      </c>
      <c r="F46">
        <v>4</v>
      </c>
      <c r="H46">
        <v>2.409</v>
      </c>
      <c r="I46">
        <v>6.464</v>
      </c>
      <c r="J46" s="18">
        <f t="shared" si="0"/>
        <v>0.3726794554455445</v>
      </c>
    </row>
    <row r="47" spans="1:10" ht="12">
      <c r="A47">
        <v>7</v>
      </c>
      <c r="C47">
        <v>4</v>
      </c>
      <c r="D47">
        <v>150</v>
      </c>
      <c r="E47">
        <v>2</v>
      </c>
      <c r="F47">
        <v>5</v>
      </c>
      <c r="H47">
        <v>0.649</v>
      </c>
      <c r="I47">
        <v>5.552</v>
      </c>
      <c r="J47" s="18">
        <f t="shared" si="0"/>
        <v>0.11689481268011528</v>
      </c>
    </row>
    <row r="48" spans="1:10" ht="12">
      <c r="A48">
        <v>7</v>
      </c>
      <c r="C48">
        <v>4</v>
      </c>
      <c r="D48">
        <v>150</v>
      </c>
      <c r="E48">
        <v>2</v>
      </c>
      <c r="F48">
        <v>6</v>
      </c>
      <c r="H48">
        <v>0.512</v>
      </c>
      <c r="I48">
        <v>2.355</v>
      </c>
      <c r="J48" s="18">
        <f t="shared" si="0"/>
        <v>0.21740976645435245</v>
      </c>
    </row>
    <row r="49" spans="1:11" ht="12">
      <c r="A49">
        <v>8</v>
      </c>
      <c r="C49">
        <v>2</v>
      </c>
      <c r="D49">
        <v>50</v>
      </c>
      <c r="E49">
        <v>2</v>
      </c>
      <c r="F49">
        <v>1</v>
      </c>
      <c r="H49">
        <v>0.38</v>
      </c>
      <c r="I49">
        <v>1.477</v>
      </c>
      <c r="J49" s="18">
        <f t="shared" si="0"/>
        <v>0.2572782667569397</v>
      </c>
      <c r="K49">
        <f>SUM(I49:I54)</f>
        <v>9.004</v>
      </c>
    </row>
    <row r="50" spans="1:10" ht="12">
      <c r="A50">
        <v>8</v>
      </c>
      <c r="C50">
        <v>2</v>
      </c>
      <c r="D50">
        <v>50</v>
      </c>
      <c r="E50">
        <v>2</v>
      </c>
      <c r="F50">
        <v>2</v>
      </c>
      <c r="H50">
        <v>0.346</v>
      </c>
      <c r="I50">
        <v>1.387</v>
      </c>
      <c r="J50" s="18">
        <f t="shared" si="0"/>
        <v>0.2494592645998558</v>
      </c>
    </row>
    <row r="51" spans="1:10" ht="12">
      <c r="A51">
        <v>8</v>
      </c>
      <c r="C51">
        <v>2</v>
      </c>
      <c r="D51">
        <v>50</v>
      </c>
      <c r="E51">
        <v>2</v>
      </c>
      <c r="F51">
        <v>3</v>
      </c>
      <c r="H51">
        <v>0.234</v>
      </c>
      <c r="I51">
        <v>1.634</v>
      </c>
      <c r="J51" s="18">
        <f t="shared" si="0"/>
        <v>0.14320685434516525</v>
      </c>
    </row>
    <row r="52" spans="1:10" ht="12">
      <c r="A52">
        <v>8</v>
      </c>
      <c r="C52">
        <v>2</v>
      </c>
      <c r="D52">
        <v>50</v>
      </c>
      <c r="E52">
        <v>2</v>
      </c>
      <c r="F52">
        <v>4</v>
      </c>
      <c r="H52">
        <v>0.331</v>
      </c>
      <c r="I52">
        <v>1.485</v>
      </c>
      <c r="J52" s="18">
        <f t="shared" si="0"/>
        <v>0.2228956228956229</v>
      </c>
    </row>
    <row r="53" spans="1:10" ht="12">
      <c r="A53">
        <v>8</v>
      </c>
      <c r="C53">
        <v>2</v>
      </c>
      <c r="D53">
        <v>50</v>
      </c>
      <c r="E53">
        <v>2</v>
      </c>
      <c r="F53">
        <v>5</v>
      </c>
      <c r="H53">
        <v>0.455</v>
      </c>
      <c r="I53">
        <v>1.492</v>
      </c>
      <c r="J53" s="18">
        <f t="shared" si="0"/>
        <v>0.30495978552278824</v>
      </c>
    </row>
    <row r="54" spans="1:10" ht="12">
      <c r="A54">
        <v>8</v>
      </c>
      <c r="C54">
        <v>2</v>
      </c>
      <c r="D54">
        <v>50</v>
      </c>
      <c r="E54">
        <v>2</v>
      </c>
      <c r="F54">
        <v>6</v>
      </c>
      <c r="H54">
        <v>0.235</v>
      </c>
      <c r="I54">
        <v>1.529</v>
      </c>
      <c r="J54" s="18">
        <f t="shared" si="0"/>
        <v>0.15369522563767168</v>
      </c>
    </row>
    <row r="55" spans="1:11" ht="12">
      <c r="A55">
        <v>9</v>
      </c>
      <c r="C55">
        <v>1</v>
      </c>
      <c r="D55">
        <v>0</v>
      </c>
      <c r="E55">
        <v>2</v>
      </c>
      <c r="F55">
        <v>1</v>
      </c>
      <c r="H55">
        <v>0.555</v>
      </c>
      <c r="I55">
        <v>2.359</v>
      </c>
      <c r="J55" s="18">
        <f t="shared" si="0"/>
        <v>0.23526918185671897</v>
      </c>
      <c r="K55">
        <f>SUM(I55:I60)</f>
        <v>26.650000000000002</v>
      </c>
    </row>
    <row r="56" spans="1:10" ht="12">
      <c r="A56">
        <v>9</v>
      </c>
      <c r="C56">
        <v>1</v>
      </c>
      <c r="D56">
        <v>0</v>
      </c>
      <c r="E56">
        <v>2</v>
      </c>
      <c r="F56">
        <v>2</v>
      </c>
      <c r="H56">
        <v>1.532</v>
      </c>
      <c r="I56">
        <v>5.975</v>
      </c>
      <c r="J56" s="18">
        <f t="shared" si="0"/>
        <v>0.25640167364016736</v>
      </c>
    </row>
    <row r="57" spans="1:10" ht="12">
      <c r="A57">
        <v>9</v>
      </c>
      <c r="C57">
        <v>1</v>
      </c>
      <c r="D57">
        <v>0</v>
      </c>
      <c r="E57">
        <v>2</v>
      </c>
      <c r="F57">
        <v>3</v>
      </c>
      <c r="H57">
        <v>0.388</v>
      </c>
      <c r="I57">
        <v>2.362</v>
      </c>
      <c r="J57" s="18">
        <f t="shared" si="0"/>
        <v>0.1642675698560542</v>
      </c>
    </row>
    <row r="58" spans="1:10" ht="12">
      <c r="A58">
        <v>9</v>
      </c>
      <c r="C58">
        <v>1</v>
      </c>
      <c r="D58">
        <v>0</v>
      </c>
      <c r="E58">
        <v>2</v>
      </c>
      <c r="F58">
        <v>4</v>
      </c>
      <c r="H58">
        <v>1.231</v>
      </c>
      <c r="I58">
        <v>5.961</v>
      </c>
      <c r="J58" s="18">
        <f t="shared" si="0"/>
        <v>0.20650897500419393</v>
      </c>
    </row>
    <row r="59" spans="1:10" ht="12">
      <c r="A59">
        <v>9</v>
      </c>
      <c r="C59">
        <v>1</v>
      </c>
      <c r="D59">
        <v>0</v>
      </c>
      <c r="E59">
        <v>2</v>
      </c>
      <c r="F59">
        <v>5</v>
      </c>
      <c r="H59">
        <v>0.451</v>
      </c>
      <c r="I59">
        <v>2.588</v>
      </c>
      <c r="J59" s="18">
        <f t="shared" si="0"/>
        <v>0.17426584234930448</v>
      </c>
    </row>
    <row r="60" spans="1:10" ht="12">
      <c r="A60">
        <v>9</v>
      </c>
      <c r="C60">
        <v>1</v>
      </c>
      <c r="D60">
        <v>0</v>
      </c>
      <c r="E60">
        <v>2</v>
      </c>
      <c r="F60">
        <v>6</v>
      </c>
      <c r="H60">
        <v>1.192</v>
      </c>
      <c r="I60">
        <v>7.405</v>
      </c>
      <c r="J60" s="18">
        <f t="shared" si="0"/>
        <v>0.16097231600270087</v>
      </c>
    </row>
    <row r="61" spans="1:11" ht="12">
      <c r="A61">
        <v>10</v>
      </c>
      <c r="C61">
        <v>3</v>
      </c>
      <c r="D61">
        <v>100</v>
      </c>
      <c r="E61">
        <v>2</v>
      </c>
      <c r="F61">
        <v>1</v>
      </c>
      <c r="H61">
        <v>1.606</v>
      </c>
      <c r="I61">
        <v>9.485</v>
      </c>
      <c r="J61" s="18">
        <f t="shared" si="0"/>
        <v>0.16931997891407488</v>
      </c>
      <c r="K61">
        <f>SUM(I61:I66)</f>
        <v>30.587999999999997</v>
      </c>
    </row>
    <row r="62" spans="1:10" ht="12">
      <c r="A62">
        <v>10</v>
      </c>
      <c r="C62">
        <v>3</v>
      </c>
      <c r="D62">
        <v>100</v>
      </c>
      <c r="E62">
        <v>2</v>
      </c>
      <c r="F62">
        <v>2</v>
      </c>
      <c r="H62">
        <v>0.83</v>
      </c>
      <c r="I62">
        <v>4.775</v>
      </c>
      <c r="J62" s="18">
        <f t="shared" si="0"/>
        <v>0.1738219895287958</v>
      </c>
    </row>
    <row r="63" spans="1:10" ht="12">
      <c r="A63">
        <v>10</v>
      </c>
      <c r="C63">
        <v>3</v>
      </c>
      <c r="D63">
        <v>100</v>
      </c>
      <c r="E63">
        <v>2</v>
      </c>
      <c r="F63">
        <v>3</v>
      </c>
      <c r="H63">
        <v>1.195</v>
      </c>
      <c r="I63">
        <v>6.068</v>
      </c>
      <c r="J63" s="18">
        <f t="shared" si="0"/>
        <v>0.19693473961766647</v>
      </c>
    </row>
    <row r="64" spans="1:10" ht="12">
      <c r="A64">
        <v>10</v>
      </c>
      <c r="C64">
        <v>3</v>
      </c>
      <c r="D64">
        <v>100</v>
      </c>
      <c r="E64">
        <v>2</v>
      </c>
      <c r="F64">
        <v>4</v>
      </c>
      <c r="H64">
        <v>0.665</v>
      </c>
      <c r="I64">
        <v>3.659</v>
      </c>
      <c r="J64" s="18">
        <f t="shared" si="0"/>
        <v>0.18174364580486474</v>
      </c>
    </row>
    <row r="65" spans="1:10" ht="12">
      <c r="A65">
        <v>10</v>
      </c>
      <c r="C65">
        <v>3</v>
      </c>
      <c r="D65">
        <v>100</v>
      </c>
      <c r="E65">
        <v>2</v>
      </c>
      <c r="F65">
        <v>5</v>
      </c>
      <c r="H65">
        <v>0.828</v>
      </c>
      <c r="I65">
        <v>5.143</v>
      </c>
      <c r="J65" s="18">
        <f t="shared" si="0"/>
        <v>0.16099552790200272</v>
      </c>
    </row>
    <row r="66" spans="1:10" ht="12">
      <c r="A66">
        <v>10</v>
      </c>
      <c r="C66">
        <v>3</v>
      </c>
      <c r="D66">
        <v>100</v>
      </c>
      <c r="E66">
        <v>2</v>
      </c>
      <c r="F66">
        <v>6</v>
      </c>
      <c r="H66">
        <v>0.315</v>
      </c>
      <c r="I66">
        <v>1.458</v>
      </c>
      <c r="J66" s="18">
        <f t="shared" si="0"/>
        <v>0.2160493827160494</v>
      </c>
    </row>
    <row r="67" spans="1:11" ht="12">
      <c r="A67">
        <v>11</v>
      </c>
      <c r="C67">
        <v>4</v>
      </c>
      <c r="D67">
        <v>150</v>
      </c>
      <c r="E67">
        <v>2</v>
      </c>
      <c r="F67">
        <v>1</v>
      </c>
      <c r="H67">
        <v>0.408</v>
      </c>
      <c r="I67">
        <v>2.37</v>
      </c>
      <c r="J67" s="18">
        <f t="shared" si="0"/>
        <v>0.1721518987341772</v>
      </c>
      <c r="K67">
        <f>SUM(I67:I72)</f>
        <v>10.094</v>
      </c>
    </row>
    <row r="68" spans="1:10" ht="12">
      <c r="A68">
        <v>11</v>
      </c>
      <c r="C68">
        <v>4</v>
      </c>
      <c r="D68">
        <v>150</v>
      </c>
      <c r="E68">
        <v>2</v>
      </c>
      <c r="F68">
        <v>2</v>
      </c>
      <c r="H68">
        <v>0.325</v>
      </c>
      <c r="I68">
        <v>1.24</v>
      </c>
      <c r="J68" s="18">
        <f t="shared" si="0"/>
        <v>0.2620967741935484</v>
      </c>
    </row>
    <row r="69" spans="1:10" ht="12">
      <c r="A69">
        <v>11</v>
      </c>
      <c r="C69">
        <v>4</v>
      </c>
      <c r="D69">
        <v>150</v>
      </c>
      <c r="E69">
        <v>2</v>
      </c>
      <c r="F69">
        <v>3</v>
      </c>
      <c r="H69">
        <v>0.341</v>
      </c>
      <c r="I69">
        <v>0.975</v>
      </c>
      <c r="J69" s="18">
        <f t="shared" si="0"/>
        <v>0.34974358974358977</v>
      </c>
    </row>
    <row r="70" spans="1:10" ht="12">
      <c r="A70">
        <v>11</v>
      </c>
      <c r="C70">
        <v>4</v>
      </c>
      <c r="D70">
        <v>150</v>
      </c>
      <c r="E70">
        <v>2</v>
      </c>
      <c r="F70">
        <v>4</v>
      </c>
      <c r="H70">
        <v>0.465</v>
      </c>
      <c r="I70">
        <v>1.615</v>
      </c>
      <c r="J70" s="18">
        <f t="shared" si="0"/>
        <v>0.28792569659442724</v>
      </c>
    </row>
    <row r="71" spans="1:10" ht="12">
      <c r="A71">
        <v>11</v>
      </c>
      <c r="C71">
        <v>4</v>
      </c>
      <c r="D71">
        <v>150</v>
      </c>
      <c r="E71">
        <v>2</v>
      </c>
      <c r="F71">
        <v>5</v>
      </c>
      <c r="H71">
        <v>0.575</v>
      </c>
      <c r="I71">
        <v>1.598</v>
      </c>
      <c r="J71" s="18">
        <f t="shared" si="0"/>
        <v>0.3598247809762202</v>
      </c>
    </row>
    <row r="72" spans="1:10" ht="12">
      <c r="A72">
        <v>11</v>
      </c>
      <c r="C72">
        <v>4</v>
      </c>
      <c r="D72">
        <v>150</v>
      </c>
      <c r="E72">
        <v>2</v>
      </c>
      <c r="F72">
        <v>6</v>
      </c>
      <c r="H72">
        <v>0.561</v>
      </c>
      <c r="I72">
        <v>2.296</v>
      </c>
      <c r="J72" s="18">
        <f aca="true" t="shared" si="1" ref="J72:J135">H72/I72</f>
        <v>0.2443379790940767</v>
      </c>
    </row>
    <row r="73" spans="1:11" ht="12">
      <c r="A73">
        <v>12</v>
      </c>
      <c r="C73">
        <v>5</v>
      </c>
      <c r="D73">
        <v>300</v>
      </c>
      <c r="E73">
        <v>2</v>
      </c>
      <c r="F73">
        <v>1</v>
      </c>
      <c r="H73">
        <v>0.513</v>
      </c>
      <c r="I73">
        <v>2.267</v>
      </c>
      <c r="J73" s="18">
        <f t="shared" si="1"/>
        <v>0.22629025143361273</v>
      </c>
      <c r="K73">
        <f>SUM(I73:I78)</f>
        <v>13.774000000000001</v>
      </c>
    </row>
    <row r="74" spans="1:10" ht="12">
      <c r="A74">
        <v>12</v>
      </c>
      <c r="C74">
        <v>5</v>
      </c>
      <c r="D74">
        <v>300</v>
      </c>
      <c r="E74">
        <v>2</v>
      </c>
      <c r="F74">
        <v>2</v>
      </c>
      <c r="H74">
        <v>0.36</v>
      </c>
      <c r="I74">
        <v>0.76</v>
      </c>
      <c r="J74" s="18">
        <f t="shared" si="1"/>
        <v>0.47368421052631576</v>
      </c>
    </row>
    <row r="75" spans="1:10" ht="12">
      <c r="A75">
        <v>12</v>
      </c>
      <c r="C75">
        <v>5</v>
      </c>
      <c r="D75">
        <v>300</v>
      </c>
      <c r="E75">
        <v>2</v>
      </c>
      <c r="F75">
        <v>3</v>
      </c>
      <c r="H75">
        <v>0.573</v>
      </c>
      <c r="I75">
        <v>3.256</v>
      </c>
      <c r="J75" s="18">
        <f t="shared" si="1"/>
        <v>0.17598280098280097</v>
      </c>
    </row>
    <row r="76" spans="1:10" ht="12">
      <c r="A76">
        <v>12</v>
      </c>
      <c r="C76">
        <v>5</v>
      </c>
      <c r="D76">
        <v>300</v>
      </c>
      <c r="E76">
        <v>2</v>
      </c>
      <c r="F76">
        <v>4</v>
      </c>
      <c r="H76">
        <v>1.019</v>
      </c>
      <c r="I76">
        <v>4.663</v>
      </c>
      <c r="J76" s="18">
        <f t="shared" si="1"/>
        <v>0.21852884409178638</v>
      </c>
    </row>
    <row r="77" spans="1:10" ht="12">
      <c r="A77">
        <v>12</v>
      </c>
      <c r="C77">
        <v>5</v>
      </c>
      <c r="D77">
        <v>300</v>
      </c>
      <c r="E77">
        <v>2</v>
      </c>
      <c r="F77">
        <v>5</v>
      </c>
      <c r="H77">
        <v>0.414</v>
      </c>
      <c r="I77">
        <v>1.493</v>
      </c>
      <c r="J77" s="18">
        <f t="shared" si="1"/>
        <v>0.2772940388479571</v>
      </c>
    </row>
    <row r="78" spans="1:10" ht="12">
      <c r="A78">
        <v>12</v>
      </c>
      <c r="C78">
        <v>5</v>
      </c>
      <c r="D78">
        <v>300</v>
      </c>
      <c r="E78">
        <v>2</v>
      </c>
      <c r="F78">
        <v>6</v>
      </c>
      <c r="H78">
        <v>0.27</v>
      </c>
      <c r="I78">
        <v>1.335</v>
      </c>
      <c r="J78" s="18">
        <f t="shared" si="1"/>
        <v>0.20224719101123598</v>
      </c>
    </row>
    <row r="79" spans="1:11" ht="12">
      <c r="A79">
        <v>13</v>
      </c>
      <c r="C79">
        <v>1</v>
      </c>
      <c r="D79">
        <v>0</v>
      </c>
      <c r="E79">
        <v>3</v>
      </c>
      <c r="F79">
        <v>1</v>
      </c>
      <c r="H79">
        <v>0.673</v>
      </c>
      <c r="I79">
        <v>5.049</v>
      </c>
      <c r="J79" s="18">
        <f t="shared" si="1"/>
        <v>0.13329372152901564</v>
      </c>
      <c r="K79">
        <f>SUM(I79:I84)</f>
        <v>24.101</v>
      </c>
    </row>
    <row r="80" spans="1:10" ht="12">
      <c r="A80">
        <v>13</v>
      </c>
      <c r="C80">
        <v>1</v>
      </c>
      <c r="D80">
        <v>0</v>
      </c>
      <c r="E80">
        <v>3</v>
      </c>
      <c r="F80">
        <v>2</v>
      </c>
      <c r="H80">
        <v>0.626</v>
      </c>
      <c r="I80">
        <v>2.83</v>
      </c>
      <c r="J80" s="18">
        <f t="shared" si="1"/>
        <v>0.22120141342756183</v>
      </c>
    </row>
    <row r="81" spans="1:10" ht="12">
      <c r="A81">
        <v>13</v>
      </c>
      <c r="C81">
        <v>1</v>
      </c>
      <c r="D81">
        <v>0</v>
      </c>
      <c r="E81">
        <v>3</v>
      </c>
      <c r="F81">
        <v>3</v>
      </c>
      <c r="H81">
        <v>1.128</v>
      </c>
      <c r="I81">
        <v>2.856</v>
      </c>
      <c r="J81" s="18">
        <f t="shared" si="1"/>
        <v>0.3949579831932773</v>
      </c>
    </row>
    <row r="82" spans="1:10" ht="12">
      <c r="A82">
        <v>13</v>
      </c>
      <c r="C82">
        <v>1</v>
      </c>
      <c r="D82">
        <v>0</v>
      </c>
      <c r="E82">
        <v>3</v>
      </c>
      <c r="F82">
        <v>4</v>
      </c>
      <c r="H82">
        <v>0.48</v>
      </c>
      <c r="I82">
        <v>1.815</v>
      </c>
      <c r="J82" s="18">
        <f t="shared" si="1"/>
        <v>0.2644628099173554</v>
      </c>
    </row>
    <row r="83" spans="1:10" ht="12">
      <c r="A83">
        <v>13</v>
      </c>
      <c r="C83">
        <v>1</v>
      </c>
      <c r="D83">
        <v>0</v>
      </c>
      <c r="E83">
        <v>3</v>
      </c>
      <c r="F83">
        <v>5</v>
      </c>
      <c r="H83">
        <v>0.708</v>
      </c>
      <c r="I83">
        <v>4.428</v>
      </c>
      <c r="J83" s="18">
        <f t="shared" si="1"/>
        <v>0.15989159891598914</v>
      </c>
    </row>
    <row r="84" spans="1:10" ht="12">
      <c r="A84">
        <v>13</v>
      </c>
      <c r="C84">
        <v>1</v>
      </c>
      <c r="D84">
        <v>0</v>
      </c>
      <c r="E84">
        <v>3</v>
      </c>
      <c r="F84">
        <v>6</v>
      </c>
      <c r="H84">
        <v>1.535</v>
      </c>
      <c r="I84">
        <v>7.123</v>
      </c>
      <c r="J84" s="18">
        <f t="shared" si="1"/>
        <v>0.21549908746314753</v>
      </c>
    </row>
    <row r="85" spans="1:11" ht="12">
      <c r="A85">
        <v>14</v>
      </c>
      <c r="C85">
        <v>5</v>
      </c>
      <c r="D85">
        <v>300</v>
      </c>
      <c r="E85">
        <v>3</v>
      </c>
      <c r="F85">
        <v>1</v>
      </c>
      <c r="H85">
        <v>1.641</v>
      </c>
      <c r="I85">
        <v>5.556</v>
      </c>
      <c r="J85" s="18">
        <f t="shared" si="1"/>
        <v>0.29535637149028077</v>
      </c>
      <c r="K85">
        <f>SUM(I85:I90)</f>
        <v>21.181</v>
      </c>
    </row>
    <row r="86" spans="1:10" ht="12">
      <c r="A86">
        <v>14</v>
      </c>
      <c r="C86">
        <v>5</v>
      </c>
      <c r="D86">
        <v>300</v>
      </c>
      <c r="E86">
        <v>3</v>
      </c>
      <c r="F86">
        <v>2</v>
      </c>
      <c r="H86">
        <v>0.913</v>
      </c>
      <c r="I86">
        <v>5.31</v>
      </c>
      <c r="J86" s="18">
        <f t="shared" si="1"/>
        <v>0.17193973634651602</v>
      </c>
    </row>
    <row r="87" spans="1:10" ht="12">
      <c r="A87">
        <v>14</v>
      </c>
      <c r="C87">
        <v>5</v>
      </c>
      <c r="D87">
        <v>300</v>
      </c>
      <c r="E87">
        <v>3</v>
      </c>
      <c r="F87">
        <v>3</v>
      </c>
      <c r="H87">
        <v>0.992</v>
      </c>
      <c r="I87">
        <v>3.498</v>
      </c>
      <c r="J87" s="18">
        <f t="shared" si="1"/>
        <v>0.2835906232132647</v>
      </c>
    </row>
    <row r="88" spans="1:10" ht="12">
      <c r="A88">
        <v>14</v>
      </c>
      <c r="C88">
        <v>5</v>
      </c>
      <c r="D88">
        <v>300</v>
      </c>
      <c r="E88">
        <v>3</v>
      </c>
      <c r="F88">
        <v>4</v>
      </c>
      <c r="H88">
        <v>0.112</v>
      </c>
      <c r="I88">
        <v>1.935</v>
      </c>
      <c r="J88" s="18">
        <f t="shared" si="1"/>
        <v>0.05788113695090439</v>
      </c>
    </row>
    <row r="89" spans="1:10" ht="12">
      <c r="A89">
        <v>14</v>
      </c>
      <c r="C89">
        <v>5</v>
      </c>
      <c r="D89">
        <v>300</v>
      </c>
      <c r="E89">
        <v>3</v>
      </c>
      <c r="F89">
        <v>5</v>
      </c>
      <c r="H89">
        <v>0.543</v>
      </c>
      <c r="I89">
        <v>1.783</v>
      </c>
      <c r="J89" s="18">
        <f t="shared" si="1"/>
        <v>0.30454290521592825</v>
      </c>
    </row>
    <row r="90" spans="1:10" ht="12">
      <c r="A90">
        <v>14</v>
      </c>
      <c r="C90">
        <v>5</v>
      </c>
      <c r="D90">
        <v>300</v>
      </c>
      <c r="E90">
        <v>3</v>
      </c>
      <c r="F90">
        <v>6</v>
      </c>
      <c r="H90">
        <v>0.329</v>
      </c>
      <c r="I90">
        <v>3.099</v>
      </c>
      <c r="J90" s="18">
        <f t="shared" si="1"/>
        <v>0.10616327847692804</v>
      </c>
    </row>
    <row r="91" spans="1:11" ht="12">
      <c r="A91">
        <v>15</v>
      </c>
      <c r="C91">
        <v>4</v>
      </c>
      <c r="D91">
        <v>150</v>
      </c>
      <c r="E91">
        <v>3</v>
      </c>
      <c r="F91">
        <v>1</v>
      </c>
      <c r="H91">
        <v>0.498</v>
      </c>
      <c r="I91">
        <v>2.164</v>
      </c>
      <c r="J91" s="18">
        <f t="shared" si="1"/>
        <v>0.23012939001848426</v>
      </c>
      <c r="K91">
        <f>SUM(I91:I96)</f>
        <v>8.516</v>
      </c>
    </row>
    <row r="92" spans="1:10" ht="12">
      <c r="A92">
        <v>15</v>
      </c>
      <c r="C92">
        <v>4</v>
      </c>
      <c r="D92">
        <v>150</v>
      </c>
      <c r="E92">
        <v>3</v>
      </c>
      <c r="F92">
        <v>2</v>
      </c>
      <c r="H92">
        <v>0.196</v>
      </c>
      <c r="I92">
        <v>0.79</v>
      </c>
      <c r="J92" s="18">
        <f t="shared" si="1"/>
        <v>0.2481012658227848</v>
      </c>
    </row>
    <row r="93" spans="1:10" ht="12">
      <c r="A93">
        <v>15</v>
      </c>
      <c r="C93">
        <v>4</v>
      </c>
      <c r="D93">
        <v>150</v>
      </c>
      <c r="E93">
        <v>3</v>
      </c>
      <c r="F93">
        <v>3</v>
      </c>
      <c r="H93">
        <v>0.244</v>
      </c>
      <c r="I93">
        <v>1.38</v>
      </c>
      <c r="J93" s="18">
        <f t="shared" si="1"/>
        <v>0.17681159420289855</v>
      </c>
    </row>
    <row r="94" spans="1:10" ht="12">
      <c r="A94">
        <v>15</v>
      </c>
      <c r="C94">
        <v>4</v>
      </c>
      <c r="D94">
        <v>150</v>
      </c>
      <c r="E94">
        <v>3</v>
      </c>
      <c r="F94">
        <v>4</v>
      </c>
      <c r="H94">
        <v>0.288</v>
      </c>
      <c r="I94">
        <v>1.038</v>
      </c>
      <c r="J94" s="18">
        <f t="shared" si="1"/>
        <v>0.2774566473988439</v>
      </c>
    </row>
    <row r="95" spans="1:10" ht="12">
      <c r="A95">
        <v>15</v>
      </c>
      <c r="C95">
        <v>4</v>
      </c>
      <c r="D95">
        <v>150</v>
      </c>
      <c r="E95">
        <v>3</v>
      </c>
      <c r="F95">
        <v>5</v>
      </c>
      <c r="H95">
        <v>0.317</v>
      </c>
      <c r="I95">
        <v>1.755</v>
      </c>
      <c r="J95" s="18">
        <f t="shared" si="1"/>
        <v>0.18062678062678064</v>
      </c>
    </row>
    <row r="96" spans="1:10" ht="12">
      <c r="A96">
        <v>15</v>
      </c>
      <c r="C96">
        <v>4</v>
      </c>
      <c r="D96">
        <v>150</v>
      </c>
      <c r="E96">
        <v>3</v>
      </c>
      <c r="F96">
        <v>6</v>
      </c>
      <c r="H96">
        <v>0.138</v>
      </c>
      <c r="I96">
        <v>1.389</v>
      </c>
      <c r="J96" s="18">
        <f t="shared" si="1"/>
        <v>0.09935205183585313</v>
      </c>
    </row>
    <row r="97" spans="1:11" ht="12">
      <c r="A97">
        <v>16</v>
      </c>
      <c r="C97">
        <v>2</v>
      </c>
      <c r="D97">
        <v>50</v>
      </c>
      <c r="E97">
        <v>3</v>
      </c>
      <c r="F97">
        <v>1</v>
      </c>
      <c r="H97">
        <v>0.276</v>
      </c>
      <c r="I97">
        <v>1.444</v>
      </c>
      <c r="J97" s="18">
        <f t="shared" si="1"/>
        <v>0.1911357340720222</v>
      </c>
      <c r="K97">
        <f>SUM(I97:I102)</f>
        <v>14.647000000000002</v>
      </c>
    </row>
    <row r="98" spans="1:10" ht="12">
      <c r="A98">
        <v>16</v>
      </c>
      <c r="C98">
        <v>2</v>
      </c>
      <c r="D98">
        <v>50</v>
      </c>
      <c r="E98">
        <v>3</v>
      </c>
      <c r="F98">
        <v>2</v>
      </c>
      <c r="H98">
        <v>0.561</v>
      </c>
      <c r="I98">
        <v>2.944</v>
      </c>
      <c r="J98" s="18">
        <f t="shared" si="1"/>
        <v>0.19055706521739132</v>
      </c>
    </row>
    <row r="99" spans="1:10" ht="12">
      <c r="A99">
        <v>16</v>
      </c>
      <c r="C99">
        <v>2</v>
      </c>
      <c r="D99">
        <v>50</v>
      </c>
      <c r="E99">
        <v>3</v>
      </c>
      <c r="F99">
        <v>3</v>
      </c>
      <c r="H99">
        <v>0.685</v>
      </c>
      <c r="I99">
        <v>2.186</v>
      </c>
      <c r="J99" s="18">
        <f t="shared" si="1"/>
        <v>0.31335773101555353</v>
      </c>
    </row>
    <row r="100" spans="1:10" ht="12">
      <c r="A100">
        <v>16</v>
      </c>
      <c r="C100">
        <v>2</v>
      </c>
      <c r="D100">
        <v>50</v>
      </c>
      <c r="E100">
        <v>3</v>
      </c>
      <c r="F100">
        <v>4</v>
      </c>
      <c r="H100">
        <v>1.056</v>
      </c>
      <c r="I100">
        <v>4.877</v>
      </c>
      <c r="J100" s="18">
        <f t="shared" si="1"/>
        <v>0.21652655320893993</v>
      </c>
    </row>
    <row r="101" spans="1:10" ht="12">
      <c r="A101">
        <v>16</v>
      </c>
      <c r="C101">
        <v>2</v>
      </c>
      <c r="D101">
        <v>50</v>
      </c>
      <c r="E101">
        <v>3</v>
      </c>
      <c r="F101">
        <v>5</v>
      </c>
      <c r="H101">
        <v>0.57</v>
      </c>
      <c r="I101">
        <v>1.39</v>
      </c>
      <c r="J101" s="18">
        <f t="shared" si="1"/>
        <v>0.41007194244604317</v>
      </c>
    </row>
    <row r="102" spans="1:10" ht="12">
      <c r="A102">
        <v>16</v>
      </c>
      <c r="C102">
        <v>2</v>
      </c>
      <c r="D102">
        <v>50</v>
      </c>
      <c r="E102">
        <v>3</v>
      </c>
      <c r="F102">
        <v>6</v>
      </c>
      <c r="H102">
        <v>0.311</v>
      </c>
      <c r="I102">
        <v>1.806</v>
      </c>
      <c r="J102" s="18">
        <f t="shared" si="1"/>
        <v>0.17220376522702102</v>
      </c>
    </row>
    <row r="103" spans="1:11" ht="12">
      <c r="A103">
        <v>17</v>
      </c>
      <c r="C103">
        <v>5</v>
      </c>
      <c r="D103">
        <v>300</v>
      </c>
      <c r="E103">
        <v>3</v>
      </c>
      <c r="F103">
        <v>1</v>
      </c>
      <c r="H103">
        <v>0.201</v>
      </c>
      <c r="I103">
        <v>0.92</v>
      </c>
      <c r="J103" s="18">
        <f t="shared" si="1"/>
        <v>0.21847826086956523</v>
      </c>
      <c r="K103">
        <f>SUM(I103:I108)</f>
        <v>9.668</v>
      </c>
    </row>
    <row r="104" spans="1:10" ht="12">
      <c r="A104">
        <v>17</v>
      </c>
      <c r="C104">
        <v>5</v>
      </c>
      <c r="D104">
        <v>300</v>
      </c>
      <c r="E104">
        <v>3</v>
      </c>
      <c r="F104">
        <v>2</v>
      </c>
      <c r="H104">
        <v>0.29</v>
      </c>
      <c r="I104">
        <v>0.859</v>
      </c>
      <c r="J104" s="18">
        <f t="shared" si="1"/>
        <v>0.3376018626309662</v>
      </c>
    </row>
    <row r="105" spans="1:10" ht="12">
      <c r="A105">
        <v>17</v>
      </c>
      <c r="C105">
        <v>5</v>
      </c>
      <c r="D105">
        <v>300</v>
      </c>
      <c r="E105">
        <v>3</v>
      </c>
      <c r="F105">
        <v>3</v>
      </c>
      <c r="H105">
        <v>0.19</v>
      </c>
      <c r="I105">
        <v>0.808</v>
      </c>
      <c r="J105" s="18">
        <f t="shared" si="1"/>
        <v>0.23514851485148514</v>
      </c>
    </row>
    <row r="106" spans="1:10" ht="12">
      <c r="A106">
        <v>17</v>
      </c>
      <c r="C106">
        <v>5</v>
      </c>
      <c r="D106">
        <v>300</v>
      </c>
      <c r="E106">
        <v>3</v>
      </c>
      <c r="F106">
        <v>4</v>
      </c>
      <c r="H106">
        <v>0.22</v>
      </c>
      <c r="I106">
        <v>1.383</v>
      </c>
      <c r="J106" s="18">
        <f t="shared" si="1"/>
        <v>0.15907447577729572</v>
      </c>
    </row>
    <row r="107" spans="1:10" ht="12">
      <c r="A107">
        <v>17</v>
      </c>
      <c r="C107">
        <v>5</v>
      </c>
      <c r="D107">
        <v>300</v>
      </c>
      <c r="E107">
        <v>3</v>
      </c>
      <c r="F107">
        <v>5</v>
      </c>
      <c r="H107">
        <v>0.948</v>
      </c>
      <c r="I107">
        <v>3.676</v>
      </c>
      <c r="J107" s="18">
        <f t="shared" si="1"/>
        <v>0.2578890097932535</v>
      </c>
    </row>
    <row r="108" spans="1:10" ht="12">
      <c r="A108">
        <v>17</v>
      </c>
      <c r="C108">
        <v>5</v>
      </c>
      <c r="D108">
        <v>300</v>
      </c>
      <c r="E108">
        <v>3</v>
      </c>
      <c r="F108">
        <v>6</v>
      </c>
      <c r="H108">
        <v>0.692</v>
      </c>
      <c r="I108">
        <v>2.022</v>
      </c>
      <c r="J108" s="18">
        <f t="shared" si="1"/>
        <v>0.34223541048466866</v>
      </c>
    </row>
    <row r="109" spans="1:11" ht="12">
      <c r="A109">
        <v>18</v>
      </c>
      <c r="C109">
        <v>3</v>
      </c>
      <c r="D109">
        <v>100</v>
      </c>
      <c r="E109">
        <v>3</v>
      </c>
      <c r="F109">
        <v>1</v>
      </c>
      <c r="H109">
        <v>0.746</v>
      </c>
      <c r="I109">
        <v>2.473</v>
      </c>
      <c r="J109" s="18">
        <f t="shared" si="1"/>
        <v>0.3016579053780833</v>
      </c>
      <c r="K109">
        <f>SUM(I109:I114)</f>
        <v>12.319999999999999</v>
      </c>
    </row>
    <row r="110" spans="1:10" ht="12">
      <c r="A110">
        <v>18</v>
      </c>
      <c r="C110">
        <v>3</v>
      </c>
      <c r="D110">
        <v>100</v>
      </c>
      <c r="E110">
        <v>3</v>
      </c>
      <c r="F110">
        <v>2</v>
      </c>
      <c r="H110">
        <v>0.206</v>
      </c>
      <c r="I110">
        <v>0.925</v>
      </c>
      <c r="J110" s="18">
        <f t="shared" si="1"/>
        <v>0.22270270270270268</v>
      </c>
    </row>
    <row r="111" spans="1:10" ht="12">
      <c r="A111">
        <v>18</v>
      </c>
      <c r="C111">
        <v>3</v>
      </c>
      <c r="D111">
        <v>100</v>
      </c>
      <c r="E111">
        <v>3</v>
      </c>
      <c r="F111">
        <v>3</v>
      </c>
      <c r="H111">
        <v>0.097</v>
      </c>
      <c r="I111">
        <v>1.095</v>
      </c>
      <c r="J111" s="18">
        <f t="shared" si="1"/>
        <v>0.08858447488584476</v>
      </c>
    </row>
    <row r="112" spans="1:10" ht="12">
      <c r="A112">
        <v>18</v>
      </c>
      <c r="C112">
        <v>3</v>
      </c>
      <c r="D112">
        <v>100</v>
      </c>
      <c r="E112">
        <v>3</v>
      </c>
      <c r="F112">
        <v>4</v>
      </c>
      <c r="H112">
        <v>0.403</v>
      </c>
      <c r="I112">
        <v>1.886</v>
      </c>
      <c r="J112" s="18">
        <f t="shared" si="1"/>
        <v>0.21367974549310714</v>
      </c>
    </row>
    <row r="113" spans="1:10" ht="12">
      <c r="A113">
        <v>18</v>
      </c>
      <c r="C113">
        <v>3</v>
      </c>
      <c r="D113">
        <v>100</v>
      </c>
      <c r="E113">
        <v>3</v>
      </c>
      <c r="F113">
        <v>5</v>
      </c>
      <c r="H113">
        <v>0.883</v>
      </c>
      <c r="I113">
        <v>4.431</v>
      </c>
      <c r="J113" s="18">
        <f t="shared" si="1"/>
        <v>0.19927781539155948</v>
      </c>
    </row>
    <row r="114" spans="1:10" ht="12">
      <c r="A114">
        <v>18</v>
      </c>
      <c r="C114">
        <v>3</v>
      </c>
      <c r="D114">
        <v>100</v>
      </c>
      <c r="E114">
        <v>3</v>
      </c>
      <c r="F114">
        <v>6</v>
      </c>
      <c r="H114">
        <v>0.433</v>
      </c>
      <c r="I114">
        <v>1.51</v>
      </c>
      <c r="J114" s="18">
        <f t="shared" si="1"/>
        <v>0.2867549668874172</v>
      </c>
    </row>
    <row r="115" spans="1:11" ht="12">
      <c r="A115">
        <v>19</v>
      </c>
      <c r="C115">
        <v>3</v>
      </c>
      <c r="D115">
        <v>100</v>
      </c>
      <c r="E115">
        <v>4</v>
      </c>
      <c r="F115">
        <v>1</v>
      </c>
      <c r="H115">
        <v>0.246</v>
      </c>
      <c r="I115">
        <v>0.943</v>
      </c>
      <c r="J115" s="18">
        <f t="shared" si="1"/>
        <v>0.2608695652173913</v>
      </c>
      <c r="K115">
        <f>SUM(I115:I120)</f>
        <v>11.989</v>
      </c>
    </row>
    <row r="116" spans="1:10" ht="12">
      <c r="A116">
        <v>19</v>
      </c>
      <c r="C116">
        <v>3</v>
      </c>
      <c r="D116">
        <v>100</v>
      </c>
      <c r="E116">
        <v>4</v>
      </c>
      <c r="F116">
        <v>2</v>
      </c>
      <c r="H116">
        <v>0.61</v>
      </c>
      <c r="I116">
        <v>3.886</v>
      </c>
      <c r="J116" s="18">
        <f t="shared" si="1"/>
        <v>0.15697375193000515</v>
      </c>
    </row>
    <row r="117" spans="1:10" ht="12">
      <c r="A117">
        <v>19</v>
      </c>
      <c r="C117">
        <v>3</v>
      </c>
      <c r="D117">
        <v>100</v>
      </c>
      <c r="E117">
        <v>4</v>
      </c>
      <c r="F117">
        <v>3</v>
      </c>
      <c r="H117">
        <v>0.227</v>
      </c>
      <c r="I117">
        <v>1.097</v>
      </c>
      <c r="J117" s="18">
        <f t="shared" si="1"/>
        <v>0.20692798541476756</v>
      </c>
    </row>
    <row r="118" spans="1:10" ht="12">
      <c r="A118">
        <v>19</v>
      </c>
      <c r="C118">
        <v>3</v>
      </c>
      <c r="D118">
        <v>100</v>
      </c>
      <c r="E118">
        <v>4</v>
      </c>
      <c r="F118">
        <v>4</v>
      </c>
      <c r="H118">
        <v>0.36</v>
      </c>
      <c r="I118">
        <v>1.755</v>
      </c>
      <c r="J118" s="18">
        <f t="shared" si="1"/>
        <v>0.20512820512820512</v>
      </c>
    </row>
    <row r="119" spans="1:10" ht="12">
      <c r="A119">
        <v>19</v>
      </c>
      <c r="C119">
        <v>3</v>
      </c>
      <c r="D119">
        <v>100</v>
      </c>
      <c r="E119">
        <v>4</v>
      </c>
      <c r="F119">
        <v>5</v>
      </c>
      <c r="H119">
        <v>0.188</v>
      </c>
      <c r="I119">
        <v>0.975</v>
      </c>
      <c r="J119" s="18">
        <f t="shared" si="1"/>
        <v>0.19282051282051282</v>
      </c>
    </row>
    <row r="120" spans="1:10" ht="12">
      <c r="A120">
        <v>19</v>
      </c>
      <c r="C120">
        <v>3</v>
      </c>
      <c r="D120">
        <v>100</v>
      </c>
      <c r="E120">
        <v>4</v>
      </c>
      <c r="F120">
        <v>6</v>
      </c>
      <c r="H120">
        <v>0.795</v>
      </c>
      <c r="I120">
        <v>3.333</v>
      </c>
      <c r="J120" s="18">
        <f t="shared" si="1"/>
        <v>0.23852385238523852</v>
      </c>
    </row>
    <row r="121" spans="1:11" ht="12">
      <c r="A121">
        <v>20</v>
      </c>
      <c r="C121">
        <v>5</v>
      </c>
      <c r="D121">
        <v>300</v>
      </c>
      <c r="E121">
        <v>4</v>
      </c>
      <c r="F121">
        <v>1</v>
      </c>
      <c r="H121">
        <v>0.502</v>
      </c>
      <c r="I121">
        <v>1.86</v>
      </c>
      <c r="J121" s="18">
        <f t="shared" si="1"/>
        <v>0.2698924731182796</v>
      </c>
      <c r="K121">
        <f>SUM(I121:I126)</f>
        <v>10.463000000000001</v>
      </c>
    </row>
    <row r="122" spans="1:10" ht="12">
      <c r="A122">
        <v>20</v>
      </c>
      <c r="C122">
        <v>5</v>
      </c>
      <c r="D122">
        <v>300</v>
      </c>
      <c r="E122">
        <v>4</v>
      </c>
      <c r="F122">
        <v>2</v>
      </c>
      <c r="H122">
        <v>0.493</v>
      </c>
      <c r="I122">
        <v>0.958</v>
      </c>
      <c r="J122" s="18">
        <f t="shared" si="1"/>
        <v>0.5146137787056367</v>
      </c>
    </row>
    <row r="123" spans="1:10" ht="12">
      <c r="A123">
        <v>20</v>
      </c>
      <c r="C123">
        <v>5</v>
      </c>
      <c r="D123">
        <v>300</v>
      </c>
      <c r="E123">
        <v>4</v>
      </c>
      <c r="F123">
        <v>3</v>
      </c>
      <c r="H123">
        <v>0.195</v>
      </c>
      <c r="I123">
        <v>1.744</v>
      </c>
      <c r="J123" s="18">
        <f t="shared" si="1"/>
        <v>0.1118119266055046</v>
      </c>
    </row>
    <row r="124" spans="1:10" ht="12">
      <c r="A124">
        <v>20</v>
      </c>
      <c r="C124">
        <v>5</v>
      </c>
      <c r="D124">
        <v>300</v>
      </c>
      <c r="E124">
        <v>4</v>
      </c>
      <c r="F124">
        <v>4</v>
      </c>
      <c r="H124">
        <v>0.401</v>
      </c>
      <c r="I124">
        <v>1.958</v>
      </c>
      <c r="J124" s="18">
        <f t="shared" si="1"/>
        <v>0.20480081716036774</v>
      </c>
    </row>
    <row r="125" spans="1:10" ht="12">
      <c r="A125">
        <v>20</v>
      </c>
      <c r="C125">
        <v>5</v>
      </c>
      <c r="D125">
        <v>300</v>
      </c>
      <c r="E125">
        <v>4</v>
      </c>
      <c r="F125">
        <v>5</v>
      </c>
      <c r="H125">
        <v>0.769</v>
      </c>
      <c r="I125">
        <v>2.42</v>
      </c>
      <c r="J125" s="18">
        <f t="shared" si="1"/>
        <v>0.3177685950413223</v>
      </c>
    </row>
    <row r="126" spans="1:10" ht="12">
      <c r="A126">
        <v>20</v>
      </c>
      <c r="C126">
        <v>5</v>
      </c>
      <c r="D126">
        <v>300</v>
      </c>
      <c r="E126">
        <v>4</v>
      </c>
      <c r="F126">
        <v>6</v>
      </c>
      <c r="H126">
        <v>0.178</v>
      </c>
      <c r="I126">
        <v>1.523</v>
      </c>
      <c r="J126" s="18">
        <f t="shared" si="1"/>
        <v>0.11687458962573867</v>
      </c>
    </row>
    <row r="127" spans="1:11" ht="12">
      <c r="A127">
        <v>21</v>
      </c>
      <c r="C127">
        <v>3</v>
      </c>
      <c r="D127">
        <v>100</v>
      </c>
      <c r="E127">
        <v>4</v>
      </c>
      <c r="F127">
        <v>1</v>
      </c>
      <c r="H127">
        <v>0.318</v>
      </c>
      <c r="I127">
        <v>1.765</v>
      </c>
      <c r="J127" s="18">
        <f t="shared" si="1"/>
        <v>0.18016997167138812</v>
      </c>
      <c r="K127">
        <f>SUM(I127:I132)</f>
        <v>22.433999999999997</v>
      </c>
    </row>
    <row r="128" spans="1:10" ht="12">
      <c r="A128">
        <v>21</v>
      </c>
      <c r="C128">
        <v>3</v>
      </c>
      <c r="D128">
        <v>100</v>
      </c>
      <c r="E128">
        <v>4</v>
      </c>
      <c r="F128">
        <v>2</v>
      </c>
      <c r="H128">
        <v>1.41</v>
      </c>
      <c r="I128">
        <v>5.443</v>
      </c>
      <c r="J128" s="18">
        <f t="shared" si="1"/>
        <v>0.25904831894176006</v>
      </c>
    </row>
    <row r="129" spans="1:10" ht="12">
      <c r="A129">
        <v>21</v>
      </c>
      <c r="C129">
        <v>3</v>
      </c>
      <c r="D129">
        <v>100</v>
      </c>
      <c r="E129">
        <v>4</v>
      </c>
      <c r="F129">
        <v>3</v>
      </c>
      <c r="H129">
        <v>0.666</v>
      </c>
      <c r="I129">
        <v>2.475</v>
      </c>
      <c r="J129" s="18">
        <f t="shared" si="1"/>
        <v>0.2690909090909091</v>
      </c>
    </row>
    <row r="130" spans="1:10" ht="12">
      <c r="A130">
        <v>21</v>
      </c>
      <c r="C130">
        <v>3</v>
      </c>
      <c r="D130">
        <v>100</v>
      </c>
      <c r="E130">
        <v>4</v>
      </c>
      <c r="F130">
        <v>4</v>
      </c>
      <c r="H130">
        <v>1.388</v>
      </c>
      <c r="I130">
        <v>5.944</v>
      </c>
      <c r="J130" s="18">
        <f t="shared" si="1"/>
        <v>0.23351278600269176</v>
      </c>
    </row>
    <row r="131" spans="1:10" ht="12">
      <c r="A131">
        <v>21</v>
      </c>
      <c r="C131">
        <v>3</v>
      </c>
      <c r="D131">
        <v>100</v>
      </c>
      <c r="E131">
        <v>4</v>
      </c>
      <c r="F131">
        <v>5</v>
      </c>
      <c r="H131">
        <v>1.106</v>
      </c>
      <c r="I131">
        <v>4.012</v>
      </c>
      <c r="J131" s="18">
        <f t="shared" si="1"/>
        <v>0.2756729810568296</v>
      </c>
    </row>
    <row r="132" spans="1:10" ht="12">
      <c r="A132">
        <v>21</v>
      </c>
      <c r="C132">
        <v>3</v>
      </c>
      <c r="D132">
        <v>100</v>
      </c>
      <c r="E132">
        <v>4</v>
      </c>
      <c r="F132">
        <v>6</v>
      </c>
      <c r="H132">
        <v>0.285</v>
      </c>
      <c r="I132">
        <v>2.795</v>
      </c>
      <c r="J132" s="18">
        <f t="shared" si="1"/>
        <v>0.10196779964221823</v>
      </c>
    </row>
    <row r="133" spans="1:11" ht="12">
      <c r="A133">
        <v>22</v>
      </c>
      <c r="C133">
        <v>2</v>
      </c>
      <c r="D133">
        <v>50</v>
      </c>
      <c r="E133">
        <v>4</v>
      </c>
      <c r="F133">
        <v>1</v>
      </c>
      <c r="H133">
        <v>0.713</v>
      </c>
      <c r="I133">
        <v>4.152</v>
      </c>
      <c r="J133" s="18">
        <f t="shared" si="1"/>
        <v>0.17172447013487474</v>
      </c>
      <c r="K133">
        <f>SUM(I133:I138)</f>
        <v>15.219</v>
      </c>
    </row>
    <row r="134" spans="1:10" ht="12">
      <c r="A134">
        <v>22</v>
      </c>
      <c r="C134">
        <v>2</v>
      </c>
      <c r="D134">
        <v>50</v>
      </c>
      <c r="E134">
        <v>4</v>
      </c>
      <c r="F134">
        <v>2</v>
      </c>
      <c r="H134">
        <v>0.323</v>
      </c>
      <c r="I134">
        <v>1.718</v>
      </c>
      <c r="J134" s="18">
        <f t="shared" si="1"/>
        <v>0.18800931315483121</v>
      </c>
    </row>
    <row r="135" spans="1:10" ht="12">
      <c r="A135">
        <v>22</v>
      </c>
      <c r="C135">
        <v>2</v>
      </c>
      <c r="D135">
        <v>50</v>
      </c>
      <c r="E135">
        <v>4</v>
      </c>
      <c r="F135">
        <v>3</v>
      </c>
      <c r="H135">
        <v>0.193</v>
      </c>
      <c r="I135">
        <v>1.29</v>
      </c>
      <c r="J135" s="18">
        <f t="shared" si="1"/>
        <v>0.1496124031007752</v>
      </c>
    </row>
    <row r="136" spans="1:10" ht="12">
      <c r="A136">
        <v>22</v>
      </c>
      <c r="C136">
        <v>2</v>
      </c>
      <c r="D136">
        <v>50</v>
      </c>
      <c r="E136">
        <v>4</v>
      </c>
      <c r="F136">
        <v>4</v>
      </c>
      <c r="H136">
        <v>0.736</v>
      </c>
      <c r="I136">
        <v>1.722</v>
      </c>
      <c r="J136" s="18">
        <f aca="true" t="shared" si="2" ref="J136:J186">H136/I136</f>
        <v>0.4274099883855981</v>
      </c>
    </row>
    <row r="137" spans="1:10" ht="12">
      <c r="A137">
        <v>22</v>
      </c>
      <c r="C137">
        <v>2</v>
      </c>
      <c r="D137">
        <v>50</v>
      </c>
      <c r="E137">
        <v>4</v>
      </c>
      <c r="F137">
        <v>5</v>
      </c>
      <c r="H137">
        <v>0.786</v>
      </c>
      <c r="I137">
        <v>2.554</v>
      </c>
      <c r="J137" s="18">
        <f t="shared" si="2"/>
        <v>0.307752545027408</v>
      </c>
    </row>
    <row r="138" spans="1:10" ht="12">
      <c r="A138">
        <v>22</v>
      </c>
      <c r="C138">
        <v>2</v>
      </c>
      <c r="D138">
        <v>50</v>
      </c>
      <c r="E138">
        <v>4</v>
      </c>
      <c r="F138">
        <v>6</v>
      </c>
      <c r="H138">
        <v>0.645</v>
      </c>
      <c r="I138">
        <v>3.783</v>
      </c>
      <c r="J138" s="18">
        <f t="shared" si="2"/>
        <v>0.17049960348929422</v>
      </c>
    </row>
    <row r="139" spans="1:11" ht="12">
      <c r="A139">
        <v>23</v>
      </c>
      <c r="C139">
        <v>1</v>
      </c>
      <c r="D139">
        <v>0</v>
      </c>
      <c r="E139">
        <v>4</v>
      </c>
      <c r="F139">
        <v>1</v>
      </c>
      <c r="H139">
        <v>0.607</v>
      </c>
      <c r="I139">
        <v>3.196</v>
      </c>
      <c r="J139" s="18">
        <f t="shared" si="2"/>
        <v>0.18992490613266583</v>
      </c>
      <c r="K139">
        <f>SUM(I139:I144)</f>
        <v>15.705</v>
      </c>
    </row>
    <row r="140" spans="1:10" ht="12">
      <c r="A140">
        <v>23</v>
      </c>
      <c r="C140">
        <v>1</v>
      </c>
      <c r="D140">
        <v>0</v>
      </c>
      <c r="E140">
        <v>4</v>
      </c>
      <c r="F140">
        <v>2</v>
      </c>
      <c r="H140">
        <v>0.494</v>
      </c>
      <c r="I140">
        <v>2.76</v>
      </c>
      <c r="J140" s="18">
        <f t="shared" si="2"/>
        <v>0.17898550724637682</v>
      </c>
    </row>
    <row r="141" spans="1:10" ht="12">
      <c r="A141">
        <v>23</v>
      </c>
      <c r="C141">
        <v>1</v>
      </c>
      <c r="D141">
        <v>0</v>
      </c>
      <c r="E141">
        <v>4</v>
      </c>
      <c r="F141">
        <v>3</v>
      </c>
      <c r="H141">
        <v>0.283</v>
      </c>
      <c r="I141">
        <v>2.196</v>
      </c>
      <c r="J141" s="18">
        <f t="shared" si="2"/>
        <v>0.12887067395264115</v>
      </c>
    </row>
    <row r="142" spans="1:10" ht="12">
      <c r="A142">
        <v>23</v>
      </c>
      <c r="C142">
        <v>1</v>
      </c>
      <c r="D142">
        <v>0</v>
      </c>
      <c r="E142">
        <v>4</v>
      </c>
      <c r="F142">
        <v>4</v>
      </c>
      <c r="H142">
        <v>0.6</v>
      </c>
      <c r="I142">
        <v>3.98</v>
      </c>
      <c r="J142" s="18">
        <f t="shared" si="2"/>
        <v>0.1507537688442211</v>
      </c>
    </row>
    <row r="143" spans="1:10" ht="12">
      <c r="A143">
        <v>23</v>
      </c>
      <c r="C143">
        <v>1</v>
      </c>
      <c r="D143">
        <v>0</v>
      </c>
      <c r="E143">
        <v>4</v>
      </c>
      <c r="F143">
        <v>5</v>
      </c>
      <c r="H143">
        <v>0.471</v>
      </c>
      <c r="I143">
        <v>1.499</v>
      </c>
      <c r="J143" s="18">
        <f t="shared" si="2"/>
        <v>0.3142094729819879</v>
      </c>
    </row>
    <row r="144" spans="1:10" ht="12">
      <c r="A144">
        <v>23</v>
      </c>
      <c r="C144">
        <v>1</v>
      </c>
      <c r="D144">
        <v>0</v>
      </c>
      <c r="E144">
        <v>4</v>
      </c>
      <c r="F144">
        <v>6</v>
      </c>
      <c r="H144">
        <v>0.302</v>
      </c>
      <c r="I144">
        <v>2.074</v>
      </c>
      <c r="J144" s="18">
        <f t="shared" si="2"/>
        <v>0.14561234329797493</v>
      </c>
    </row>
    <row r="145" spans="1:11" ht="12">
      <c r="A145">
        <v>24</v>
      </c>
      <c r="C145">
        <v>4</v>
      </c>
      <c r="D145">
        <v>150</v>
      </c>
      <c r="E145">
        <v>4</v>
      </c>
      <c r="F145">
        <v>1</v>
      </c>
      <c r="H145">
        <v>0.375</v>
      </c>
      <c r="I145">
        <v>1.662</v>
      </c>
      <c r="J145" s="18">
        <f t="shared" si="2"/>
        <v>0.2256317689530686</v>
      </c>
      <c r="K145">
        <f>SUM(I145:I150)</f>
        <v>15.045000000000002</v>
      </c>
    </row>
    <row r="146" spans="1:10" ht="12">
      <c r="A146">
        <v>24</v>
      </c>
      <c r="C146">
        <v>4</v>
      </c>
      <c r="D146">
        <v>150</v>
      </c>
      <c r="E146">
        <v>4</v>
      </c>
      <c r="F146">
        <v>2</v>
      </c>
      <c r="H146">
        <v>0.533</v>
      </c>
      <c r="I146">
        <v>1.605</v>
      </c>
      <c r="J146" s="18">
        <f t="shared" si="2"/>
        <v>0.3320872274143302</v>
      </c>
    </row>
    <row r="147" spans="1:10" ht="12">
      <c r="A147">
        <v>24</v>
      </c>
      <c r="C147">
        <v>4</v>
      </c>
      <c r="D147">
        <v>150</v>
      </c>
      <c r="E147">
        <v>4</v>
      </c>
      <c r="F147">
        <v>3</v>
      </c>
      <c r="H147">
        <v>0.623</v>
      </c>
      <c r="I147">
        <v>4.566</v>
      </c>
      <c r="J147" s="18">
        <f t="shared" si="2"/>
        <v>0.136443276390714</v>
      </c>
    </row>
    <row r="148" spans="1:10" ht="12">
      <c r="A148">
        <v>24</v>
      </c>
      <c r="C148">
        <v>4</v>
      </c>
      <c r="D148">
        <v>150</v>
      </c>
      <c r="E148">
        <v>4</v>
      </c>
      <c r="F148">
        <v>4</v>
      </c>
      <c r="H148">
        <v>0.476</v>
      </c>
      <c r="I148">
        <v>3.233</v>
      </c>
      <c r="J148" s="18">
        <f t="shared" si="2"/>
        <v>0.1472316733683885</v>
      </c>
    </row>
    <row r="149" spans="1:10" ht="12">
      <c r="A149">
        <v>24</v>
      </c>
      <c r="C149">
        <v>4</v>
      </c>
      <c r="D149">
        <v>150</v>
      </c>
      <c r="E149">
        <v>4</v>
      </c>
      <c r="F149">
        <v>5</v>
      </c>
      <c r="H149">
        <v>0.336</v>
      </c>
      <c r="I149">
        <v>1.278</v>
      </c>
      <c r="J149" s="18">
        <f t="shared" si="2"/>
        <v>0.26291079812206575</v>
      </c>
    </row>
    <row r="150" spans="1:10" ht="12">
      <c r="A150">
        <v>24</v>
      </c>
      <c r="C150">
        <v>4</v>
      </c>
      <c r="D150">
        <v>150</v>
      </c>
      <c r="E150">
        <v>4</v>
      </c>
      <c r="F150">
        <v>6</v>
      </c>
      <c r="H150">
        <v>0.475</v>
      </c>
      <c r="I150">
        <v>2.701</v>
      </c>
      <c r="J150" s="18">
        <f t="shared" si="2"/>
        <v>0.17586079229914844</v>
      </c>
    </row>
    <row r="151" spans="1:11" ht="12">
      <c r="A151">
        <v>25</v>
      </c>
      <c r="C151">
        <v>1</v>
      </c>
      <c r="D151">
        <v>0</v>
      </c>
      <c r="E151">
        <v>5</v>
      </c>
      <c r="F151">
        <v>1</v>
      </c>
      <c r="H151">
        <v>0.534</v>
      </c>
      <c r="I151">
        <v>2.02</v>
      </c>
      <c r="J151" s="18">
        <f t="shared" si="2"/>
        <v>0.26435643564356437</v>
      </c>
      <c r="K151">
        <f>SUM(I151:I156)</f>
        <v>10.509</v>
      </c>
    </row>
    <row r="152" spans="1:10" ht="12">
      <c r="A152">
        <v>25</v>
      </c>
      <c r="C152">
        <v>1</v>
      </c>
      <c r="D152">
        <v>0</v>
      </c>
      <c r="E152">
        <v>5</v>
      </c>
      <c r="F152">
        <v>2</v>
      </c>
      <c r="H152">
        <v>0.586</v>
      </c>
      <c r="I152">
        <v>2.085</v>
      </c>
      <c r="J152" s="18">
        <f t="shared" si="2"/>
        <v>0.2810551558752997</v>
      </c>
    </row>
    <row r="153" spans="1:10" ht="12">
      <c r="A153">
        <v>25</v>
      </c>
      <c r="C153">
        <v>1</v>
      </c>
      <c r="D153">
        <v>0</v>
      </c>
      <c r="E153">
        <v>5</v>
      </c>
      <c r="F153">
        <v>3</v>
      </c>
      <c r="H153">
        <v>0.447</v>
      </c>
      <c r="I153">
        <v>1.967</v>
      </c>
      <c r="J153" s="18">
        <f t="shared" si="2"/>
        <v>0.22724961870869342</v>
      </c>
    </row>
    <row r="154" spans="1:10" ht="12">
      <c r="A154">
        <v>25</v>
      </c>
      <c r="C154">
        <v>1</v>
      </c>
      <c r="D154">
        <v>0</v>
      </c>
      <c r="E154">
        <v>5</v>
      </c>
      <c r="F154">
        <v>4</v>
      </c>
      <c r="H154">
        <v>0.368</v>
      </c>
      <c r="I154">
        <v>1.18</v>
      </c>
      <c r="J154" s="18">
        <f t="shared" si="2"/>
        <v>0.31186440677966104</v>
      </c>
    </row>
    <row r="155" spans="1:10" ht="12">
      <c r="A155">
        <v>25</v>
      </c>
      <c r="C155">
        <v>1</v>
      </c>
      <c r="D155">
        <v>0</v>
      </c>
      <c r="E155">
        <v>5</v>
      </c>
      <c r="F155">
        <v>5</v>
      </c>
      <c r="H155">
        <v>0.211</v>
      </c>
      <c r="I155">
        <v>0.988</v>
      </c>
      <c r="J155" s="18">
        <f t="shared" si="2"/>
        <v>0.21356275303643724</v>
      </c>
    </row>
    <row r="156" spans="1:10" ht="12">
      <c r="A156">
        <v>25</v>
      </c>
      <c r="C156">
        <v>1</v>
      </c>
      <c r="D156">
        <v>0</v>
      </c>
      <c r="E156">
        <v>5</v>
      </c>
      <c r="F156">
        <v>6</v>
      </c>
      <c r="H156">
        <v>0.435</v>
      </c>
      <c r="I156">
        <v>2.269</v>
      </c>
      <c r="J156" s="18">
        <f t="shared" si="2"/>
        <v>0.19171441163508152</v>
      </c>
    </row>
    <row r="157" spans="1:11" ht="12">
      <c r="A157">
        <v>26</v>
      </c>
      <c r="C157">
        <v>3</v>
      </c>
      <c r="D157">
        <v>100</v>
      </c>
      <c r="E157">
        <v>5</v>
      </c>
      <c r="F157">
        <v>1</v>
      </c>
      <c r="H157">
        <v>0.275</v>
      </c>
      <c r="I157">
        <v>1.922</v>
      </c>
      <c r="J157" s="18">
        <f t="shared" si="2"/>
        <v>0.1430801248699272</v>
      </c>
      <c r="K157">
        <f>SUM(I157:I162)</f>
        <v>8.454</v>
      </c>
    </row>
    <row r="158" spans="1:10" ht="12">
      <c r="A158">
        <v>26</v>
      </c>
      <c r="C158">
        <v>3</v>
      </c>
      <c r="D158">
        <v>100</v>
      </c>
      <c r="E158">
        <v>5</v>
      </c>
      <c r="F158">
        <v>2</v>
      </c>
      <c r="H158">
        <v>0.267</v>
      </c>
      <c r="I158">
        <v>1.331</v>
      </c>
      <c r="J158" s="18">
        <f t="shared" si="2"/>
        <v>0.20060105184072127</v>
      </c>
    </row>
    <row r="159" spans="1:10" ht="12">
      <c r="A159">
        <v>26</v>
      </c>
      <c r="C159">
        <v>3</v>
      </c>
      <c r="D159">
        <v>100</v>
      </c>
      <c r="E159">
        <v>5</v>
      </c>
      <c r="F159">
        <v>3</v>
      </c>
      <c r="H159">
        <v>0.26</v>
      </c>
      <c r="I159">
        <v>1.81</v>
      </c>
      <c r="J159" s="18">
        <f t="shared" si="2"/>
        <v>0.143646408839779</v>
      </c>
    </row>
    <row r="160" spans="1:10" ht="12">
      <c r="A160">
        <v>26</v>
      </c>
      <c r="C160">
        <v>3</v>
      </c>
      <c r="D160">
        <v>100</v>
      </c>
      <c r="E160">
        <v>5</v>
      </c>
      <c r="F160">
        <v>4</v>
      </c>
      <c r="H160">
        <v>0.322</v>
      </c>
      <c r="I160">
        <v>1.38</v>
      </c>
      <c r="J160" s="18">
        <f t="shared" si="2"/>
        <v>0.23333333333333336</v>
      </c>
    </row>
    <row r="161" spans="1:10" ht="12">
      <c r="A161">
        <v>26</v>
      </c>
      <c r="C161">
        <v>3</v>
      </c>
      <c r="D161">
        <v>100</v>
      </c>
      <c r="E161">
        <v>5</v>
      </c>
      <c r="F161">
        <v>5</v>
      </c>
      <c r="H161">
        <v>0.359</v>
      </c>
      <c r="I161">
        <v>1.299</v>
      </c>
      <c r="J161" s="18">
        <f t="shared" si="2"/>
        <v>0.2763664357197845</v>
      </c>
    </row>
    <row r="162" spans="1:10" ht="12">
      <c r="A162">
        <v>26</v>
      </c>
      <c r="C162">
        <v>3</v>
      </c>
      <c r="D162">
        <v>100</v>
      </c>
      <c r="E162">
        <v>5</v>
      </c>
      <c r="F162">
        <v>6</v>
      </c>
      <c r="H162">
        <v>0.214</v>
      </c>
      <c r="I162">
        <v>0.712</v>
      </c>
      <c r="J162" s="18">
        <f t="shared" si="2"/>
        <v>0.300561797752809</v>
      </c>
    </row>
    <row r="163" spans="1:11" ht="12">
      <c r="A163">
        <v>27</v>
      </c>
      <c r="C163">
        <v>4</v>
      </c>
      <c r="D163">
        <v>150</v>
      </c>
      <c r="E163">
        <v>5</v>
      </c>
      <c r="F163">
        <v>1</v>
      </c>
      <c r="H163">
        <v>0.158</v>
      </c>
      <c r="I163">
        <v>1.32</v>
      </c>
      <c r="J163" s="18">
        <f t="shared" si="2"/>
        <v>0.11969696969696969</v>
      </c>
      <c r="K163">
        <f>SUM(I163:I168)</f>
        <v>14.561000000000002</v>
      </c>
    </row>
    <row r="164" spans="1:10" ht="12">
      <c r="A164">
        <v>27</v>
      </c>
      <c r="C164">
        <v>4</v>
      </c>
      <c r="D164">
        <v>150</v>
      </c>
      <c r="E164">
        <v>5</v>
      </c>
      <c r="F164">
        <v>2</v>
      </c>
      <c r="H164">
        <v>0.701</v>
      </c>
      <c r="I164">
        <v>2.366</v>
      </c>
      <c r="J164" s="18">
        <f t="shared" si="2"/>
        <v>0.29628064243448854</v>
      </c>
    </row>
    <row r="165" spans="1:10" ht="12">
      <c r="A165">
        <v>27</v>
      </c>
      <c r="C165">
        <v>4</v>
      </c>
      <c r="D165">
        <v>150</v>
      </c>
      <c r="E165">
        <v>5</v>
      </c>
      <c r="F165">
        <v>3</v>
      </c>
      <c r="H165">
        <v>0.351</v>
      </c>
      <c r="I165">
        <v>1.439</v>
      </c>
      <c r="J165" s="18">
        <f t="shared" si="2"/>
        <v>0.24391938846421124</v>
      </c>
    </row>
    <row r="166" spans="1:10" ht="12">
      <c r="A166">
        <v>27</v>
      </c>
      <c r="C166">
        <v>4</v>
      </c>
      <c r="D166">
        <v>150</v>
      </c>
      <c r="E166">
        <v>5</v>
      </c>
      <c r="F166">
        <v>4</v>
      </c>
      <c r="H166">
        <v>0.639</v>
      </c>
      <c r="I166">
        <v>4.065</v>
      </c>
      <c r="J166" s="18">
        <f t="shared" si="2"/>
        <v>0.15719557195571954</v>
      </c>
    </row>
    <row r="167" spans="1:10" ht="12">
      <c r="A167">
        <v>27</v>
      </c>
      <c r="C167">
        <v>4</v>
      </c>
      <c r="D167">
        <v>150</v>
      </c>
      <c r="E167">
        <v>5</v>
      </c>
      <c r="F167">
        <v>5</v>
      </c>
      <c r="H167">
        <v>0.315</v>
      </c>
      <c r="I167">
        <v>2.128</v>
      </c>
      <c r="J167" s="18">
        <f t="shared" si="2"/>
        <v>0.14802631578947367</v>
      </c>
    </row>
    <row r="168" spans="1:10" ht="12">
      <c r="A168">
        <v>27</v>
      </c>
      <c r="C168">
        <v>4</v>
      </c>
      <c r="D168">
        <v>150</v>
      </c>
      <c r="E168">
        <v>5</v>
      </c>
      <c r="F168">
        <v>6</v>
      </c>
      <c r="H168">
        <v>0.512</v>
      </c>
      <c r="I168">
        <v>3.243</v>
      </c>
      <c r="J168" s="18">
        <f t="shared" si="2"/>
        <v>0.1578785075547333</v>
      </c>
    </row>
    <row r="169" spans="1:11" ht="12">
      <c r="A169">
        <v>28</v>
      </c>
      <c r="C169">
        <v>2</v>
      </c>
      <c r="D169">
        <v>50</v>
      </c>
      <c r="E169">
        <v>5</v>
      </c>
      <c r="F169">
        <v>1</v>
      </c>
      <c r="H169">
        <v>0.823</v>
      </c>
      <c r="I169">
        <v>3.041</v>
      </c>
      <c r="J169" s="18">
        <f t="shared" si="2"/>
        <v>0.27063465965143046</v>
      </c>
      <c r="K169">
        <f>SUM(I169:I174)</f>
        <v>13.244000000000002</v>
      </c>
    </row>
    <row r="170" spans="1:10" ht="12">
      <c r="A170">
        <v>28</v>
      </c>
      <c r="C170">
        <v>2</v>
      </c>
      <c r="D170">
        <v>50</v>
      </c>
      <c r="E170">
        <v>5</v>
      </c>
      <c r="F170">
        <v>2</v>
      </c>
      <c r="H170">
        <v>0.492</v>
      </c>
      <c r="I170">
        <v>2.91</v>
      </c>
      <c r="J170" s="18">
        <f t="shared" si="2"/>
        <v>0.1690721649484536</v>
      </c>
    </row>
    <row r="171" spans="1:10" ht="12">
      <c r="A171">
        <v>28</v>
      </c>
      <c r="C171">
        <v>2</v>
      </c>
      <c r="D171">
        <v>50</v>
      </c>
      <c r="E171">
        <v>5</v>
      </c>
      <c r="F171">
        <v>3</v>
      </c>
      <c r="H171">
        <v>0.807</v>
      </c>
      <c r="I171">
        <v>3.208</v>
      </c>
      <c r="J171" s="18">
        <f t="shared" si="2"/>
        <v>0.25155860349127185</v>
      </c>
    </row>
    <row r="172" spans="1:10" ht="12">
      <c r="A172">
        <v>28</v>
      </c>
      <c r="C172">
        <v>2</v>
      </c>
      <c r="D172">
        <v>50</v>
      </c>
      <c r="E172">
        <v>5</v>
      </c>
      <c r="F172">
        <v>4</v>
      </c>
      <c r="H172">
        <v>0.175</v>
      </c>
      <c r="I172">
        <v>0.897</v>
      </c>
      <c r="J172" s="18">
        <f t="shared" si="2"/>
        <v>0.1950947603121516</v>
      </c>
    </row>
    <row r="173" spans="1:10" ht="12">
      <c r="A173">
        <v>28</v>
      </c>
      <c r="C173">
        <v>2</v>
      </c>
      <c r="D173">
        <v>50</v>
      </c>
      <c r="E173">
        <v>5</v>
      </c>
      <c r="F173">
        <v>5</v>
      </c>
      <c r="H173">
        <v>0.593</v>
      </c>
      <c r="I173">
        <v>2.307</v>
      </c>
      <c r="J173" s="18">
        <f t="shared" si="2"/>
        <v>0.25704377980060683</v>
      </c>
    </row>
    <row r="174" spans="1:10" ht="12">
      <c r="A174">
        <v>28</v>
      </c>
      <c r="C174">
        <v>2</v>
      </c>
      <c r="D174">
        <v>50</v>
      </c>
      <c r="E174">
        <v>5</v>
      </c>
      <c r="F174">
        <v>6</v>
      </c>
      <c r="H174">
        <v>0.255</v>
      </c>
      <c r="I174">
        <v>0.881</v>
      </c>
      <c r="J174" s="18">
        <f t="shared" si="2"/>
        <v>0.28944381384790013</v>
      </c>
    </row>
    <row r="175" spans="1:11" ht="12">
      <c r="A175">
        <v>29</v>
      </c>
      <c r="C175">
        <v>5</v>
      </c>
      <c r="D175">
        <v>300</v>
      </c>
      <c r="E175">
        <v>5</v>
      </c>
      <c r="F175">
        <v>1</v>
      </c>
      <c r="H175">
        <v>1.391</v>
      </c>
      <c r="I175">
        <v>5.612</v>
      </c>
      <c r="J175" s="18">
        <f t="shared" si="2"/>
        <v>0.24786172487526728</v>
      </c>
      <c r="K175">
        <f>SUM(I175:I180)</f>
        <v>14.887999999999998</v>
      </c>
    </row>
    <row r="176" spans="1:10" ht="12">
      <c r="A176">
        <v>29</v>
      </c>
      <c r="C176">
        <v>5</v>
      </c>
      <c r="D176">
        <v>300</v>
      </c>
      <c r="E176">
        <v>5</v>
      </c>
      <c r="F176">
        <v>2</v>
      </c>
      <c r="H176">
        <v>0.486</v>
      </c>
      <c r="I176">
        <v>2.04</v>
      </c>
      <c r="J176" s="18">
        <f t="shared" si="2"/>
        <v>0.23823529411764705</v>
      </c>
    </row>
    <row r="177" spans="1:10" ht="12">
      <c r="A177">
        <v>29</v>
      </c>
      <c r="C177">
        <v>5</v>
      </c>
      <c r="D177">
        <v>300</v>
      </c>
      <c r="E177">
        <v>5</v>
      </c>
      <c r="F177">
        <v>3</v>
      </c>
      <c r="H177">
        <v>0.256</v>
      </c>
      <c r="I177">
        <v>1.665</v>
      </c>
      <c r="J177" s="18">
        <f t="shared" si="2"/>
        <v>0.15375375375375375</v>
      </c>
    </row>
    <row r="178" spans="1:10" ht="12">
      <c r="A178">
        <v>29</v>
      </c>
      <c r="C178">
        <v>5</v>
      </c>
      <c r="D178">
        <v>300</v>
      </c>
      <c r="E178">
        <v>5</v>
      </c>
      <c r="F178">
        <v>4</v>
      </c>
      <c r="H178">
        <v>0.136</v>
      </c>
      <c r="I178">
        <v>1.728</v>
      </c>
      <c r="J178" s="18">
        <f t="shared" si="2"/>
        <v>0.0787037037037037</v>
      </c>
    </row>
    <row r="179" spans="1:10" ht="12">
      <c r="A179">
        <v>29</v>
      </c>
      <c r="C179">
        <v>5</v>
      </c>
      <c r="D179">
        <v>300</v>
      </c>
      <c r="E179">
        <v>5</v>
      </c>
      <c r="F179">
        <v>5</v>
      </c>
      <c r="H179">
        <v>0.171</v>
      </c>
      <c r="I179">
        <v>1.678</v>
      </c>
      <c r="J179" s="18">
        <f t="shared" si="2"/>
        <v>0.10190703218116808</v>
      </c>
    </row>
    <row r="180" spans="1:10" ht="12">
      <c r="A180">
        <v>29</v>
      </c>
      <c r="C180">
        <v>5</v>
      </c>
      <c r="D180">
        <v>300</v>
      </c>
      <c r="E180">
        <v>5</v>
      </c>
      <c r="F180">
        <v>6</v>
      </c>
      <c r="H180">
        <v>0.276</v>
      </c>
      <c r="I180">
        <v>2.165</v>
      </c>
      <c r="J180" s="18">
        <f t="shared" si="2"/>
        <v>0.12748267898383372</v>
      </c>
    </row>
    <row r="181" spans="1:11" ht="12">
      <c r="A181">
        <v>30</v>
      </c>
      <c r="C181">
        <v>1</v>
      </c>
      <c r="D181">
        <v>0</v>
      </c>
      <c r="E181">
        <v>5</v>
      </c>
      <c r="F181">
        <v>1</v>
      </c>
      <c r="H181">
        <v>0.429</v>
      </c>
      <c r="I181">
        <v>2.291</v>
      </c>
      <c r="J181" s="18">
        <f t="shared" si="2"/>
        <v>0.18725447402880838</v>
      </c>
      <c r="K181">
        <f>SUM(I181:I186)</f>
        <v>11.442999999999998</v>
      </c>
    </row>
    <row r="182" spans="1:10" ht="12">
      <c r="A182">
        <v>30</v>
      </c>
      <c r="C182">
        <v>1</v>
      </c>
      <c r="D182">
        <v>0</v>
      </c>
      <c r="E182">
        <v>5</v>
      </c>
      <c r="F182">
        <v>2</v>
      </c>
      <c r="H182">
        <v>0.229</v>
      </c>
      <c r="I182">
        <v>1.865</v>
      </c>
      <c r="J182" s="18">
        <f t="shared" si="2"/>
        <v>0.12278820375335121</v>
      </c>
    </row>
    <row r="183" spans="1:10" ht="12">
      <c r="A183">
        <v>30</v>
      </c>
      <c r="C183">
        <v>1</v>
      </c>
      <c r="D183">
        <v>0</v>
      </c>
      <c r="E183">
        <v>5</v>
      </c>
      <c r="F183">
        <v>3</v>
      </c>
      <c r="H183">
        <v>0.312</v>
      </c>
      <c r="I183">
        <v>1.68</v>
      </c>
      <c r="J183" s="18">
        <f t="shared" si="2"/>
        <v>0.18571428571428572</v>
      </c>
    </row>
    <row r="184" spans="1:10" ht="12">
      <c r="A184">
        <v>30</v>
      </c>
      <c r="C184">
        <v>1</v>
      </c>
      <c r="D184">
        <v>0</v>
      </c>
      <c r="E184">
        <v>5</v>
      </c>
      <c r="F184">
        <v>4</v>
      </c>
      <c r="H184">
        <v>0.46</v>
      </c>
      <c r="I184">
        <v>2.56</v>
      </c>
      <c r="J184" s="18">
        <f t="shared" si="2"/>
        <v>0.1796875</v>
      </c>
    </row>
    <row r="185" spans="1:10" ht="12">
      <c r="A185">
        <v>30</v>
      </c>
      <c r="C185">
        <v>1</v>
      </c>
      <c r="D185">
        <v>0</v>
      </c>
      <c r="E185">
        <v>5</v>
      </c>
      <c r="F185">
        <v>5</v>
      </c>
      <c r="H185">
        <v>0.268</v>
      </c>
      <c r="I185">
        <v>1.482</v>
      </c>
      <c r="J185" s="18">
        <f t="shared" si="2"/>
        <v>0.18083670715249664</v>
      </c>
    </row>
    <row r="186" spans="1:10" ht="12">
      <c r="A186">
        <v>30</v>
      </c>
      <c r="C186">
        <v>1</v>
      </c>
      <c r="D186">
        <v>0</v>
      </c>
      <c r="E186">
        <v>5</v>
      </c>
      <c r="F186">
        <v>6</v>
      </c>
      <c r="H186">
        <v>0.358</v>
      </c>
      <c r="I186">
        <v>1.565</v>
      </c>
      <c r="J186" s="18">
        <f t="shared" si="2"/>
        <v>0.22875399361022364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3"/>
  <sheetViews>
    <sheetView zoomScalePageLayoutView="0" workbookViewId="0" topLeftCell="A1">
      <selection activeCell="Q40" sqref="Q40"/>
    </sheetView>
  </sheetViews>
  <sheetFormatPr defaultColWidth="9.140625" defaultRowHeight="12"/>
  <sheetData>
    <row r="1" spans="1:24" ht="1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 t="s">
        <v>20</v>
      </c>
      <c r="U2" s="10" t="s">
        <v>21</v>
      </c>
      <c r="V2" s="10"/>
      <c r="W2" s="10"/>
      <c r="X2" s="10"/>
    </row>
    <row r="3" spans="1:24" ht="1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 t="s">
        <v>19</v>
      </c>
      <c r="M3" s="9"/>
      <c r="N3" s="10" t="s">
        <v>20</v>
      </c>
      <c r="O3" s="10" t="s">
        <v>21</v>
      </c>
      <c r="P3" s="10"/>
      <c r="Q3" s="10" t="s">
        <v>22</v>
      </c>
      <c r="R3" s="10"/>
      <c r="S3" s="10"/>
      <c r="T3" s="9" t="s">
        <v>29</v>
      </c>
      <c r="U3" s="9" t="s">
        <v>30</v>
      </c>
      <c r="V3" s="9"/>
      <c r="W3" s="9"/>
      <c r="X3" s="9" t="s">
        <v>75</v>
      </c>
    </row>
    <row r="4" spans="1:24" ht="12">
      <c r="A4" s="9"/>
      <c r="B4" s="9"/>
      <c r="C4" s="9"/>
      <c r="D4" s="9"/>
      <c r="E4" s="9" t="s">
        <v>23</v>
      </c>
      <c r="F4" s="9" t="s">
        <v>24</v>
      </c>
      <c r="G4" s="9" t="s">
        <v>25</v>
      </c>
      <c r="H4" s="9" t="s">
        <v>25</v>
      </c>
      <c r="I4" s="9" t="s">
        <v>25</v>
      </c>
      <c r="L4" s="9" t="s">
        <v>28</v>
      </c>
      <c r="M4" s="9"/>
      <c r="N4" s="9" t="s">
        <v>29</v>
      </c>
      <c r="O4" s="9" t="s">
        <v>30</v>
      </c>
      <c r="P4" s="10"/>
      <c r="Q4" s="9" t="s">
        <v>31</v>
      </c>
      <c r="R4" s="9"/>
      <c r="S4" s="9"/>
      <c r="T4" t="s">
        <v>63</v>
      </c>
      <c r="X4" t="s">
        <v>76</v>
      </c>
    </row>
    <row r="5" spans="1:27" ht="12">
      <c r="A5" s="9" t="s">
        <v>17</v>
      </c>
      <c r="B5" s="9" t="s">
        <v>18</v>
      </c>
      <c r="C5" s="9" t="s">
        <v>32</v>
      </c>
      <c r="D5" s="9" t="s">
        <v>33</v>
      </c>
      <c r="E5" s="9" t="s">
        <v>34</v>
      </c>
      <c r="F5" s="9" t="s">
        <v>26</v>
      </c>
      <c r="G5" s="9" t="s">
        <v>35</v>
      </c>
      <c r="H5" s="9" t="s">
        <v>26</v>
      </c>
      <c r="I5" s="9" t="s">
        <v>27</v>
      </c>
      <c r="J5" s="9" t="s">
        <v>26</v>
      </c>
      <c r="K5" s="9" t="s">
        <v>27</v>
      </c>
      <c r="L5" s="9"/>
      <c r="M5" s="9" t="s">
        <v>32</v>
      </c>
      <c r="N5" s="10"/>
      <c r="O5" s="10"/>
      <c r="P5" s="10"/>
      <c r="Q5" s="10" t="s">
        <v>36</v>
      </c>
      <c r="R5" s="10"/>
      <c r="S5" s="10"/>
      <c r="T5" s="10" t="s">
        <v>36</v>
      </c>
      <c r="U5" s="10"/>
      <c r="V5" s="10"/>
      <c r="W5" s="10"/>
      <c r="X5" s="10"/>
      <c r="Z5" s="9"/>
      <c r="AA5" s="9"/>
    </row>
    <row r="6" spans="1:27" ht="1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AA6" s="10"/>
    </row>
    <row r="7" spans="1:27" ht="12">
      <c r="A7" s="11">
        <v>1</v>
      </c>
      <c r="B7">
        <v>5</v>
      </c>
      <c r="C7">
        <v>300</v>
      </c>
      <c r="D7" s="10">
        <v>16</v>
      </c>
      <c r="E7" s="10">
        <v>9</v>
      </c>
      <c r="F7" s="10">
        <v>420.76</v>
      </c>
      <c r="G7" s="10">
        <v>15.5</v>
      </c>
      <c r="H7" s="10">
        <v>46.36</v>
      </c>
      <c r="I7" s="10">
        <v>19.3</v>
      </c>
      <c r="J7" s="10">
        <f>H7-G7</f>
        <v>30.86</v>
      </c>
      <c r="K7" s="10">
        <f>I7-G7</f>
        <v>3.8000000000000007</v>
      </c>
      <c r="L7" s="12">
        <f>K7/J7</f>
        <v>0.12313674659753729</v>
      </c>
      <c r="M7">
        <v>300</v>
      </c>
      <c r="N7" s="13">
        <f>F7*L7</f>
        <v>51.81101749837979</v>
      </c>
      <c r="O7" s="14">
        <f>N7/D7</f>
        <v>3.238188593648737</v>
      </c>
      <c r="P7" s="10"/>
      <c r="Q7" s="8">
        <v>19.515</v>
      </c>
      <c r="R7" s="8"/>
      <c r="S7" s="8"/>
      <c r="T7" s="13">
        <f>N7+Q7</f>
        <v>71.3260174983798</v>
      </c>
      <c r="U7" s="13">
        <f>T7/(D7+6)</f>
        <v>3.242091704471809</v>
      </c>
      <c r="V7" s="14"/>
      <c r="W7">
        <v>300</v>
      </c>
      <c r="X7" s="13">
        <f>T7/0.6</f>
        <v>118.876695830633</v>
      </c>
      <c r="AA7" s="10"/>
    </row>
    <row r="8" spans="1:27" ht="12">
      <c r="A8" s="11">
        <v>2</v>
      </c>
      <c r="B8">
        <v>4</v>
      </c>
      <c r="C8">
        <v>150</v>
      </c>
      <c r="D8" s="10">
        <v>18</v>
      </c>
      <c r="E8" s="10">
        <v>13</v>
      </c>
      <c r="F8" s="10">
        <v>472.38</v>
      </c>
      <c r="G8" s="10">
        <v>15.42</v>
      </c>
      <c r="H8" s="10">
        <v>67.11</v>
      </c>
      <c r="I8" s="10">
        <v>21.21</v>
      </c>
      <c r="J8" s="10">
        <f aca="true" t="shared" si="0" ref="J8:J36">H8-G8</f>
        <v>51.69</v>
      </c>
      <c r="K8" s="10">
        <f aca="true" t="shared" si="1" ref="K8:K36">I8-G8</f>
        <v>5.790000000000001</v>
      </c>
      <c r="L8" s="12">
        <f aca="true" t="shared" si="2" ref="L8:L36">K8/J8</f>
        <v>0.11201392919326758</v>
      </c>
      <c r="M8">
        <v>150</v>
      </c>
      <c r="N8" s="13">
        <f aca="true" t="shared" si="3" ref="N8:N36">F8*L8</f>
        <v>52.91313987231574</v>
      </c>
      <c r="O8" s="14">
        <f aca="true" t="shared" si="4" ref="O8:O36">N8/D8</f>
        <v>2.939618881795319</v>
      </c>
      <c r="P8" s="10"/>
      <c r="Q8" s="8">
        <v>12.347</v>
      </c>
      <c r="R8" s="8"/>
      <c r="S8" s="8"/>
      <c r="T8" s="13">
        <f aca="true" t="shared" si="5" ref="T8:T36">N8+Q8</f>
        <v>65.26013987231573</v>
      </c>
      <c r="U8" s="13">
        <f aca="true" t="shared" si="6" ref="U8:U36">T8/(D8+6)</f>
        <v>2.7191724946798224</v>
      </c>
      <c r="V8" s="14"/>
      <c r="W8">
        <v>150</v>
      </c>
      <c r="X8" s="13">
        <f aca="true" t="shared" si="7" ref="X8:X36">T8/0.6</f>
        <v>108.7668997871929</v>
      </c>
      <c r="AA8" s="10"/>
    </row>
    <row r="9" spans="1:27" ht="12">
      <c r="A9" s="11">
        <v>3</v>
      </c>
      <c r="B9">
        <v>2</v>
      </c>
      <c r="C9">
        <v>50</v>
      </c>
      <c r="D9" s="10">
        <v>33</v>
      </c>
      <c r="E9" s="10">
        <v>12</v>
      </c>
      <c r="F9" s="10">
        <v>504.38</v>
      </c>
      <c r="G9" s="10">
        <v>16.06</v>
      </c>
      <c r="H9" s="10">
        <v>57.95</v>
      </c>
      <c r="I9" s="10">
        <v>22.76</v>
      </c>
      <c r="J9" s="10">
        <f t="shared" si="0"/>
        <v>41.89</v>
      </c>
      <c r="K9" s="10">
        <f t="shared" si="1"/>
        <v>6.700000000000003</v>
      </c>
      <c r="L9" s="12">
        <f t="shared" si="2"/>
        <v>0.15994270708999767</v>
      </c>
      <c r="M9">
        <v>50</v>
      </c>
      <c r="N9" s="13">
        <f t="shared" si="3"/>
        <v>80.67190260205302</v>
      </c>
      <c r="O9" s="14">
        <f t="shared" si="4"/>
        <v>2.444603109153122</v>
      </c>
      <c r="P9" s="10"/>
      <c r="Q9" s="8">
        <v>24.365</v>
      </c>
      <c r="R9" s="8"/>
      <c r="S9" s="8"/>
      <c r="T9" s="13">
        <f t="shared" si="5"/>
        <v>105.03690260205302</v>
      </c>
      <c r="U9" s="13">
        <f t="shared" si="6"/>
        <v>2.6932539128731543</v>
      </c>
      <c r="V9" s="14"/>
      <c r="W9">
        <v>50</v>
      </c>
      <c r="X9" s="13">
        <f t="shared" si="7"/>
        <v>175.06150433675504</v>
      </c>
      <c r="AA9" s="10"/>
    </row>
    <row r="10" spans="1:27" ht="12">
      <c r="A10" s="11">
        <v>4</v>
      </c>
      <c r="B10">
        <v>1</v>
      </c>
      <c r="C10">
        <v>0</v>
      </c>
      <c r="D10" s="10">
        <v>24</v>
      </c>
      <c r="E10" s="10">
        <v>16</v>
      </c>
      <c r="F10" s="10">
        <v>401.09</v>
      </c>
      <c r="G10" s="10">
        <v>15.94</v>
      </c>
      <c r="H10" s="10">
        <v>64.69</v>
      </c>
      <c r="I10" s="10">
        <v>24.1</v>
      </c>
      <c r="J10" s="10">
        <f t="shared" si="0"/>
        <v>48.75</v>
      </c>
      <c r="K10" s="10">
        <f t="shared" si="1"/>
        <v>8.160000000000002</v>
      </c>
      <c r="L10" s="12">
        <f t="shared" si="2"/>
        <v>0.16738461538461544</v>
      </c>
      <c r="M10">
        <v>0</v>
      </c>
      <c r="N10" s="13">
        <f t="shared" si="3"/>
        <v>67.13629538461541</v>
      </c>
      <c r="O10" s="14">
        <f t="shared" si="4"/>
        <v>2.797345641025642</v>
      </c>
      <c r="P10" s="10"/>
      <c r="Q10" s="8">
        <v>20.352999999999998</v>
      </c>
      <c r="R10" s="8"/>
      <c r="S10" s="8"/>
      <c r="T10" s="13">
        <f t="shared" si="5"/>
        <v>87.4892953846154</v>
      </c>
      <c r="U10" s="13">
        <f t="shared" si="6"/>
        <v>2.9163098461538466</v>
      </c>
      <c r="V10" s="14"/>
      <c r="W10">
        <v>0</v>
      </c>
      <c r="X10" s="13">
        <f t="shared" si="7"/>
        <v>145.81549230769235</v>
      </c>
      <c r="AA10" s="10"/>
    </row>
    <row r="11" spans="1:27" ht="12">
      <c r="A11" s="11">
        <v>5</v>
      </c>
      <c r="B11">
        <v>3</v>
      </c>
      <c r="C11">
        <v>100</v>
      </c>
      <c r="D11" s="10">
        <v>23</v>
      </c>
      <c r="E11" s="10">
        <v>11</v>
      </c>
      <c r="F11" s="10">
        <v>387.77</v>
      </c>
      <c r="G11" s="10">
        <v>15.96</v>
      </c>
      <c r="H11" s="10">
        <v>42.83</v>
      </c>
      <c r="I11" s="10">
        <v>20.58</v>
      </c>
      <c r="J11" s="10">
        <f t="shared" si="0"/>
        <v>26.869999999999997</v>
      </c>
      <c r="K11" s="10">
        <f t="shared" si="1"/>
        <v>4.619999999999997</v>
      </c>
      <c r="L11" s="12">
        <f t="shared" si="2"/>
        <v>0.1719389653889095</v>
      </c>
      <c r="M11">
        <v>100</v>
      </c>
      <c r="N11" s="13">
        <f t="shared" si="3"/>
        <v>66.67277260885743</v>
      </c>
      <c r="O11" s="14">
        <f t="shared" si="4"/>
        <v>2.8988162003851055</v>
      </c>
      <c r="P11" s="10"/>
      <c r="Q11" s="8">
        <v>17.329</v>
      </c>
      <c r="R11" s="8"/>
      <c r="S11" s="8"/>
      <c r="T11" s="13">
        <f t="shared" si="5"/>
        <v>84.00177260885744</v>
      </c>
      <c r="U11" s="13">
        <f t="shared" si="6"/>
        <v>2.8966128485812908</v>
      </c>
      <c r="V11" s="14"/>
      <c r="W11">
        <v>100</v>
      </c>
      <c r="X11" s="13">
        <f t="shared" si="7"/>
        <v>140.00295434809573</v>
      </c>
      <c r="AA11" s="10"/>
    </row>
    <row r="12" spans="1:27" ht="12">
      <c r="A12" s="11">
        <v>6</v>
      </c>
      <c r="B12">
        <v>2</v>
      </c>
      <c r="C12">
        <v>50</v>
      </c>
      <c r="D12" s="10">
        <v>28</v>
      </c>
      <c r="E12" s="10">
        <v>8</v>
      </c>
      <c r="F12" s="10">
        <v>491.94</v>
      </c>
      <c r="G12" s="10">
        <v>15.62</v>
      </c>
      <c r="H12" s="10">
        <v>58.72</v>
      </c>
      <c r="I12" s="10">
        <v>23.72</v>
      </c>
      <c r="J12" s="10">
        <f t="shared" si="0"/>
        <v>43.1</v>
      </c>
      <c r="K12" s="10">
        <f t="shared" si="1"/>
        <v>8.1</v>
      </c>
      <c r="L12" s="12">
        <f t="shared" si="2"/>
        <v>0.1879350348027842</v>
      </c>
      <c r="M12">
        <v>50</v>
      </c>
      <c r="N12" s="13">
        <f t="shared" si="3"/>
        <v>92.45276102088165</v>
      </c>
      <c r="O12" s="14">
        <f t="shared" si="4"/>
        <v>3.301884322174345</v>
      </c>
      <c r="P12" s="10"/>
      <c r="Q12" s="8">
        <v>24.032999999999998</v>
      </c>
      <c r="R12" s="8"/>
      <c r="S12" s="8"/>
      <c r="T12" s="13">
        <f t="shared" si="5"/>
        <v>116.48576102088165</v>
      </c>
      <c r="U12" s="13">
        <f t="shared" si="6"/>
        <v>3.4260517947318134</v>
      </c>
      <c r="V12" s="14"/>
      <c r="W12">
        <v>50</v>
      </c>
      <c r="X12" s="13">
        <f t="shared" si="7"/>
        <v>194.14293503480278</v>
      </c>
      <c r="AA12" s="10"/>
    </row>
    <row r="13" spans="1:27" ht="12">
      <c r="A13" s="11">
        <v>7</v>
      </c>
      <c r="B13">
        <v>4</v>
      </c>
      <c r="C13">
        <v>150</v>
      </c>
      <c r="D13" s="10">
        <v>22</v>
      </c>
      <c r="E13" s="10">
        <v>6</v>
      </c>
      <c r="F13" s="10">
        <v>216.74</v>
      </c>
      <c r="G13" s="10">
        <v>15.42</v>
      </c>
      <c r="H13" s="10">
        <v>48.29</v>
      </c>
      <c r="I13" s="10">
        <v>20.35</v>
      </c>
      <c r="J13" s="10">
        <f t="shared" si="0"/>
        <v>32.87</v>
      </c>
      <c r="K13" s="10">
        <f t="shared" si="1"/>
        <v>4.9300000000000015</v>
      </c>
      <c r="L13" s="12">
        <f t="shared" si="2"/>
        <v>0.14998478856099792</v>
      </c>
      <c r="M13">
        <v>150</v>
      </c>
      <c r="N13" s="13">
        <f t="shared" si="3"/>
        <v>32.50770307271069</v>
      </c>
      <c r="O13" s="14">
        <f t="shared" si="4"/>
        <v>1.477622866941395</v>
      </c>
      <c r="P13" s="10"/>
      <c r="Q13" s="8">
        <v>25.761</v>
      </c>
      <c r="R13" s="8"/>
      <c r="S13" s="8"/>
      <c r="T13" s="13">
        <f t="shared" si="5"/>
        <v>58.26870307271069</v>
      </c>
      <c r="U13" s="13">
        <f t="shared" si="6"/>
        <v>2.0810251097396675</v>
      </c>
      <c r="V13" s="14"/>
      <c r="W13">
        <v>150</v>
      </c>
      <c r="X13" s="13">
        <f t="shared" si="7"/>
        <v>97.1145051211845</v>
      </c>
      <c r="AA13" s="10"/>
    </row>
    <row r="14" spans="1:27" ht="12">
      <c r="A14" s="11">
        <v>8</v>
      </c>
      <c r="B14">
        <v>2</v>
      </c>
      <c r="C14">
        <v>50</v>
      </c>
      <c r="D14" s="10">
        <v>34</v>
      </c>
      <c r="E14" s="10">
        <v>10</v>
      </c>
      <c r="F14" s="10">
        <v>331.54</v>
      </c>
      <c r="G14" s="10">
        <v>15.44</v>
      </c>
      <c r="H14" s="10">
        <v>59.06</v>
      </c>
      <c r="I14" s="10">
        <v>23.15</v>
      </c>
      <c r="J14" s="10">
        <f t="shared" si="0"/>
        <v>43.620000000000005</v>
      </c>
      <c r="K14" s="10">
        <f t="shared" si="1"/>
        <v>7.709999999999999</v>
      </c>
      <c r="L14" s="12">
        <f t="shared" si="2"/>
        <v>0.17675378266850064</v>
      </c>
      <c r="M14">
        <v>50</v>
      </c>
      <c r="N14" s="13">
        <f t="shared" si="3"/>
        <v>58.60094910591471</v>
      </c>
      <c r="O14" s="14">
        <f t="shared" si="4"/>
        <v>1.7235573266445503</v>
      </c>
      <c r="P14" s="10"/>
      <c r="Q14" s="8">
        <v>9.004</v>
      </c>
      <c r="R14" s="8"/>
      <c r="S14" s="8"/>
      <c r="T14" s="13">
        <f t="shared" si="5"/>
        <v>67.60494910591471</v>
      </c>
      <c r="U14" s="13">
        <f t="shared" si="6"/>
        <v>1.6901237276478678</v>
      </c>
      <c r="V14" s="14"/>
      <c r="W14">
        <v>50</v>
      </c>
      <c r="X14" s="13">
        <f t="shared" si="7"/>
        <v>112.67491517652452</v>
      </c>
      <c r="AA14" s="10"/>
    </row>
    <row r="15" spans="1:27" ht="12">
      <c r="A15" s="11">
        <v>9</v>
      </c>
      <c r="B15">
        <v>1</v>
      </c>
      <c r="C15">
        <v>0</v>
      </c>
      <c r="D15" s="10">
        <v>35</v>
      </c>
      <c r="E15" s="10">
        <v>3</v>
      </c>
      <c r="F15" s="10">
        <v>208.36</v>
      </c>
      <c r="G15" s="10">
        <v>15.84</v>
      </c>
      <c r="H15" s="10">
        <v>52.19</v>
      </c>
      <c r="I15" s="10">
        <v>24.46</v>
      </c>
      <c r="J15" s="10">
        <f t="shared" si="0"/>
        <v>36.349999999999994</v>
      </c>
      <c r="K15" s="10">
        <f t="shared" si="1"/>
        <v>8.620000000000001</v>
      </c>
      <c r="L15" s="12">
        <f t="shared" si="2"/>
        <v>0.23713892709766168</v>
      </c>
      <c r="M15">
        <v>0</v>
      </c>
      <c r="N15" s="13">
        <f t="shared" si="3"/>
        <v>49.410266850068794</v>
      </c>
      <c r="O15" s="14">
        <f t="shared" si="4"/>
        <v>1.4117219100019656</v>
      </c>
      <c r="P15" s="10"/>
      <c r="Q15" s="8">
        <v>26.65</v>
      </c>
      <c r="R15" s="8"/>
      <c r="S15" s="8"/>
      <c r="T15" s="13">
        <f t="shared" si="5"/>
        <v>76.06026685006879</v>
      </c>
      <c r="U15" s="13">
        <f t="shared" si="6"/>
        <v>1.8551284597577753</v>
      </c>
      <c r="V15" s="14"/>
      <c r="W15">
        <v>0</v>
      </c>
      <c r="X15" s="13">
        <f t="shared" si="7"/>
        <v>126.76711141678132</v>
      </c>
      <c r="AA15" s="10"/>
    </row>
    <row r="16" spans="1:27" ht="12">
      <c r="A16" s="11">
        <v>10</v>
      </c>
      <c r="B16">
        <v>3</v>
      </c>
      <c r="C16">
        <v>100</v>
      </c>
      <c r="D16" s="10">
        <v>14</v>
      </c>
      <c r="E16" s="10">
        <v>8</v>
      </c>
      <c r="F16" s="10">
        <v>250.38</v>
      </c>
      <c r="G16" s="10">
        <v>15.86</v>
      </c>
      <c r="H16" s="10">
        <v>42.53</v>
      </c>
      <c r="I16" s="10">
        <v>20.5</v>
      </c>
      <c r="J16" s="10">
        <f t="shared" si="0"/>
        <v>26.67</v>
      </c>
      <c r="K16" s="10">
        <f t="shared" si="1"/>
        <v>4.640000000000001</v>
      </c>
      <c r="L16" s="12">
        <f t="shared" si="2"/>
        <v>0.17397825271841022</v>
      </c>
      <c r="M16">
        <v>100</v>
      </c>
      <c r="N16" s="13">
        <f t="shared" si="3"/>
        <v>43.56067491563555</v>
      </c>
      <c r="O16" s="14">
        <f t="shared" si="4"/>
        <v>3.1114767796882536</v>
      </c>
      <c r="P16" s="10"/>
      <c r="Q16" s="8">
        <v>30.587999999999997</v>
      </c>
      <c r="R16" s="8"/>
      <c r="S16" s="8"/>
      <c r="T16" s="13">
        <f t="shared" si="5"/>
        <v>74.14867491563555</v>
      </c>
      <c r="U16" s="13">
        <f t="shared" si="6"/>
        <v>3.7074337457817776</v>
      </c>
      <c r="V16" s="14"/>
      <c r="W16">
        <v>100</v>
      </c>
      <c r="X16" s="13">
        <f t="shared" si="7"/>
        <v>123.58112485939259</v>
      </c>
      <c r="AA16" s="10"/>
    </row>
    <row r="17" spans="1:27" ht="12">
      <c r="A17" s="11">
        <v>11</v>
      </c>
      <c r="B17">
        <v>4</v>
      </c>
      <c r="C17">
        <v>150</v>
      </c>
      <c r="D17" s="10">
        <v>31</v>
      </c>
      <c r="E17" s="10">
        <v>1</v>
      </c>
      <c r="F17" s="10">
        <v>235.82</v>
      </c>
      <c r="G17" s="10">
        <v>15.82</v>
      </c>
      <c r="H17" s="10">
        <v>58.16</v>
      </c>
      <c r="I17" s="10">
        <v>23.61</v>
      </c>
      <c r="J17" s="10">
        <f t="shared" si="0"/>
        <v>42.339999999999996</v>
      </c>
      <c r="K17" s="10">
        <f t="shared" si="1"/>
        <v>7.789999999999999</v>
      </c>
      <c r="L17" s="12">
        <f t="shared" si="2"/>
        <v>0.18398677373641945</v>
      </c>
      <c r="M17">
        <v>150</v>
      </c>
      <c r="N17" s="13">
        <f t="shared" si="3"/>
        <v>43.38776098252243</v>
      </c>
      <c r="O17" s="14">
        <f t="shared" si="4"/>
        <v>1.3996051929845945</v>
      </c>
      <c r="P17" s="10"/>
      <c r="Q17" s="8">
        <v>10.094</v>
      </c>
      <c r="R17" s="8"/>
      <c r="S17" s="8"/>
      <c r="T17" s="13">
        <f t="shared" si="5"/>
        <v>53.48176098252243</v>
      </c>
      <c r="U17" s="13">
        <f t="shared" si="6"/>
        <v>1.4454529995276333</v>
      </c>
      <c r="V17" s="14"/>
      <c r="W17">
        <v>150</v>
      </c>
      <c r="X17" s="13">
        <f t="shared" si="7"/>
        <v>89.13626830420405</v>
      </c>
      <c r="AA17" s="10"/>
    </row>
    <row r="18" spans="1:27" ht="12">
      <c r="A18" s="11">
        <v>12</v>
      </c>
      <c r="B18">
        <v>5</v>
      </c>
      <c r="C18">
        <v>300</v>
      </c>
      <c r="D18" s="10">
        <v>17</v>
      </c>
      <c r="E18" s="10">
        <v>2</v>
      </c>
      <c r="F18" s="10">
        <v>260.36</v>
      </c>
      <c r="G18" s="10">
        <v>15.68</v>
      </c>
      <c r="H18" s="10">
        <v>33.58</v>
      </c>
      <c r="I18" s="10">
        <v>18.97</v>
      </c>
      <c r="J18" s="10">
        <f t="shared" si="0"/>
        <v>17.9</v>
      </c>
      <c r="K18" s="10">
        <f t="shared" si="1"/>
        <v>3.289999999999999</v>
      </c>
      <c r="L18" s="12">
        <f t="shared" si="2"/>
        <v>0.18379888268156422</v>
      </c>
      <c r="M18">
        <v>300</v>
      </c>
      <c r="N18" s="13">
        <f t="shared" si="3"/>
        <v>47.85387709497206</v>
      </c>
      <c r="O18" s="14">
        <f t="shared" si="4"/>
        <v>2.8149339467630625</v>
      </c>
      <c r="P18" s="10"/>
      <c r="Q18" s="8">
        <v>13.774000000000001</v>
      </c>
      <c r="R18" s="8"/>
      <c r="S18" s="8"/>
      <c r="T18" s="13">
        <f t="shared" si="5"/>
        <v>61.627877094972064</v>
      </c>
      <c r="U18" s="13">
        <f t="shared" si="6"/>
        <v>2.6794729171726983</v>
      </c>
      <c r="V18" s="14"/>
      <c r="W18">
        <v>300</v>
      </c>
      <c r="X18" s="13">
        <f t="shared" si="7"/>
        <v>102.71312849162011</v>
      </c>
      <c r="AA18" s="10"/>
    </row>
    <row r="19" spans="1:27" ht="12">
      <c r="A19" s="11">
        <v>13</v>
      </c>
      <c r="B19">
        <v>1</v>
      </c>
      <c r="C19">
        <v>0</v>
      </c>
      <c r="D19" s="10">
        <v>16</v>
      </c>
      <c r="E19" s="10">
        <v>8</v>
      </c>
      <c r="F19" s="10">
        <v>206.42</v>
      </c>
      <c r="G19" s="10">
        <v>16.16</v>
      </c>
      <c r="H19" s="10">
        <v>33.35</v>
      </c>
      <c r="I19" s="10">
        <v>18.75</v>
      </c>
      <c r="J19" s="10">
        <f t="shared" si="0"/>
        <v>17.19</v>
      </c>
      <c r="K19" s="10">
        <f t="shared" si="1"/>
        <v>2.59</v>
      </c>
      <c r="L19" s="12">
        <f t="shared" si="2"/>
        <v>0.15066899360093075</v>
      </c>
      <c r="M19">
        <v>0</v>
      </c>
      <c r="N19" s="13">
        <f t="shared" si="3"/>
        <v>31.101093659104123</v>
      </c>
      <c r="O19" s="14">
        <f t="shared" si="4"/>
        <v>1.9438183536940077</v>
      </c>
      <c r="P19" s="10"/>
      <c r="Q19" s="8">
        <v>24.101</v>
      </c>
      <c r="R19" s="8"/>
      <c r="S19" s="8"/>
      <c r="T19" s="13">
        <f t="shared" si="5"/>
        <v>55.20209365910412</v>
      </c>
      <c r="U19" s="13">
        <f t="shared" si="6"/>
        <v>2.5091860754138238</v>
      </c>
      <c r="V19" s="14"/>
      <c r="W19">
        <v>0</v>
      </c>
      <c r="X19" s="13">
        <f t="shared" si="7"/>
        <v>92.00348943184021</v>
      </c>
      <c r="Z19" s="10"/>
      <c r="AA19" s="10"/>
    </row>
    <row r="20" spans="1:27" ht="12">
      <c r="A20" s="11">
        <v>14</v>
      </c>
      <c r="B20">
        <v>5</v>
      </c>
      <c r="C20">
        <v>300</v>
      </c>
      <c r="D20" s="10">
        <v>17</v>
      </c>
      <c r="E20" s="10">
        <v>1</v>
      </c>
      <c r="F20" s="10">
        <v>277.23</v>
      </c>
      <c r="G20" s="10">
        <v>15.78</v>
      </c>
      <c r="H20" s="10">
        <v>37.55</v>
      </c>
      <c r="I20" s="10">
        <v>19.54</v>
      </c>
      <c r="J20" s="10">
        <f t="shared" si="0"/>
        <v>21.769999999999996</v>
      </c>
      <c r="K20" s="10">
        <f t="shared" si="1"/>
        <v>3.76</v>
      </c>
      <c r="L20" s="12">
        <f t="shared" si="2"/>
        <v>0.17271474506201195</v>
      </c>
      <c r="M20">
        <v>300</v>
      </c>
      <c r="N20" s="13">
        <f t="shared" si="3"/>
        <v>47.881708773541575</v>
      </c>
      <c r="O20" s="14">
        <f t="shared" si="4"/>
        <v>2.816571104325975</v>
      </c>
      <c r="P20" s="10"/>
      <c r="Q20" s="8">
        <v>21.181</v>
      </c>
      <c r="R20" s="8"/>
      <c r="S20" s="8"/>
      <c r="T20" s="13">
        <f t="shared" si="5"/>
        <v>69.06270877354157</v>
      </c>
      <c r="U20" s="13">
        <f t="shared" si="6"/>
        <v>3.002726468414851</v>
      </c>
      <c r="V20" s="14"/>
      <c r="W20">
        <v>300</v>
      </c>
      <c r="X20" s="13">
        <f t="shared" si="7"/>
        <v>115.1045146225693</v>
      </c>
      <c r="AA20" s="10"/>
    </row>
    <row r="21" spans="1:27" ht="12">
      <c r="A21" s="11">
        <v>15</v>
      </c>
      <c r="B21">
        <v>4</v>
      </c>
      <c r="C21">
        <v>150</v>
      </c>
      <c r="D21" s="10">
        <v>41</v>
      </c>
      <c r="E21" s="10">
        <v>2</v>
      </c>
      <c r="F21" s="10">
        <v>513.99</v>
      </c>
      <c r="G21" s="10">
        <v>15.88</v>
      </c>
      <c r="H21" s="10">
        <v>82.62</v>
      </c>
      <c r="I21" s="10">
        <v>23.62</v>
      </c>
      <c r="J21" s="10">
        <f t="shared" si="0"/>
        <v>66.74000000000001</v>
      </c>
      <c r="K21" s="10">
        <f t="shared" si="1"/>
        <v>7.74</v>
      </c>
      <c r="L21" s="12">
        <f t="shared" si="2"/>
        <v>0.11597243032664069</v>
      </c>
      <c r="M21">
        <v>150</v>
      </c>
      <c r="N21" s="13">
        <f t="shared" si="3"/>
        <v>59.60866946359005</v>
      </c>
      <c r="O21" s="14">
        <f t="shared" si="4"/>
        <v>1.4538699869168303</v>
      </c>
      <c r="P21" s="10"/>
      <c r="Q21" s="8">
        <v>8.516</v>
      </c>
      <c r="R21" s="8"/>
      <c r="S21" s="8"/>
      <c r="T21" s="13">
        <f t="shared" si="5"/>
        <v>68.12466946359005</v>
      </c>
      <c r="U21" s="13">
        <f t="shared" si="6"/>
        <v>1.4494610524168097</v>
      </c>
      <c r="V21" s="14"/>
      <c r="W21">
        <v>150</v>
      </c>
      <c r="X21" s="13">
        <f t="shared" si="7"/>
        <v>113.54111577265009</v>
      </c>
      <c r="AA21" s="10"/>
    </row>
    <row r="22" spans="1:27" ht="12">
      <c r="A22" s="11">
        <v>16</v>
      </c>
      <c r="B22">
        <v>2</v>
      </c>
      <c r="C22">
        <v>50</v>
      </c>
      <c r="D22" s="10">
        <v>25</v>
      </c>
      <c r="E22" s="10">
        <v>9</v>
      </c>
      <c r="F22" s="10">
        <v>519.44</v>
      </c>
      <c r="G22" s="10">
        <v>16.05</v>
      </c>
      <c r="H22" s="10">
        <v>74.95</v>
      </c>
      <c r="I22" s="10">
        <v>23.93</v>
      </c>
      <c r="J22" s="10">
        <f t="shared" si="0"/>
        <v>58.900000000000006</v>
      </c>
      <c r="K22" s="10">
        <f t="shared" si="1"/>
        <v>7.879999999999999</v>
      </c>
      <c r="L22" s="12">
        <f t="shared" si="2"/>
        <v>0.13378607809847196</v>
      </c>
      <c r="M22">
        <v>50</v>
      </c>
      <c r="N22" s="13">
        <f t="shared" si="3"/>
        <v>69.49384040747027</v>
      </c>
      <c r="O22" s="14">
        <f t="shared" si="4"/>
        <v>2.779753616298811</v>
      </c>
      <c r="P22" s="10"/>
      <c r="Q22" s="8">
        <v>14.647000000000002</v>
      </c>
      <c r="R22" s="8"/>
      <c r="S22" s="8"/>
      <c r="T22" s="13">
        <f t="shared" si="5"/>
        <v>84.14084040747028</v>
      </c>
      <c r="U22" s="13">
        <f t="shared" si="6"/>
        <v>2.714220658305493</v>
      </c>
      <c r="V22" s="14"/>
      <c r="W22">
        <v>50</v>
      </c>
      <c r="X22" s="13">
        <f t="shared" si="7"/>
        <v>140.23473401245047</v>
      </c>
      <c r="AA22" s="10"/>
    </row>
    <row r="23" spans="1:27" ht="12">
      <c r="A23" s="11">
        <v>17</v>
      </c>
      <c r="B23">
        <v>5</v>
      </c>
      <c r="C23">
        <v>300</v>
      </c>
      <c r="D23" s="10">
        <v>22</v>
      </c>
      <c r="E23" s="10">
        <v>3</v>
      </c>
      <c r="F23" s="10">
        <v>282.91</v>
      </c>
      <c r="G23" s="10">
        <v>15.35</v>
      </c>
      <c r="H23" s="10">
        <v>53.21</v>
      </c>
      <c r="I23" s="10">
        <v>18.61</v>
      </c>
      <c r="J23" s="10">
        <f t="shared" si="0"/>
        <v>37.86</v>
      </c>
      <c r="K23" s="10">
        <f t="shared" si="1"/>
        <v>3.26</v>
      </c>
      <c r="L23" s="12">
        <f t="shared" si="2"/>
        <v>0.0861067089276281</v>
      </c>
      <c r="M23">
        <v>300</v>
      </c>
      <c r="N23" s="13">
        <f t="shared" si="3"/>
        <v>24.36044902271527</v>
      </c>
      <c r="O23" s="14">
        <f t="shared" si="4"/>
        <v>1.1072931373961485</v>
      </c>
      <c r="P23" s="10"/>
      <c r="Q23" s="8">
        <v>9.668</v>
      </c>
      <c r="R23" s="8"/>
      <c r="S23" s="8"/>
      <c r="T23" s="13">
        <f t="shared" si="5"/>
        <v>34.028449022715265</v>
      </c>
      <c r="U23" s="13">
        <f t="shared" si="6"/>
        <v>1.2153017508112594</v>
      </c>
      <c r="V23" s="14"/>
      <c r="W23">
        <v>300</v>
      </c>
      <c r="X23" s="13">
        <f t="shared" si="7"/>
        <v>56.71408170452544</v>
      </c>
      <c r="AA23" s="10"/>
    </row>
    <row r="24" spans="1:27" ht="12">
      <c r="A24" s="11">
        <v>18</v>
      </c>
      <c r="B24">
        <v>3</v>
      </c>
      <c r="C24">
        <v>100</v>
      </c>
      <c r="D24" s="10">
        <v>25</v>
      </c>
      <c r="E24" s="10">
        <v>6</v>
      </c>
      <c r="F24" s="10">
        <v>314.19</v>
      </c>
      <c r="G24" s="10">
        <v>15.73</v>
      </c>
      <c r="H24" s="10">
        <v>55.53</v>
      </c>
      <c r="I24" s="10">
        <v>21.71</v>
      </c>
      <c r="J24" s="10">
        <f t="shared" si="0"/>
        <v>39.8</v>
      </c>
      <c r="K24" s="10">
        <f t="shared" si="1"/>
        <v>5.98</v>
      </c>
      <c r="L24" s="12">
        <f t="shared" si="2"/>
        <v>0.15025125628140706</v>
      </c>
      <c r="M24">
        <v>100</v>
      </c>
      <c r="N24" s="13">
        <f t="shared" si="3"/>
        <v>47.20744221105529</v>
      </c>
      <c r="O24" s="14">
        <f t="shared" si="4"/>
        <v>1.8882976884422116</v>
      </c>
      <c r="P24" s="10"/>
      <c r="Q24" s="8">
        <v>12.32</v>
      </c>
      <c r="R24" s="8"/>
      <c r="S24" s="8"/>
      <c r="T24" s="13">
        <f t="shared" si="5"/>
        <v>59.52744221105529</v>
      </c>
      <c r="U24" s="13">
        <f t="shared" si="6"/>
        <v>1.9202400713243641</v>
      </c>
      <c r="V24" s="14"/>
      <c r="W24">
        <v>100</v>
      </c>
      <c r="X24" s="13">
        <f t="shared" si="7"/>
        <v>99.21240368509216</v>
      </c>
      <c r="AA24" s="10"/>
    </row>
    <row r="25" spans="1:27" ht="12">
      <c r="A25" s="11">
        <v>19</v>
      </c>
      <c r="B25">
        <v>3</v>
      </c>
      <c r="C25">
        <v>100</v>
      </c>
      <c r="D25" s="10">
        <v>32</v>
      </c>
      <c r="E25" s="10">
        <v>9</v>
      </c>
      <c r="F25" s="10">
        <v>489.2</v>
      </c>
      <c r="G25" s="10">
        <v>15.9</v>
      </c>
      <c r="H25" s="10">
        <v>88.12</v>
      </c>
      <c r="I25" s="10">
        <v>23.89</v>
      </c>
      <c r="J25" s="10">
        <f t="shared" si="0"/>
        <v>72.22</v>
      </c>
      <c r="K25" s="10">
        <f t="shared" si="1"/>
        <v>7.99</v>
      </c>
      <c r="L25" s="12">
        <f t="shared" si="2"/>
        <v>0.11063417335918029</v>
      </c>
      <c r="M25">
        <v>100</v>
      </c>
      <c r="N25" s="13">
        <f t="shared" si="3"/>
        <v>54.12223760731099</v>
      </c>
      <c r="O25" s="14">
        <f t="shared" si="4"/>
        <v>1.6913199252284685</v>
      </c>
      <c r="P25" s="10"/>
      <c r="Q25" s="8">
        <v>11.989</v>
      </c>
      <c r="R25" s="8"/>
      <c r="S25" s="8"/>
      <c r="T25" s="13">
        <f t="shared" si="5"/>
        <v>66.111237607311</v>
      </c>
      <c r="U25" s="13">
        <f t="shared" si="6"/>
        <v>1.7397694107187105</v>
      </c>
      <c r="V25" s="14"/>
      <c r="W25">
        <v>100</v>
      </c>
      <c r="X25" s="13">
        <f t="shared" si="7"/>
        <v>110.185396012185</v>
      </c>
      <c r="AA25" s="10"/>
    </row>
    <row r="26" spans="1:27" ht="12">
      <c r="A26" s="11">
        <v>20</v>
      </c>
      <c r="B26">
        <v>5</v>
      </c>
      <c r="C26">
        <v>300</v>
      </c>
      <c r="D26" s="10">
        <v>22</v>
      </c>
      <c r="E26" s="10">
        <v>0</v>
      </c>
      <c r="F26" s="10">
        <v>477.73</v>
      </c>
      <c r="G26" s="10">
        <v>15.72</v>
      </c>
      <c r="H26" s="10">
        <v>61.35</v>
      </c>
      <c r="I26" s="10">
        <v>20.94</v>
      </c>
      <c r="J26" s="10">
        <f t="shared" si="0"/>
        <v>45.63</v>
      </c>
      <c r="K26" s="10">
        <f t="shared" si="1"/>
        <v>5.220000000000001</v>
      </c>
      <c r="L26" s="12">
        <f t="shared" si="2"/>
        <v>0.11439842209072978</v>
      </c>
      <c r="M26">
        <v>300</v>
      </c>
      <c r="N26" s="13">
        <f t="shared" si="3"/>
        <v>54.65155818540434</v>
      </c>
      <c r="O26" s="14">
        <f t="shared" si="4"/>
        <v>2.4841617357001975</v>
      </c>
      <c r="P26" s="10"/>
      <c r="Q26" s="8">
        <v>10.463000000000001</v>
      </c>
      <c r="R26" s="8"/>
      <c r="S26" s="8"/>
      <c r="T26" s="13">
        <f t="shared" si="5"/>
        <v>65.11455818540435</v>
      </c>
      <c r="U26" s="13">
        <f t="shared" si="6"/>
        <v>2.3255199351930123</v>
      </c>
      <c r="V26" s="14"/>
      <c r="W26">
        <v>300</v>
      </c>
      <c r="X26" s="13">
        <f t="shared" si="7"/>
        <v>108.52426364234059</v>
      </c>
      <c r="AA26" s="10"/>
    </row>
    <row r="27" spans="1:27" ht="12">
      <c r="A27" s="11">
        <v>21</v>
      </c>
      <c r="B27">
        <v>3</v>
      </c>
      <c r="C27">
        <v>100</v>
      </c>
      <c r="D27" s="10">
        <v>24</v>
      </c>
      <c r="E27" s="10">
        <v>9</v>
      </c>
      <c r="F27" s="10">
        <v>392.4</v>
      </c>
      <c r="G27" s="10">
        <v>15.72</v>
      </c>
      <c r="H27" s="10">
        <v>54.81</v>
      </c>
      <c r="I27" s="10">
        <v>21.51</v>
      </c>
      <c r="J27" s="10">
        <f t="shared" si="0"/>
        <v>39.09</v>
      </c>
      <c r="K27" s="10">
        <f t="shared" si="1"/>
        <v>5.790000000000001</v>
      </c>
      <c r="L27" s="12">
        <f t="shared" si="2"/>
        <v>0.148119723714505</v>
      </c>
      <c r="M27">
        <v>100</v>
      </c>
      <c r="N27" s="13">
        <f t="shared" si="3"/>
        <v>58.12217958557176</v>
      </c>
      <c r="O27" s="14">
        <f t="shared" si="4"/>
        <v>2.4217574827321564</v>
      </c>
      <c r="P27" s="10"/>
      <c r="Q27" s="8">
        <v>22.433999999999997</v>
      </c>
      <c r="R27" s="8"/>
      <c r="S27" s="8"/>
      <c r="T27" s="13">
        <f t="shared" si="5"/>
        <v>80.55617958557175</v>
      </c>
      <c r="U27" s="13">
        <f t="shared" si="6"/>
        <v>2.6852059861857254</v>
      </c>
      <c r="V27" s="14"/>
      <c r="W27">
        <v>100</v>
      </c>
      <c r="X27" s="13">
        <f t="shared" si="7"/>
        <v>134.26029930928627</v>
      </c>
      <c r="AA27" s="10"/>
    </row>
    <row r="28" spans="1:27" ht="12">
      <c r="A28" s="11">
        <v>22</v>
      </c>
      <c r="B28">
        <v>2</v>
      </c>
      <c r="C28">
        <v>50</v>
      </c>
      <c r="D28" s="10">
        <v>23</v>
      </c>
      <c r="E28" s="10">
        <v>8</v>
      </c>
      <c r="F28" s="10">
        <v>302.85</v>
      </c>
      <c r="G28" s="10">
        <v>15.64</v>
      </c>
      <c r="H28" s="10">
        <v>55.42</v>
      </c>
      <c r="I28" s="10">
        <v>21.77</v>
      </c>
      <c r="J28" s="10">
        <f t="shared" si="0"/>
        <v>39.78</v>
      </c>
      <c r="K28" s="10">
        <f t="shared" si="1"/>
        <v>6.129999999999999</v>
      </c>
      <c r="L28" s="12">
        <f t="shared" si="2"/>
        <v>0.1540975364504776</v>
      </c>
      <c r="M28">
        <v>50</v>
      </c>
      <c r="N28" s="13">
        <f t="shared" si="3"/>
        <v>46.66843891402715</v>
      </c>
      <c r="O28" s="14">
        <f t="shared" si="4"/>
        <v>2.0290625614794413</v>
      </c>
      <c r="P28" s="10"/>
      <c r="Q28" s="8">
        <v>15.219</v>
      </c>
      <c r="R28" s="8"/>
      <c r="S28" s="8"/>
      <c r="T28" s="13">
        <f t="shared" si="5"/>
        <v>61.88743891402715</v>
      </c>
      <c r="U28" s="13">
        <f t="shared" si="6"/>
        <v>2.1340496177250743</v>
      </c>
      <c r="V28" s="14"/>
      <c r="W28">
        <v>50</v>
      </c>
      <c r="X28" s="13">
        <f t="shared" si="7"/>
        <v>103.14573152337859</v>
      </c>
      <c r="AA28" s="10"/>
    </row>
    <row r="29" spans="1:27" ht="12">
      <c r="A29" s="11">
        <v>23</v>
      </c>
      <c r="B29">
        <v>1</v>
      </c>
      <c r="C29">
        <v>0</v>
      </c>
      <c r="D29" s="10">
        <v>15</v>
      </c>
      <c r="E29" s="10">
        <v>12</v>
      </c>
      <c r="F29" s="10">
        <v>224.75</v>
      </c>
      <c r="G29" s="10">
        <v>16.13</v>
      </c>
      <c r="H29" s="10">
        <v>43.64</v>
      </c>
      <c r="I29" s="10">
        <v>22.78</v>
      </c>
      <c r="J29" s="10">
        <f t="shared" si="0"/>
        <v>27.51</v>
      </c>
      <c r="K29" s="10">
        <f t="shared" si="1"/>
        <v>6.650000000000002</v>
      </c>
      <c r="L29" s="12">
        <f t="shared" si="2"/>
        <v>0.24173027989821888</v>
      </c>
      <c r="M29">
        <v>0</v>
      </c>
      <c r="N29" s="13">
        <f t="shared" si="3"/>
        <v>54.32888040712469</v>
      </c>
      <c r="O29" s="14">
        <f t="shared" si="4"/>
        <v>3.6219253604749797</v>
      </c>
      <c r="P29" s="10"/>
      <c r="Q29" s="8">
        <v>15.705</v>
      </c>
      <c r="R29" s="8"/>
      <c r="S29" s="8"/>
      <c r="T29" s="13">
        <f t="shared" si="5"/>
        <v>70.0338804071247</v>
      </c>
      <c r="U29" s="13">
        <f t="shared" si="6"/>
        <v>3.334946686053557</v>
      </c>
      <c r="V29" s="14"/>
      <c r="W29">
        <v>0</v>
      </c>
      <c r="X29" s="13">
        <f t="shared" si="7"/>
        <v>116.7231340118745</v>
      </c>
      <c r="AA29" s="10"/>
    </row>
    <row r="30" spans="1:27" ht="12">
      <c r="A30" s="11">
        <v>24</v>
      </c>
      <c r="B30">
        <v>4</v>
      </c>
      <c r="C30">
        <v>150</v>
      </c>
      <c r="D30" s="10">
        <v>17</v>
      </c>
      <c r="E30" s="10">
        <v>15</v>
      </c>
      <c r="F30" s="10">
        <v>304.18</v>
      </c>
      <c r="G30" s="10">
        <v>15.72</v>
      </c>
      <c r="H30" s="10">
        <v>59.68</v>
      </c>
      <c r="I30" s="10">
        <v>22.31</v>
      </c>
      <c r="J30" s="10">
        <f t="shared" si="0"/>
        <v>43.96</v>
      </c>
      <c r="K30" s="10">
        <f t="shared" si="1"/>
        <v>6.589999999999998</v>
      </c>
      <c r="L30" s="12">
        <f t="shared" si="2"/>
        <v>0.14990900818926292</v>
      </c>
      <c r="M30">
        <v>150</v>
      </c>
      <c r="N30" s="13">
        <f t="shared" si="3"/>
        <v>45.59932211101</v>
      </c>
      <c r="O30" s="14">
        <f t="shared" si="4"/>
        <v>2.6823130653535294</v>
      </c>
      <c r="P30" s="10"/>
      <c r="Q30" s="8">
        <v>15.045</v>
      </c>
      <c r="R30" s="8"/>
      <c r="S30" s="8"/>
      <c r="T30" s="13">
        <f t="shared" si="5"/>
        <v>60.64432211101</v>
      </c>
      <c r="U30" s="13">
        <f t="shared" si="6"/>
        <v>2.6367096570004347</v>
      </c>
      <c r="V30" s="14"/>
      <c r="W30">
        <v>150</v>
      </c>
      <c r="X30" s="13">
        <f t="shared" si="7"/>
        <v>101.07387018501667</v>
      </c>
      <c r="AA30" s="10"/>
    </row>
    <row r="31" spans="1:27" ht="12">
      <c r="A31" s="11">
        <v>25</v>
      </c>
      <c r="B31">
        <v>1</v>
      </c>
      <c r="C31">
        <v>0</v>
      </c>
      <c r="D31" s="10">
        <v>43</v>
      </c>
      <c r="E31" s="10">
        <v>6</v>
      </c>
      <c r="F31" s="10">
        <v>294.64</v>
      </c>
      <c r="G31" s="10">
        <v>15.69</v>
      </c>
      <c r="H31" s="10">
        <v>51.68</v>
      </c>
      <c r="I31" s="10">
        <v>22.94</v>
      </c>
      <c r="J31" s="10">
        <f t="shared" si="0"/>
        <v>35.99</v>
      </c>
      <c r="K31" s="10">
        <f t="shared" si="1"/>
        <v>7.250000000000002</v>
      </c>
      <c r="L31" s="12">
        <f t="shared" si="2"/>
        <v>0.2014448457904974</v>
      </c>
      <c r="M31">
        <v>0</v>
      </c>
      <c r="N31" s="13">
        <f t="shared" si="3"/>
        <v>59.35370936371215</v>
      </c>
      <c r="O31" s="14">
        <f t="shared" si="4"/>
        <v>1.3803188224119105</v>
      </c>
      <c r="P31" s="10"/>
      <c r="Q31" s="8">
        <v>10.509</v>
      </c>
      <c r="R31" s="8"/>
      <c r="S31" s="8"/>
      <c r="T31" s="13">
        <f t="shared" si="5"/>
        <v>69.86270936371216</v>
      </c>
      <c r="U31" s="13">
        <f t="shared" si="6"/>
        <v>1.4257695788512685</v>
      </c>
      <c r="V31" s="14"/>
      <c r="W31">
        <v>0</v>
      </c>
      <c r="X31" s="13">
        <f t="shared" si="7"/>
        <v>116.43784893952026</v>
      </c>
      <c r="AA31" s="10"/>
    </row>
    <row r="32" spans="1:27" ht="12">
      <c r="A32" s="11">
        <v>26</v>
      </c>
      <c r="B32">
        <v>3</v>
      </c>
      <c r="C32">
        <v>100</v>
      </c>
      <c r="D32" s="10">
        <v>38</v>
      </c>
      <c r="E32" s="10">
        <v>10</v>
      </c>
      <c r="F32" s="10">
        <v>301.77</v>
      </c>
      <c r="G32" s="10">
        <v>15.43</v>
      </c>
      <c r="H32" s="10">
        <v>43.2</v>
      </c>
      <c r="I32" s="10">
        <v>23.36</v>
      </c>
      <c r="J32" s="10">
        <f t="shared" si="0"/>
        <v>27.770000000000003</v>
      </c>
      <c r="K32" s="10">
        <f t="shared" si="1"/>
        <v>7.93</v>
      </c>
      <c r="L32" s="12">
        <f t="shared" si="2"/>
        <v>0.2855599567879006</v>
      </c>
      <c r="M32">
        <v>100</v>
      </c>
      <c r="N32" s="13">
        <f t="shared" si="3"/>
        <v>86.17342815988475</v>
      </c>
      <c r="O32" s="14">
        <f t="shared" si="4"/>
        <v>2.2677217936811775</v>
      </c>
      <c r="P32" s="10"/>
      <c r="Q32" s="8">
        <v>8.454</v>
      </c>
      <c r="R32" s="8"/>
      <c r="S32" s="8"/>
      <c r="T32" s="13">
        <f t="shared" si="5"/>
        <v>94.62742815988474</v>
      </c>
      <c r="U32" s="13">
        <f t="shared" si="6"/>
        <v>2.1506233672701076</v>
      </c>
      <c r="V32" s="14"/>
      <c r="W32">
        <v>100</v>
      </c>
      <c r="X32" s="13">
        <f t="shared" si="7"/>
        <v>157.71238026647458</v>
      </c>
      <c r="AA32" s="10"/>
    </row>
    <row r="33" spans="1:27" ht="12">
      <c r="A33" s="11">
        <v>27</v>
      </c>
      <c r="B33">
        <v>4</v>
      </c>
      <c r="C33">
        <v>150</v>
      </c>
      <c r="D33" s="10">
        <v>20</v>
      </c>
      <c r="E33" s="10">
        <v>7</v>
      </c>
      <c r="F33" s="10">
        <v>230.45</v>
      </c>
      <c r="G33" s="10">
        <v>15.33</v>
      </c>
      <c r="H33" s="10">
        <v>47.11</v>
      </c>
      <c r="I33" s="10">
        <v>22</v>
      </c>
      <c r="J33" s="10">
        <f t="shared" si="0"/>
        <v>31.78</v>
      </c>
      <c r="K33" s="10">
        <f t="shared" si="1"/>
        <v>6.67</v>
      </c>
      <c r="L33" s="12">
        <f t="shared" si="2"/>
        <v>0.20988042794210193</v>
      </c>
      <c r="M33">
        <v>150</v>
      </c>
      <c r="N33" s="13">
        <f t="shared" si="3"/>
        <v>48.36694461925739</v>
      </c>
      <c r="O33" s="14">
        <f t="shared" si="4"/>
        <v>2.4183472309628695</v>
      </c>
      <c r="P33" s="10"/>
      <c r="Q33" s="8">
        <v>14.561000000000002</v>
      </c>
      <c r="R33" s="8"/>
      <c r="S33" s="8"/>
      <c r="T33" s="13">
        <f t="shared" si="5"/>
        <v>62.92794461925739</v>
      </c>
      <c r="U33" s="13">
        <f t="shared" si="6"/>
        <v>2.4203055622791303</v>
      </c>
      <c r="V33" s="14"/>
      <c r="W33">
        <v>150</v>
      </c>
      <c r="X33" s="13">
        <f t="shared" si="7"/>
        <v>104.87990769876232</v>
      </c>
      <c r="AA33" s="10"/>
    </row>
    <row r="34" spans="1:27" ht="12">
      <c r="A34" s="11">
        <v>28</v>
      </c>
      <c r="B34">
        <v>2</v>
      </c>
      <c r="C34">
        <v>50</v>
      </c>
      <c r="D34" s="10">
        <v>22</v>
      </c>
      <c r="E34" s="10">
        <v>6</v>
      </c>
      <c r="F34" s="10">
        <v>304.59</v>
      </c>
      <c r="G34" s="10">
        <v>16.1</v>
      </c>
      <c r="H34" s="10">
        <v>54.2</v>
      </c>
      <c r="I34" s="10">
        <v>22.26</v>
      </c>
      <c r="J34" s="10">
        <f t="shared" si="0"/>
        <v>38.1</v>
      </c>
      <c r="K34" s="10">
        <f t="shared" si="1"/>
        <v>6.16</v>
      </c>
      <c r="L34" s="12">
        <f t="shared" si="2"/>
        <v>0.16167979002624672</v>
      </c>
      <c r="M34">
        <v>50</v>
      </c>
      <c r="N34" s="13">
        <f t="shared" si="3"/>
        <v>49.246047244094484</v>
      </c>
      <c r="O34" s="14">
        <f t="shared" si="4"/>
        <v>2.2384566929133856</v>
      </c>
      <c r="P34" s="10"/>
      <c r="Q34" s="8">
        <v>13.244000000000002</v>
      </c>
      <c r="R34" s="8"/>
      <c r="S34" s="8"/>
      <c r="T34" s="13">
        <f t="shared" si="5"/>
        <v>62.490047244094484</v>
      </c>
      <c r="U34" s="13">
        <f t="shared" si="6"/>
        <v>2.231787401574803</v>
      </c>
      <c r="V34" s="14"/>
      <c r="W34">
        <v>50</v>
      </c>
      <c r="X34" s="13">
        <f t="shared" si="7"/>
        <v>104.15007874015748</v>
      </c>
      <c r="AA34" s="10"/>
    </row>
    <row r="35" spans="1:27" ht="12">
      <c r="A35" s="11">
        <v>29</v>
      </c>
      <c r="B35">
        <v>5</v>
      </c>
      <c r="C35">
        <v>300</v>
      </c>
      <c r="D35" s="10">
        <v>15</v>
      </c>
      <c r="E35" s="10">
        <v>0</v>
      </c>
      <c r="F35" s="10">
        <v>101.39</v>
      </c>
      <c r="G35" s="10">
        <v>15.69</v>
      </c>
      <c r="H35" s="10">
        <v>22.26</v>
      </c>
      <c r="I35" s="10">
        <v>17.52</v>
      </c>
      <c r="J35" s="10">
        <f t="shared" si="0"/>
        <v>6.570000000000002</v>
      </c>
      <c r="K35" s="10">
        <f t="shared" si="1"/>
        <v>1.83</v>
      </c>
      <c r="L35" s="12">
        <f t="shared" si="2"/>
        <v>0.27853881278538806</v>
      </c>
      <c r="M35">
        <v>300</v>
      </c>
      <c r="N35" s="13">
        <f t="shared" si="3"/>
        <v>28.241050228310495</v>
      </c>
      <c r="O35" s="14">
        <f t="shared" si="4"/>
        <v>1.8827366818873663</v>
      </c>
      <c r="P35" s="10"/>
      <c r="Q35" s="8">
        <v>14.887999999999998</v>
      </c>
      <c r="R35" s="8"/>
      <c r="S35" s="8"/>
      <c r="T35" s="13">
        <f t="shared" si="5"/>
        <v>43.12905022831049</v>
      </c>
      <c r="U35" s="13">
        <f t="shared" si="6"/>
        <v>2.053764296586214</v>
      </c>
      <c r="V35" s="14"/>
      <c r="W35">
        <v>300</v>
      </c>
      <c r="X35" s="13">
        <f t="shared" si="7"/>
        <v>71.88175038051749</v>
      </c>
      <c r="AA35" s="10"/>
    </row>
    <row r="36" spans="1:27" ht="12">
      <c r="A36" s="11">
        <v>30</v>
      </c>
      <c r="B36">
        <v>1</v>
      </c>
      <c r="C36">
        <v>0</v>
      </c>
      <c r="D36" s="10">
        <v>36</v>
      </c>
      <c r="E36" s="10">
        <v>3</v>
      </c>
      <c r="F36" s="10">
        <v>192.5</v>
      </c>
      <c r="G36" s="10">
        <v>15.82</v>
      </c>
      <c r="H36" s="10">
        <v>42.95</v>
      </c>
      <c r="I36" s="10">
        <v>23.15</v>
      </c>
      <c r="J36" s="10">
        <f t="shared" si="0"/>
        <v>27.130000000000003</v>
      </c>
      <c r="K36" s="10">
        <f t="shared" si="1"/>
        <v>7.329999999999998</v>
      </c>
      <c r="L36" s="12">
        <f t="shared" si="2"/>
        <v>0.27018061186877984</v>
      </c>
      <c r="M36">
        <v>0</v>
      </c>
      <c r="N36" s="13">
        <f t="shared" si="3"/>
        <v>52.00976778474012</v>
      </c>
      <c r="O36" s="14">
        <f t="shared" si="4"/>
        <v>1.4447157717983368</v>
      </c>
      <c r="P36" s="10"/>
      <c r="Q36" s="8">
        <v>11.442999999999998</v>
      </c>
      <c r="R36" s="8"/>
      <c r="S36" s="8"/>
      <c r="T36" s="13">
        <f t="shared" si="5"/>
        <v>63.45276778474012</v>
      </c>
      <c r="U36" s="13">
        <f t="shared" si="6"/>
        <v>1.5107801853509553</v>
      </c>
      <c r="V36" s="14"/>
      <c r="W36">
        <v>0</v>
      </c>
      <c r="X36" s="13">
        <f t="shared" si="7"/>
        <v>105.75461297456687</v>
      </c>
      <c r="AA36" s="10"/>
    </row>
    <row r="37" spans="1:27" ht="12">
      <c r="A37" s="11"/>
      <c r="D37" s="10"/>
      <c r="E37" s="10"/>
      <c r="F37" s="10"/>
      <c r="G37" s="10"/>
      <c r="H37" s="10"/>
      <c r="I37" s="10"/>
      <c r="J37" s="10"/>
      <c r="K37" s="10"/>
      <c r="L37" s="12"/>
      <c r="M37" s="12"/>
      <c r="N37" s="13"/>
      <c r="O37" s="14"/>
      <c r="P37" s="10"/>
      <c r="Q37" s="8"/>
      <c r="R37" s="8"/>
      <c r="S37" s="8"/>
      <c r="T37" s="8"/>
      <c r="U37" s="14"/>
      <c r="V37" s="14"/>
      <c r="W37" s="14"/>
      <c r="X37" s="14"/>
      <c r="AA37" s="10"/>
    </row>
    <row r="38" spans="1:27" ht="12">
      <c r="A38" s="11"/>
      <c r="D38" s="10"/>
      <c r="E38" s="10"/>
      <c r="F38" s="10"/>
      <c r="G38" s="10"/>
      <c r="H38" s="10"/>
      <c r="I38" s="10"/>
      <c r="J38" s="10"/>
      <c r="K38" s="10"/>
      <c r="L38" s="12"/>
      <c r="M38" s="12"/>
      <c r="N38" s="13"/>
      <c r="O38" s="14"/>
      <c r="P38" s="10"/>
      <c r="Q38" s="8"/>
      <c r="R38" s="8"/>
      <c r="S38" s="8"/>
      <c r="T38" s="8"/>
      <c r="U38" s="14"/>
      <c r="V38" s="14"/>
      <c r="W38" s="14"/>
      <c r="X38" s="14"/>
      <c r="AA38" s="10"/>
    </row>
    <row r="39" spans="1:24" ht="12">
      <c r="A39" s="10"/>
      <c r="B39" s="10"/>
      <c r="C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 ht="12">
      <c r="A40" s="10"/>
      <c r="B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ht="12">
      <c r="A41" s="9"/>
      <c r="B41" s="9"/>
      <c r="D41" s="10"/>
      <c r="E41" s="10"/>
      <c r="F41" s="10"/>
      <c r="G41" s="15"/>
      <c r="H41" s="15"/>
      <c r="I41" s="15"/>
      <c r="J41" s="15"/>
      <c r="K41" s="15"/>
      <c r="L41" s="15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 ht="12">
      <c r="A42" s="10"/>
      <c r="B42" s="10"/>
      <c r="D42" s="10"/>
      <c r="E42" s="10"/>
      <c r="F42" s="10"/>
      <c r="G42" s="15"/>
      <c r="H42" s="15"/>
      <c r="I42" s="15"/>
      <c r="K42" s="16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4" ht="12">
      <c r="A43" s="11"/>
      <c r="D43" s="10"/>
      <c r="E43" s="13"/>
      <c r="F43" s="10"/>
      <c r="G43" s="16"/>
      <c r="H43" s="16"/>
      <c r="I43" s="16"/>
      <c r="K43" s="16"/>
      <c r="N43" s="17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ht="12">
      <c r="A44" s="11"/>
      <c r="D44" s="10"/>
      <c r="E44" s="13"/>
      <c r="F44" s="10"/>
      <c r="G44" s="16"/>
      <c r="H44" s="16"/>
      <c r="I44" s="16"/>
      <c r="K44" s="16"/>
      <c r="N44" s="17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 ht="12">
      <c r="A45" s="11"/>
      <c r="D45" s="10"/>
      <c r="E45" s="13"/>
      <c r="F45" s="10"/>
      <c r="G45" s="16"/>
      <c r="H45" s="16"/>
      <c r="I45" s="16"/>
      <c r="K45" s="16"/>
      <c r="N45" s="17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24" ht="12">
      <c r="A46" s="11"/>
      <c r="D46" s="10"/>
      <c r="E46" s="13"/>
      <c r="F46" s="10"/>
      <c r="G46" s="16"/>
      <c r="H46" s="16"/>
      <c r="I46" s="16"/>
      <c r="K46" s="16"/>
      <c r="N46" s="17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 ht="12">
      <c r="A47" s="11"/>
      <c r="D47" s="10"/>
      <c r="E47" s="13"/>
      <c r="F47" s="10"/>
      <c r="G47" s="16"/>
      <c r="H47" s="16"/>
      <c r="I47" s="16"/>
      <c r="N47" s="17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ht="12">
      <c r="A48" s="11"/>
      <c r="D48" s="10"/>
      <c r="E48" s="13"/>
      <c r="F48" s="10"/>
      <c r="G48" s="16"/>
      <c r="H48" s="16"/>
      <c r="N48" s="17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 ht="12">
      <c r="A49" s="11"/>
      <c r="D49" s="10"/>
      <c r="E49" s="13"/>
      <c r="F49" s="10"/>
      <c r="G49" s="16"/>
      <c r="H49" s="16"/>
      <c r="N49" s="17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 ht="12">
      <c r="A50" s="11"/>
      <c r="D50" s="10"/>
      <c r="E50" s="13"/>
      <c r="F50" s="10"/>
      <c r="G50" s="16"/>
      <c r="H50" s="16"/>
      <c r="N50" s="17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24" ht="12">
      <c r="A51" s="11"/>
      <c r="D51" s="10"/>
      <c r="E51" s="13"/>
      <c r="F51" s="10"/>
      <c r="G51" s="16"/>
      <c r="H51" s="16"/>
      <c r="N51" s="17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1:24" ht="12">
      <c r="A52" s="11"/>
      <c r="D52" s="10"/>
      <c r="E52" s="13"/>
      <c r="F52" s="10"/>
      <c r="G52" s="16"/>
      <c r="H52" s="16"/>
      <c r="N52" s="17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1:24" ht="12">
      <c r="A53" s="11"/>
      <c r="D53" s="10"/>
      <c r="E53" s="13"/>
      <c r="F53" s="10"/>
      <c r="G53" s="16"/>
      <c r="H53" s="16"/>
      <c r="I53" s="16"/>
      <c r="J53" s="16"/>
      <c r="K53" s="16"/>
      <c r="N53" s="17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12">
      <c r="A54" s="11"/>
      <c r="D54" s="10"/>
      <c r="E54" s="13"/>
      <c r="F54" s="10"/>
      <c r="G54" s="16"/>
      <c r="H54" s="16"/>
      <c r="I54" s="16"/>
      <c r="J54" s="16"/>
      <c r="K54" s="16"/>
      <c r="L54" s="16"/>
      <c r="N54" s="17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12">
      <c r="A55" s="11"/>
      <c r="D55" s="10"/>
      <c r="E55" s="13"/>
      <c r="F55" s="10"/>
      <c r="G55" s="16"/>
      <c r="H55" s="16"/>
      <c r="I55" s="16"/>
      <c r="J55" s="16"/>
      <c r="K55" s="16"/>
      <c r="L55" s="16"/>
      <c r="N55" s="17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2">
      <c r="A56" s="11"/>
      <c r="D56" s="10"/>
      <c r="E56" s="13"/>
      <c r="F56" s="10"/>
      <c r="G56" s="16"/>
      <c r="H56" s="16"/>
      <c r="I56" s="16"/>
      <c r="J56" s="16"/>
      <c r="K56" s="16"/>
      <c r="L56" s="16"/>
      <c r="N56" s="17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12">
      <c r="A57" s="11"/>
      <c r="D57" s="10"/>
      <c r="E57" s="13"/>
      <c r="F57" s="10"/>
      <c r="G57" s="16"/>
      <c r="H57" s="16"/>
      <c r="I57" s="16"/>
      <c r="J57" s="16"/>
      <c r="K57" s="16"/>
      <c r="L57" s="16"/>
      <c r="N57" s="17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12">
      <c r="A58" s="11"/>
      <c r="D58" s="10"/>
      <c r="E58" s="13"/>
      <c r="F58" s="10"/>
      <c r="G58" s="16"/>
      <c r="H58" s="16"/>
      <c r="I58" s="16"/>
      <c r="J58" s="16"/>
      <c r="K58" s="16"/>
      <c r="L58" s="16"/>
      <c r="N58" s="17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12">
      <c r="A59" s="11"/>
      <c r="D59" s="10"/>
      <c r="E59" s="13"/>
      <c r="F59" s="10"/>
      <c r="G59" s="16"/>
      <c r="H59" s="16"/>
      <c r="I59" s="16"/>
      <c r="J59" s="16"/>
      <c r="K59" s="16"/>
      <c r="L59" s="16"/>
      <c r="N59" s="17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12">
      <c r="A60" s="11"/>
      <c r="D60" s="10"/>
      <c r="E60" s="13"/>
      <c r="F60" s="10"/>
      <c r="G60" s="16"/>
      <c r="H60" s="16"/>
      <c r="I60" s="16"/>
      <c r="J60" s="16"/>
      <c r="K60" s="16"/>
      <c r="L60" s="16"/>
      <c r="N60" s="17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12">
      <c r="A61" s="11"/>
      <c r="D61" s="10"/>
      <c r="E61" s="13"/>
      <c r="F61" s="10"/>
      <c r="G61" s="16"/>
      <c r="H61" s="16"/>
      <c r="I61" s="16"/>
      <c r="J61" s="16"/>
      <c r="K61" s="16"/>
      <c r="L61" s="16"/>
      <c r="N61" s="17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12">
      <c r="A62" s="11"/>
      <c r="D62" s="10"/>
      <c r="E62" s="13"/>
      <c r="F62" s="10"/>
      <c r="G62" s="16"/>
      <c r="H62" s="16"/>
      <c r="I62" s="16"/>
      <c r="J62" s="16"/>
      <c r="K62" s="16"/>
      <c r="L62" s="16"/>
      <c r="N62" s="17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2">
      <c r="A63" s="11"/>
      <c r="D63" s="10"/>
      <c r="E63" s="13"/>
      <c r="F63" s="10"/>
      <c r="G63" s="16"/>
      <c r="H63" s="16"/>
      <c r="I63" s="16"/>
      <c r="J63" s="16"/>
      <c r="K63" s="16"/>
      <c r="L63" s="16"/>
      <c r="N63" s="17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2">
      <c r="A64" s="11"/>
      <c r="D64" s="10"/>
      <c r="E64" s="13"/>
      <c r="F64" s="10"/>
      <c r="G64" s="16"/>
      <c r="H64" s="16"/>
      <c r="I64" s="16"/>
      <c r="J64" s="16"/>
      <c r="K64" s="16"/>
      <c r="L64" s="16"/>
      <c r="N64" s="17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12">
      <c r="A65" s="11"/>
      <c r="D65" s="10"/>
      <c r="E65" s="13"/>
      <c r="F65" s="10"/>
      <c r="G65" s="16"/>
      <c r="H65" s="16"/>
      <c r="I65" s="16"/>
      <c r="J65" s="16"/>
      <c r="K65" s="16"/>
      <c r="L65" s="16"/>
      <c r="N65" s="17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12">
      <c r="A66" s="11"/>
      <c r="D66" s="10"/>
      <c r="E66" s="13"/>
      <c r="F66" s="10"/>
      <c r="G66" s="16"/>
      <c r="H66" s="16"/>
      <c r="I66" s="16"/>
      <c r="J66" s="16"/>
      <c r="K66" s="16"/>
      <c r="L66" s="16"/>
      <c r="N66" s="17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12">
      <c r="A67" s="11"/>
      <c r="D67" s="10"/>
      <c r="E67" s="13"/>
      <c r="F67" s="10"/>
      <c r="G67" s="16"/>
      <c r="H67" s="16"/>
      <c r="I67" s="16"/>
      <c r="J67" s="16"/>
      <c r="K67" s="16"/>
      <c r="L67" s="16"/>
      <c r="N67" s="17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2">
      <c r="A68" s="11"/>
      <c r="D68" s="10"/>
      <c r="E68" s="13"/>
      <c r="F68" s="10"/>
      <c r="G68" s="16"/>
      <c r="H68" s="16"/>
      <c r="I68" s="16"/>
      <c r="J68" s="16"/>
      <c r="K68" s="16"/>
      <c r="L68" s="16"/>
      <c r="N68" s="17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12">
      <c r="A69" s="11"/>
      <c r="D69" s="10"/>
      <c r="E69" s="13"/>
      <c r="F69" s="10"/>
      <c r="G69" s="16"/>
      <c r="H69" s="16"/>
      <c r="I69" s="16"/>
      <c r="J69" s="16"/>
      <c r="K69" s="16"/>
      <c r="L69" s="16"/>
      <c r="N69" s="17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12">
      <c r="A70" s="11"/>
      <c r="C70" s="10"/>
      <c r="D70" s="13"/>
      <c r="E70" s="13"/>
      <c r="F70" s="10"/>
      <c r="G70" s="16"/>
      <c r="H70" s="16"/>
      <c r="I70" s="16"/>
      <c r="J70" s="16"/>
      <c r="K70" s="16"/>
      <c r="L70" s="16"/>
      <c r="N70" s="17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2">
      <c r="A71" s="11"/>
      <c r="C71" s="10"/>
      <c r="D71" s="13"/>
      <c r="E71" s="13"/>
      <c r="F71" s="10"/>
      <c r="G71" s="16"/>
      <c r="H71" s="16"/>
      <c r="I71" s="16"/>
      <c r="J71" s="16"/>
      <c r="K71" s="16"/>
      <c r="L71" s="16"/>
      <c r="N71" s="17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12">
      <c r="A72" s="11"/>
      <c r="C72" s="10"/>
      <c r="D72" s="13"/>
      <c r="E72" s="13"/>
      <c r="F72" s="10"/>
      <c r="G72" s="16"/>
      <c r="H72" s="16"/>
      <c r="I72" s="16"/>
      <c r="J72" s="16"/>
      <c r="K72" s="16"/>
      <c r="L72" s="16"/>
      <c r="N72" s="17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2">
      <c r="A73" s="10"/>
      <c r="B73" s="10"/>
      <c r="C73" s="10"/>
      <c r="D73" s="10"/>
      <c r="E73" s="10"/>
      <c r="F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NRRI - U of MN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Dewey</dc:creator>
  <cp:keywords/>
  <dc:description/>
  <cp:lastModifiedBy>Engelking, Pat</cp:lastModifiedBy>
  <dcterms:created xsi:type="dcterms:W3CDTF">2012-08-03T16:15:12Z</dcterms:created>
  <dcterms:modified xsi:type="dcterms:W3CDTF">2014-06-09T20:50:08Z</dcterms:modified>
  <cp:category/>
  <cp:version/>
  <cp:contentType/>
  <cp:contentStatus/>
</cp:coreProperties>
</file>