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7505" windowHeight="12180" activeTab="1"/>
  </bookViews>
  <sheets>
    <sheet name="Endpoint Measures" sheetId="1" r:id="rId1"/>
    <sheet name="Sulfate Levels" sheetId="2" r:id="rId2"/>
    <sheet name="Endpoint Means" sheetId="3" r:id="rId3"/>
  </sheets>
  <definedNames/>
  <calcPr fullCalcOnLoad="1"/>
</workbook>
</file>

<file path=xl/sharedStrings.xml><?xml version="1.0" encoding="utf-8"?>
<sst xmlns="http://schemas.openxmlformats.org/spreadsheetml/2006/main" count="429" uniqueCount="100">
  <si>
    <t>Sulfide</t>
  </si>
  <si>
    <t>Treatment</t>
  </si>
  <si>
    <t>Control</t>
  </si>
  <si>
    <t>10 uM</t>
  </si>
  <si>
    <t>3 uM</t>
  </si>
  <si>
    <t>30 uM</t>
  </si>
  <si>
    <t>90 uM</t>
  </si>
  <si>
    <t>Replicate</t>
  </si>
  <si>
    <t>Bottle</t>
  </si>
  <si>
    <t>Stem and</t>
  </si>
  <si>
    <t>Leaf Length</t>
  </si>
  <si>
    <t>(cm)</t>
  </si>
  <si>
    <t>Plant Wt</t>
  </si>
  <si>
    <t xml:space="preserve"> + tare</t>
  </si>
  <si>
    <t>tare wt</t>
  </si>
  <si>
    <t>(g)</t>
  </si>
  <si>
    <t>initial</t>
  </si>
  <si>
    <t>(mg)</t>
  </si>
  <si>
    <t>One Way Analysis of Variance</t>
  </si>
  <si>
    <t>Data source: Data 1 in Notebook 1</t>
  </si>
  <si>
    <t>Normality Test:</t>
  </si>
  <si>
    <t>Equal Variance Test: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</si>
  <si>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</si>
  <si>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</si>
  <si>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</si>
  <si>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</si>
  <si>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</si>
  <si>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</si>
  <si>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</si>
  <si>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</si>
  <si>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</si>
  <si>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</si>
  <si>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</si>
  <si>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</si>
  <si>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</si>
  <si>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</si>
  <si>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</si>
  <si>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</si>
  <si>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Power of performed test with alpha = 0.050: 1.000</t>
  </si>
  <si>
    <t>All Pairwise Multiple Comparison Procedures (Tukey Test):</t>
  </si>
  <si>
    <t>Comparison</t>
  </si>
  <si>
    <t>Diff of Means</t>
  </si>
  <si>
    <t>p</t>
  </si>
  <si>
    <t>q</t>
  </si>
  <si>
    <t>P</t>
  </si>
  <si>
    <t>P&lt;0.050</t>
  </si>
  <si>
    <t>Yes</t>
  </si>
  <si>
    <t>Control vs. initial</t>
  </si>
  <si>
    <t>No</t>
  </si>
  <si>
    <t>Do Not Test</t>
  </si>
  <si>
    <t>final</t>
  </si>
  <si>
    <t>Spectrophotometer Measurements (ug/L)</t>
  </si>
  <si>
    <t>Calculated Concentrations (uM)</t>
  </si>
  <si>
    <t>Replicate Mean Concentrations (uM)</t>
  </si>
  <si>
    <t>Passed</t>
  </si>
  <si>
    <t>4.5 uM</t>
  </si>
  <si>
    <t>9 uM</t>
  </si>
  <si>
    <t>22 uM</t>
  </si>
  <si>
    <t>47 uM</t>
  </si>
  <si>
    <t>Control vs. 47 uM</t>
  </si>
  <si>
    <t>Control vs. 22 uM</t>
  </si>
  <si>
    <t>Control vs. 9 uM</t>
  </si>
  <si>
    <t>Control vs. 4.5 uM</t>
  </si>
  <si>
    <t>4.5 uM vs. 47 uM</t>
  </si>
  <si>
    <t>4.5 uM vs. initial</t>
  </si>
  <si>
    <t>4.5 uM vs. 22 uM</t>
  </si>
  <si>
    <t>4.5 uM vs. 9 uM</t>
  </si>
  <si>
    <t>9 uM vs. 47 uM</t>
  </si>
  <si>
    <t>9 uM vs. initial</t>
  </si>
  <si>
    <t>9 uM vs. 22 uM</t>
  </si>
  <si>
    <t>22 uM vs. 47 uM</t>
  </si>
  <si>
    <t>22 uM vs. initial</t>
  </si>
  <si>
    <t>initial vs. 47 uM</t>
  </si>
  <si>
    <t>initial vs. 22 uM</t>
  </si>
  <si>
    <t>Tuesday, December 10, 2013, 5:29:00 PM</t>
  </si>
  <si>
    <t xml:space="preserve">Dependent Variable: Stem and Leaf Length Replicate </t>
  </si>
  <si>
    <t>(P = 0.130)</t>
  </si>
  <si>
    <t>(P = 0.420)</t>
  </si>
  <si>
    <t>Comparisons for factor: Sulfide Treatment(uM)</t>
  </si>
  <si>
    <t>Tuesday, December 10, 2013, 5:29:37 PM</t>
  </si>
  <si>
    <t xml:space="preserve">Dependent Variable: Plant Wt Replicate Mean (mg) </t>
  </si>
  <si>
    <t>(P = 0.245)</t>
  </si>
  <si>
    <t>(P = 0.914)</t>
  </si>
  <si>
    <t>10 day trial time period  11/18/13 - 11/28/13</t>
  </si>
  <si>
    <t>Sulfide exchanged on 11/18, 11/20, 11/22, 11/25, and 11/27</t>
  </si>
  <si>
    <t>Target sulfide treatments were 0, 6.25, 12.5, 25, 50 uM</t>
  </si>
  <si>
    <t>Endpoint measures were Length of stem &amp; leaf (cm) and total dry plant weight (mg)</t>
  </si>
  <si>
    <t>6.25 uM</t>
  </si>
  <si>
    <t>12.5 uM</t>
  </si>
  <si>
    <t>25 uM</t>
  </si>
  <si>
    <t>50 uM</t>
  </si>
  <si>
    <t>Actual Sulfide treatment levels varied a bit (see Sulfide levels worksheet), highest measured means were 0, 4.7, 9.5, 22.8, and 51.4 uM</t>
  </si>
  <si>
    <t>Nominal</t>
  </si>
  <si>
    <t>Concentrations</t>
  </si>
  <si>
    <t>(uM)</t>
  </si>
  <si>
    <t>Bottle Means</t>
  </si>
  <si>
    <t>b</t>
  </si>
  <si>
    <t>Effects of Sulfide on Juvenile Growth Definitive Trial 1</t>
  </si>
  <si>
    <t>Note root lengths were not measured since rangefinder test indicated little growth with time and across treatments</t>
  </si>
  <si>
    <t>6.5 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</si>
</sst>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27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'Sulfate Levels'!$A$52:$C$52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Levels'!$D$52:$P$52</c:f>
              <c:numCache>
                <c:ptCount val="13"/>
                <c:pt idx="0">
                  <c:v>0.052083333333333336</c:v>
                </c:pt>
                <c:pt idx="1">
                  <c:v>0.078125</c:v>
                </c:pt>
                <c:pt idx="2">
                  <c:v>0</c:v>
                </c:pt>
                <c:pt idx="3">
                  <c:v>0.10416666666666667</c:v>
                </c:pt>
                <c:pt idx="5">
                  <c:v>0.026041666666666668</c:v>
                </c:pt>
                <c:pt idx="6">
                  <c:v>0.20833333333333334</c:v>
                </c:pt>
                <c:pt idx="8">
                  <c:v>0</c:v>
                </c:pt>
                <c:pt idx="9">
                  <c:v>0.10416666666666667</c:v>
                </c:pt>
                <c:pt idx="11">
                  <c:v>0.078125</c:v>
                </c:pt>
                <c:pt idx="12">
                  <c:v>0.078125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'Sulfate Levels'!$A$53:$C$53</c:f>
              <c:strCache>
                <c:ptCount val="1"/>
                <c:pt idx="0">
                  <c:v>3 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Levels'!$D$53:$P$53</c:f>
              <c:numCache>
                <c:ptCount val="13"/>
                <c:pt idx="0">
                  <c:v>4.21875</c:v>
                </c:pt>
                <c:pt idx="1">
                  <c:v>0.052083333333333336</c:v>
                </c:pt>
                <c:pt idx="2">
                  <c:v>4.557291666666667</c:v>
                </c:pt>
                <c:pt idx="3">
                  <c:v>0.18229166666666666</c:v>
                </c:pt>
                <c:pt idx="5">
                  <c:v>4.53125</c:v>
                </c:pt>
                <c:pt idx="6">
                  <c:v>0.20833333333333334</c:v>
                </c:pt>
                <c:pt idx="8">
                  <c:v>3.515625</c:v>
                </c:pt>
                <c:pt idx="9">
                  <c:v>0.15625</c:v>
                </c:pt>
                <c:pt idx="11">
                  <c:v>4.6875</c:v>
                </c:pt>
                <c:pt idx="12">
                  <c:v>0.078125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'Sulfate Levels'!$A$54:$C$54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Levels'!$D$54:$P$54</c:f>
              <c:numCache>
                <c:ptCount val="13"/>
                <c:pt idx="0">
                  <c:v>8.854166666666666</c:v>
                </c:pt>
                <c:pt idx="1">
                  <c:v>0.078125</c:v>
                </c:pt>
                <c:pt idx="2">
                  <c:v>9.427083333333334</c:v>
                </c:pt>
                <c:pt idx="3">
                  <c:v>0.390625</c:v>
                </c:pt>
                <c:pt idx="5">
                  <c:v>9.348958333333334</c:v>
                </c:pt>
                <c:pt idx="6">
                  <c:v>0.859375</c:v>
                </c:pt>
                <c:pt idx="8">
                  <c:v>7.682291666666667</c:v>
                </c:pt>
                <c:pt idx="9">
                  <c:v>0.8333333333333334</c:v>
                </c:pt>
                <c:pt idx="11">
                  <c:v>9.479166666666666</c:v>
                </c:pt>
                <c:pt idx="12">
                  <c:v>2.8385416666666665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'Sulfate Levels'!$A$55:$C$55</c:f>
              <c:strCache>
                <c:ptCount val="1"/>
                <c:pt idx="0">
                  <c:v>30 uM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Levels'!$D$55:$P$55</c:f>
              <c:numCache>
                <c:ptCount val="13"/>
                <c:pt idx="0">
                  <c:v>21.041666666666668</c:v>
                </c:pt>
                <c:pt idx="1">
                  <c:v>16.223958333333332</c:v>
                </c:pt>
                <c:pt idx="2">
                  <c:v>22.838541666666668</c:v>
                </c:pt>
                <c:pt idx="3">
                  <c:v>16.276041666666668</c:v>
                </c:pt>
                <c:pt idx="5">
                  <c:v>22.239583333333332</c:v>
                </c:pt>
                <c:pt idx="6">
                  <c:v>15.598958333333334</c:v>
                </c:pt>
                <c:pt idx="8">
                  <c:v>15.833333333333334</c:v>
                </c:pt>
                <c:pt idx="9">
                  <c:v>9.322916666666666</c:v>
                </c:pt>
                <c:pt idx="11">
                  <c:v>22.1875</c:v>
                </c:pt>
                <c:pt idx="12">
                  <c:v>17.526041666666668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'Sulfate Levels'!$A$56:$C$56</c:f>
              <c:strCache>
                <c:ptCount val="1"/>
                <c:pt idx="0">
                  <c:v>90 uM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Levels'!$D$56:$P$56</c:f>
              <c:numCache>
                <c:ptCount val="13"/>
                <c:pt idx="0">
                  <c:v>42.395833333333336</c:v>
                </c:pt>
                <c:pt idx="1">
                  <c:v>36.71875</c:v>
                </c:pt>
                <c:pt idx="2">
                  <c:v>47.03125</c:v>
                </c:pt>
                <c:pt idx="3">
                  <c:v>41.197916666666664</c:v>
                </c:pt>
                <c:pt idx="5">
                  <c:v>47.291666666666664</c:v>
                </c:pt>
                <c:pt idx="6">
                  <c:v>34.895833333333336</c:v>
                </c:pt>
                <c:pt idx="8">
                  <c:v>38.802083333333336</c:v>
                </c:pt>
                <c:pt idx="9">
                  <c:v>17.8125</c:v>
                </c:pt>
                <c:pt idx="11">
                  <c:v>51.40625</c:v>
                </c:pt>
                <c:pt idx="12">
                  <c:v>39.84375</c:v>
                </c:pt>
              </c:numCache>
            </c:numRef>
          </c:val>
          <c:smooth val="0"/>
        </c:ser>
        <c:marker val="1"/>
        <c:axId val="64217957"/>
        <c:axId val="41090702"/>
      </c:lineChart>
      <c:dateAx>
        <c:axId val="642179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090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0525"/>
          <c:w val="0.130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34</xdr:row>
      <xdr:rowOff>95250</xdr:rowOff>
    </xdr:from>
    <xdr:to>
      <xdr:col>25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9372600" y="5276850"/>
        <a:ext cx="5848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"/>
  <cols>
    <col min="1" max="1" width="13.421875" style="0" customWidth="1"/>
    <col min="4" max="4" width="10.7109375" style="0" customWidth="1"/>
    <col min="10" max="10" width="11.28125" style="0" customWidth="1"/>
    <col min="11" max="11" width="11.140625" style="0" customWidth="1"/>
    <col min="14" max="14" width="15.7109375" style="0" customWidth="1"/>
    <col min="22" max="22" width="15.7109375" style="0" customWidth="1"/>
  </cols>
  <sheetData>
    <row r="1" ht="12">
      <c r="A1" t="s">
        <v>97</v>
      </c>
    </row>
    <row r="2" ht="12">
      <c r="A2" t="s">
        <v>83</v>
      </c>
    </row>
    <row r="3" ht="12">
      <c r="A3" t="s">
        <v>84</v>
      </c>
    </row>
    <row r="4" ht="12">
      <c r="A4" t="s">
        <v>85</v>
      </c>
    </row>
    <row r="5" ht="12">
      <c r="A5" t="s">
        <v>91</v>
      </c>
    </row>
    <row r="6" ht="12">
      <c r="A6" t="s">
        <v>86</v>
      </c>
    </row>
    <row r="7" ht="12">
      <c r="A7" t="s">
        <v>98</v>
      </c>
    </row>
    <row r="9" spans="1:11" ht="12">
      <c r="A9" s="5" t="s">
        <v>92</v>
      </c>
      <c r="J9" t="s">
        <v>95</v>
      </c>
      <c r="K9" t="s">
        <v>95</v>
      </c>
    </row>
    <row r="10" spans="1:11" ht="12">
      <c r="A10" t="s">
        <v>0</v>
      </c>
      <c r="D10" t="s">
        <v>9</v>
      </c>
      <c r="F10" t="s">
        <v>12</v>
      </c>
      <c r="G10" t="s">
        <v>14</v>
      </c>
      <c r="H10" t="s">
        <v>12</v>
      </c>
      <c r="J10" t="s">
        <v>9</v>
      </c>
      <c r="K10" t="s">
        <v>12</v>
      </c>
    </row>
    <row r="11" spans="1:11" ht="12">
      <c r="A11" s="5" t="s">
        <v>93</v>
      </c>
      <c r="B11" t="s">
        <v>7</v>
      </c>
      <c r="D11" t="s">
        <v>10</v>
      </c>
      <c r="F11" t="s">
        <v>13</v>
      </c>
      <c r="G11" t="s">
        <v>15</v>
      </c>
      <c r="H11" t="s">
        <v>17</v>
      </c>
      <c r="J11" t="s">
        <v>10</v>
      </c>
      <c r="K11" t="s">
        <v>17</v>
      </c>
    </row>
    <row r="12" spans="1:10" ht="12">
      <c r="A12" s="5" t="s">
        <v>94</v>
      </c>
      <c r="B12" t="s">
        <v>8</v>
      </c>
      <c r="D12" t="s">
        <v>11</v>
      </c>
      <c r="F12" t="s">
        <v>15</v>
      </c>
      <c r="J12" t="s">
        <v>11</v>
      </c>
    </row>
    <row r="15" spans="1:11" ht="12">
      <c r="A15" t="s">
        <v>2</v>
      </c>
      <c r="B15">
        <v>1</v>
      </c>
      <c r="D15">
        <v>16.1</v>
      </c>
      <c r="F15">
        <v>0.4508</v>
      </c>
      <c r="G15">
        <v>0.4422</v>
      </c>
      <c r="H15">
        <f aca="true" t="shared" si="0" ref="H15:H35">(F15-G15)*1000</f>
        <v>8.599999999999996</v>
      </c>
      <c r="J15">
        <f>AVERAGE(D15:D21)</f>
        <v>14.62857142857143</v>
      </c>
      <c r="K15">
        <f>AVERAGE(H15:H21)</f>
        <v>8.385714285714274</v>
      </c>
    </row>
    <row r="16" spans="1:8" ht="12">
      <c r="A16" t="s">
        <v>2</v>
      </c>
      <c r="B16">
        <v>1</v>
      </c>
      <c r="D16">
        <v>12.2</v>
      </c>
      <c r="F16">
        <v>0.4593</v>
      </c>
      <c r="G16">
        <v>0.4524</v>
      </c>
      <c r="H16">
        <f t="shared" si="0"/>
        <v>6.899999999999961</v>
      </c>
    </row>
    <row r="17" spans="1:22" ht="12">
      <c r="A17" t="s">
        <v>2</v>
      </c>
      <c r="B17">
        <v>1</v>
      </c>
      <c r="D17">
        <v>17.4</v>
      </c>
      <c r="F17">
        <v>0.4136</v>
      </c>
      <c r="G17">
        <v>0.4</v>
      </c>
      <c r="H17">
        <f t="shared" si="0"/>
        <v>13.600000000000001</v>
      </c>
      <c r="N17" s="3"/>
      <c r="O17" s="3"/>
      <c r="P17" s="3"/>
      <c r="Q17" s="3"/>
      <c r="V17" s="4"/>
    </row>
    <row r="18" spans="1:8" ht="12">
      <c r="A18" t="s">
        <v>2</v>
      </c>
      <c r="B18">
        <v>1</v>
      </c>
      <c r="D18">
        <v>12.8</v>
      </c>
      <c r="F18">
        <v>0.3989</v>
      </c>
      <c r="G18">
        <v>0.3935</v>
      </c>
      <c r="H18">
        <f t="shared" si="0"/>
        <v>5.39999999999996</v>
      </c>
    </row>
    <row r="19" spans="1:8" ht="12">
      <c r="A19" t="s">
        <v>2</v>
      </c>
      <c r="B19">
        <v>1</v>
      </c>
      <c r="D19">
        <v>13</v>
      </c>
      <c r="F19">
        <v>0.4089</v>
      </c>
      <c r="G19">
        <v>0.4022</v>
      </c>
      <c r="H19">
        <f t="shared" si="0"/>
        <v>6.699999999999983</v>
      </c>
    </row>
    <row r="20" spans="1:8" ht="12">
      <c r="A20" t="s">
        <v>2</v>
      </c>
      <c r="B20">
        <v>1</v>
      </c>
      <c r="D20">
        <v>17.4</v>
      </c>
      <c r="F20">
        <v>0.4463</v>
      </c>
      <c r="G20">
        <v>0.4352</v>
      </c>
      <c r="H20">
        <f t="shared" si="0"/>
        <v>11.099999999999998</v>
      </c>
    </row>
    <row r="21" spans="1:8" ht="12">
      <c r="A21" t="s">
        <v>2</v>
      </c>
      <c r="B21">
        <v>1</v>
      </c>
      <c r="D21">
        <v>13.5</v>
      </c>
      <c r="F21">
        <v>0.4534</v>
      </c>
      <c r="G21">
        <v>0.447</v>
      </c>
      <c r="H21">
        <f t="shared" si="0"/>
        <v>6.400000000000016</v>
      </c>
    </row>
    <row r="22" spans="1:11" ht="12">
      <c r="A22" t="s">
        <v>2</v>
      </c>
      <c r="B22">
        <v>2</v>
      </c>
      <c r="D22">
        <v>13.5</v>
      </c>
      <c r="F22">
        <v>0.4329</v>
      </c>
      <c r="G22">
        <v>0.4264</v>
      </c>
      <c r="H22">
        <f t="shared" si="0"/>
        <v>6.500000000000005</v>
      </c>
      <c r="J22">
        <f>AVERAGE(D22:D28)</f>
        <v>14.071428571428571</v>
      </c>
      <c r="K22">
        <f>AVERAGE(H22:H28)</f>
        <v>8.257142857142851</v>
      </c>
    </row>
    <row r="23" spans="1:8" ht="12">
      <c r="A23" t="s">
        <v>2</v>
      </c>
      <c r="B23">
        <v>2</v>
      </c>
      <c r="D23">
        <v>16.4</v>
      </c>
      <c r="F23">
        <v>0.4463</v>
      </c>
      <c r="G23">
        <v>0.4383</v>
      </c>
      <c r="H23">
        <f t="shared" si="0"/>
        <v>7.999999999999952</v>
      </c>
    </row>
    <row r="24" spans="1:8" ht="12">
      <c r="A24" t="s">
        <v>2</v>
      </c>
      <c r="B24">
        <v>2</v>
      </c>
      <c r="D24">
        <v>13.3</v>
      </c>
      <c r="F24">
        <v>0.398</v>
      </c>
      <c r="G24">
        <v>0.3877</v>
      </c>
      <c r="H24">
        <f t="shared" si="0"/>
        <v>10.300000000000031</v>
      </c>
    </row>
    <row r="25" spans="1:8" ht="12">
      <c r="A25" t="s">
        <v>2</v>
      </c>
      <c r="B25">
        <v>2</v>
      </c>
      <c r="D25">
        <v>14.5</v>
      </c>
      <c r="F25">
        <v>0.4541</v>
      </c>
      <c r="G25">
        <v>0.4454</v>
      </c>
      <c r="H25">
        <f t="shared" si="0"/>
        <v>8.699999999999985</v>
      </c>
    </row>
    <row r="26" spans="1:8" ht="12">
      <c r="A26" t="s">
        <v>2</v>
      </c>
      <c r="B26">
        <v>2</v>
      </c>
      <c r="D26">
        <v>13.4</v>
      </c>
      <c r="F26">
        <v>0.4577</v>
      </c>
      <c r="G26">
        <v>0.4491</v>
      </c>
      <c r="H26">
        <f t="shared" si="0"/>
        <v>8.599999999999996</v>
      </c>
    </row>
    <row r="27" spans="1:8" ht="12">
      <c r="A27" t="s">
        <v>2</v>
      </c>
      <c r="B27">
        <v>2</v>
      </c>
      <c r="D27">
        <v>13.8</v>
      </c>
      <c r="F27">
        <v>0.4654</v>
      </c>
      <c r="G27">
        <v>0.455</v>
      </c>
      <c r="H27">
        <f t="shared" si="0"/>
        <v>10.399999999999965</v>
      </c>
    </row>
    <row r="28" spans="1:8" ht="12">
      <c r="A28" t="s">
        <v>2</v>
      </c>
      <c r="B28">
        <v>2</v>
      </c>
      <c r="D28">
        <v>13.6</v>
      </c>
      <c r="F28">
        <v>0.458</v>
      </c>
      <c r="G28">
        <v>0.4527</v>
      </c>
      <c r="H28">
        <f t="shared" si="0"/>
        <v>5.300000000000027</v>
      </c>
    </row>
    <row r="29" spans="1:11" ht="12">
      <c r="A29" t="s">
        <v>2</v>
      </c>
      <c r="B29">
        <v>3</v>
      </c>
      <c r="D29">
        <v>16.6</v>
      </c>
      <c r="F29">
        <v>0.4586</v>
      </c>
      <c r="G29">
        <v>0.4499</v>
      </c>
      <c r="H29">
        <f t="shared" si="0"/>
        <v>8.699999999999985</v>
      </c>
      <c r="J29">
        <f>AVERAGE(D29:D35)</f>
        <v>15.014285714285714</v>
      </c>
      <c r="K29">
        <f>AVERAGE(H29:H35)</f>
        <v>9.585714285714271</v>
      </c>
    </row>
    <row r="30" spans="1:8" ht="12">
      <c r="A30" t="s">
        <v>2</v>
      </c>
      <c r="B30">
        <v>3</v>
      </c>
      <c r="D30">
        <v>16</v>
      </c>
      <c r="F30">
        <v>0.4693</v>
      </c>
      <c r="G30">
        <v>0.4594</v>
      </c>
      <c r="H30">
        <f t="shared" si="0"/>
        <v>9.90000000000002</v>
      </c>
    </row>
    <row r="31" spans="1:8" ht="12">
      <c r="A31" t="s">
        <v>2</v>
      </c>
      <c r="B31">
        <v>3</v>
      </c>
      <c r="D31">
        <v>13</v>
      </c>
      <c r="F31">
        <v>0.4608</v>
      </c>
      <c r="G31">
        <v>0.4505</v>
      </c>
      <c r="H31">
        <f t="shared" si="0"/>
        <v>10.299999999999976</v>
      </c>
    </row>
    <row r="32" spans="1:8" ht="12">
      <c r="A32" t="s">
        <v>2</v>
      </c>
      <c r="B32">
        <v>3</v>
      </c>
      <c r="D32">
        <v>15.2</v>
      </c>
      <c r="F32">
        <v>0.4103</v>
      </c>
      <c r="G32">
        <v>0.4005</v>
      </c>
      <c r="H32">
        <f t="shared" si="0"/>
        <v>9.799999999999976</v>
      </c>
    </row>
    <row r="33" spans="1:8" ht="12">
      <c r="A33" t="s">
        <v>2</v>
      </c>
      <c r="B33">
        <v>3</v>
      </c>
      <c r="D33">
        <v>15</v>
      </c>
      <c r="F33">
        <v>0.4644</v>
      </c>
      <c r="G33">
        <v>0.4544</v>
      </c>
      <c r="H33">
        <f t="shared" si="0"/>
        <v>9.999999999999954</v>
      </c>
    </row>
    <row r="34" spans="1:8" ht="12">
      <c r="A34" t="s">
        <v>2</v>
      </c>
      <c r="B34">
        <v>3</v>
      </c>
      <c r="D34">
        <v>13.2</v>
      </c>
      <c r="F34">
        <v>0.3882</v>
      </c>
      <c r="G34">
        <v>0.3808</v>
      </c>
      <c r="H34">
        <f t="shared" si="0"/>
        <v>7.399999999999962</v>
      </c>
    </row>
    <row r="35" spans="1:8" ht="12">
      <c r="A35" t="s">
        <v>2</v>
      </c>
      <c r="B35">
        <v>3</v>
      </c>
      <c r="D35">
        <v>16.1</v>
      </c>
      <c r="F35">
        <v>0.4601</v>
      </c>
      <c r="G35">
        <v>0.4491</v>
      </c>
      <c r="H35">
        <f t="shared" si="0"/>
        <v>11.00000000000001</v>
      </c>
    </row>
    <row r="36" spans="1:11" ht="12">
      <c r="A36" t="s">
        <v>87</v>
      </c>
      <c r="B36">
        <v>1</v>
      </c>
      <c r="D36">
        <v>14.5</v>
      </c>
      <c r="F36">
        <v>0.4588</v>
      </c>
      <c r="G36">
        <v>0.4581</v>
      </c>
      <c r="H36">
        <f>(F36-G36)*1000</f>
        <v>0.6999999999999784</v>
      </c>
      <c r="J36">
        <f>AVERAGE(D36:D42)</f>
        <v>14.257142857142856</v>
      </c>
      <c r="K36">
        <f>AVERAGE(H36:H42)</f>
        <v>6.185714285714286</v>
      </c>
    </row>
    <row r="37" spans="1:8" ht="12">
      <c r="A37" t="s">
        <v>87</v>
      </c>
      <c r="B37">
        <v>1</v>
      </c>
      <c r="D37">
        <v>13.5</v>
      </c>
      <c r="F37">
        <v>0.4492</v>
      </c>
      <c r="G37">
        <v>0.4412</v>
      </c>
      <c r="H37">
        <f aca="true" t="shared" si="1" ref="H37:H42">(F37-G37)*1000</f>
        <v>8.000000000000007</v>
      </c>
    </row>
    <row r="38" spans="1:8" ht="12">
      <c r="A38" t="s">
        <v>87</v>
      </c>
      <c r="B38">
        <v>1</v>
      </c>
      <c r="D38">
        <v>15</v>
      </c>
      <c r="F38">
        <v>0.4083</v>
      </c>
      <c r="G38">
        <v>0.4002</v>
      </c>
      <c r="H38">
        <f t="shared" si="1"/>
        <v>8.099999999999996</v>
      </c>
    </row>
    <row r="39" spans="1:8" ht="12">
      <c r="A39" t="s">
        <v>87</v>
      </c>
      <c r="B39">
        <v>1</v>
      </c>
      <c r="D39">
        <v>17.6</v>
      </c>
      <c r="F39">
        <v>0.4617</v>
      </c>
      <c r="G39">
        <v>0.4541</v>
      </c>
      <c r="H39">
        <f t="shared" si="1"/>
        <v>7.599999999999996</v>
      </c>
    </row>
    <row r="40" spans="1:8" ht="12">
      <c r="A40" t="s">
        <v>87</v>
      </c>
      <c r="B40">
        <v>1</v>
      </c>
      <c r="D40">
        <v>12.2</v>
      </c>
      <c r="F40">
        <v>0.4535</v>
      </c>
      <c r="G40">
        <v>0.4467</v>
      </c>
      <c r="H40">
        <f t="shared" si="1"/>
        <v>6.800000000000028</v>
      </c>
    </row>
    <row r="41" spans="1:8" ht="12">
      <c r="A41" t="s">
        <v>87</v>
      </c>
      <c r="B41">
        <v>1</v>
      </c>
      <c r="D41">
        <v>15.1</v>
      </c>
      <c r="F41">
        <v>0.428</v>
      </c>
      <c r="G41">
        <v>0.4217</v>
      </c>
      <c r="H41">
        <f t="shared" si="1"/>
        <v>6.299999999999972</v>
      </c>
    </row>
    <row r="42" spans="1:8" ht="12">
      <c r="A42" t="s">
        <v>87</v>
      </c>
      <c r="B42">
        <v>1</v>
      </c>
      <c r="D42">
        <v>11.9</v>
      </c>
      <c r="F42">
        <v>0.4627</v>
      </c>
      <c r="G42">
        <v>0.4569</v>
      </c>
      <c r="H42">
        <f t="shared" si="1"/>
        <v>5.800000000000027</v>
      </c>
    </row>
    <row r="43" spans="1:11" ht="12">
      <c r="A43" t="s">
        <v>87</v>
      </c>
      <c r="B43">
        <v>2</v>
      </c>
      <c r="D43">
        <v>15.4</v>
      </c>
      <c r="F43">
        <v>0.4108</v>
      </c>
      <c r="G43">
        <v>0.4012</v>
      </c>
      <c r="H43">
        <f aca="true" t="shared" si="2" ref="H43:H70">(F43-G43)*1000</f>
        <v>9.599999999999998</v>
      </c>
      <c r="J43">
        <f>AVERAGE(D43:D49)</f>
        <v>14.028571428571428</v>
      </c>
      <c r="K43">
        <f>AVERAGE(H43:H49)</f>
        <v>7.742857142857138</v>
      </c>
    </row>
    <row r="44" spans="1:8" ht="12">
      <c r="A44" t="s">
        <v>87</v>
      </c>
      <c r="B44">
        <v>2</v>
      </c>
      <c r="D44">
        <v>10.7</v>
      </c>
      <c r="F44">
        <v>0.4342</v>
      </c>
      <c r="G44">
        <v>0.4293</v>
      </c>
      <c r="H44">
        <f t="shared" si="2"/>
        <v>4.8999999999999595</v>
      </c>
    </row>
    <row r="45" spans="1:8" ht="12">
      <c r="A45" t="s">
        <v>87</v>
      </c>
      <c r="B45">
        <v>2</v>
      </c>
      <c r="D45">
        <v>13.7</v>
      </c>
      <c r="F45">
        <v>0.4401</v>
      </c>
      <c r="G45">
        <v>0.43</v>
      </c>
      <c r="H45">
        <f t="shared" si="2"/>
        <v>10.099999999999998</v>
      </c>
    </row>
    <row r="46" spans="1:8" ht="12">
      <c r="A46" t="s">
        <v>87</v>
      </c>
      <c r="B46">
        <v>2</v>
      </c>
      <c r="D46">
        <v>15.6</v>
      </c>
      <c r="F46">
        <v>0.457</v>
      </c>
      <c r="G46">
        <v>0.4496</v>
      </c>
      <c r="H46">
        <f t="shared" si="2"/>
        <v>7.400000000000018</v>
      </c>
    </row>
    <row r="47" spans="1:8" ht="12">
      <c r="A47" t="s">
        <v>87</v>
      </c>
      <c r="B47">
        <v>2</v>
      </c>
      <c r="D47">
        <v>17.6</v>
      </c>
      <c r="F47">
        <v>0.467</v>
      </c>
      <c r="G47">
        <v>0.4575</v>
      </c>
      <c r="H47">
        <f t="shared" si="2"/>
        <v>9.500000000000009</v>
      </c>
    </row>
    <row r="48" spans="1:8" ht="12">
      <c r="A48" t="s">
        <v>87</v>
      </c>
      <c r="B48">
        <v>2</v>
      </c>
      <c r="D48">
        <v>10.9</v>
      </c>
      <c r="F48">
        <v>0.4501</v>
      </c>
      <c r="G48">
        <v>0.4448</v>
      </c>
      <c r="H48">
        <f t="shared" si="2"/>
        <v>5.300000000000027</v>
      </c>
    </row>
    <row r="49" spans="1:8" ht="12">
      <c r="A49" t="s">
        <v>87</v>
      </c>
      <c r="B49">
        <v>2</v>
      </c>
      <c r="D49">
        <v>14.3</v>
      </c>
      <c r="F49">
        <v>0.4462</v>
      </c>
      <c r="G49">
        <v>0.4388</v>
      </c>
      <c r="H49">
        <f t="shared" si="2"/>
        <v>7.399999999999962</v>
      </c>
    </row>
    <row r="50" spans="1:11" ht="12">
      <c r="A50" t="s">
        <v>87</v>
      </c>
      <c r="B50">
        <v>3</v>
      </c>
      <c r="D50">
        <v>17.1</v>
      </c>
      <c r="F50">
        <v>0.4019</v>
      </c>
      <c r="G50">
        <v>0.3933</v>
      </c>
      <c r="H50">
        <f t="shared" si="2"/>
        <v>8.599999999999996</v>
      </c>
      <c r="J50">
        <f>AVERAGE(D50:D56)</f>
        <v>14.157142857142858</v>
      </c>
      <c r="K50">
        <f>AVERAGE(H50:H56)</f>
        <v>8.45714285714286</v>
      </c>
    </row>
    <row r="51" spans="1:8" ht="12">
      <c r="A51" t="s">
        <v>87</v>
      </c>
      <c r="B51">
        <v>3</v>
      </c>
      <c r="D51">
        <v>12.6</v>
      </c>
      <c r="F51">
        <v>0.4448</v>
      </c>
      <c r="G51">
        <v>0.4384</v>
      </c>
      <c r="H51">
        <f t="shared" si="2"/>
        <v>6.399999999999961</v>
      </c>
    </row>
    <row r="52" spans="1:8" ht="12">
      <c r="A52" t="s">
        <v>87</v>
      </c>
      <c r="B52">
        <v>3</v>
      </c>
      <c r="D52">
        <v>14.7</v>
      </c>
      <c r="F52">
        <v>0.4587</v>
      </c>
      <c r="G52">
        <v>0.4502</v>
      </c>
      <c r="H52">
        <f t="shared" si="2"/>
        <v>8.500000000000007</v>
      </c>
    </row>
    <row r="53" spans="1:8" ht="12">
      <c r="A53" t="s">
        <v>87</v>
      </c>
      <c r="B53">
        <v>3</v>
      </c>
      <c r="D53">
        <v>13.5</v>
      </c>
      <c r="F53">
        <v>0.4677</v>
      </c>
      <c r="G53">
        <v>0.4555</v>
      </c>
      <c r="H53">
        <f t="shared" si="2"/>
        <v>12.199999999999989</v>
      </c>
    </row>
    <row r="54" spans="1:8" ht="12">
      <c r="A54" t="s">
        <v>87</v>
      </c>
      <c r="B54">
        <v>3</v>
      </c>
      <c r="D54">
        <v>16.2</v>
      </c>
      <c r="F54">
        <v>0.453</v>
      </c>
      <c r="G54">
        <v>0.4438</v>
      </c>
      <c r="H54">
        <f t="shared" si="2"/>
        <v>9.200000000000042</v>
      </c>
    </row>
    <row r="55" spans="1:8" ht="12">
      <c r="A55" t="s">
        <v>87</v>
      </c>
      <c r="B55">
        <v>3</v>
      </c>
      <c r="D55">
        <v>11.1</v>
      </c>
      <c r="F55">
        <v>0.4445</v>
      </c>
      <c r="G55">
        <v>0.4374</v>
      </c>
      <c r="H55">
        <f t="shared" si="2"/>
        <v>7.099999999999995</v>
      </c>
    </row>
    <row r="56" spans="1:8" ht="12">
      <c r="A56" t="s">
        <v>87</v>
      </c>
      <c r="B56">
        <v>3</v>
      </c>
      <c r="D56">
        <v>13.9</v>
      </c>
      <c r="F56">
        <v>0.3849</v>
      </c>
      <c r="G56">
        <v>0.3777</v>
      </c>
      <c r="H56">
        <f t="shared" si="2"/>
        <v>7.20000000000004</v>
      </c>
    </row>
    <row r="57" spans="1:11" ht="12">
      <c r="A57" t="s">
        <v>88</v>
      </c>
      <c r="B57">
        <v>1</v>
      </c>
      <c r="D57">
        <v>13.5</v>
      </c>
      <c r="F57">
        <v>0.4614</v>
      </c>
      <c r="G57">
        <v>0.4548</v>
      </c>
      <c r="H57">
        <f t="shared" si="2"/>
        <v>6.599999999999994</v>
      </c>
      <c r="J57">
        <f>AVERAGE(D57:D63)</f>
        <v>12.799999999999999</v>
      </c>
      <c r="K57">
        <f>AVERAGE(H57:H63)</f>
        <v>6.771428571428563</v>
      </c>
    </row>
    <row r="58" spans="1:8" ht="12">
      <c r="A58" t="s">
        <v>88</v>
      </c>
      <c r="B58">
        <v>1</v>
      </c>
      <c r="D58">
        <v>14.1</v>
      </c>
      <c r="F58">
        <v>0.4448</v>
      </c>
      <c r="G58">
        <v>0.4368</v>
      </c>
      <c r="H58">
        <f t="shared" si="2"/>
        <v>7.999999999999952</v>
      </c>
    </row>
    <row r="59" spans="1:8" ht="12">
      <c r="A59" t="s">
        <v>88</v>
      </c>
      <c r="B59">
        <v>1</v>
      </c>
      <c r="D59">
        <v>14.9</v>
      </c>
      <c r="F59">
        <v>0.4562</v>
      </c>
      <c r="G59">
        <v>0.4494</v>
      </c>
      <c r="H59">
        <f t="shared" si="2"/>
        <v>6.799999999999972</v>
      </c>
    </row>
    <row r="60" spans="1:8" ht="12">
      <c r="A60" t="s">
        <v>88</v>
      </c>
      <c r="B60">
        <v>1</v>
      </c>
      <c r="D60">
        <v>13.6</v>
      </c>
      <c r="F60">
        <v>0.4427</v>
      </c>
      <c r="G60">
        <v>0.4365</v>
      </c>
      <c r="H60">
        <f t="shared" si="2"/>
        <v>6.199999999999983</v>
      </c>
    </row>
    <row r="61" spans="1:8" ht="12">
      <c r="A61" t="s">
        <v>88</v>
      </c>
      <c r="B61">
        <v>1</v>
      </c>
      <c r="D61">
        <v>11.2</v>
      </c>
      <c r="F61">
        <v>0.3998</v>
      </c>
      <c r="G61">
        <v>0.3912</v>
      </c>
      <c r="H61">
        <f t="shared" si="2"/>
        <v>8.599999999999996</v>
      </c>
    </row>
    <row r="62" spans="1:8" ht="12">
      <c r="A62" t="s">
        <v>88</v>
      </c>
      <c r="B62">
        <v>1</v>
      </c>
      <c r="D62">
        <v>9.3</v>
      </c>
      <c r="F62">
        <v>0.4293</v>
      </c>
      <c r="G62">
        <v>0.4251</v>
      </c>
      <c r="H62">
        <f t="shared" si="2"/>
        <v>4.200000000000037</v>
      </c>
    </row>
    <row r="63" spans="1:8" ht="12">
      <c r="A63" t="s">
        <v>88</v>
      </c>
      <c r="B63">
        <v>1</v>
      </c>
      <c r="D63">
        <v>13</v>
      </c>
      <c r="F63">
        <v>0.4425</v>
      </c>
      <c r="G63">
        <v>0.4355</v>
      </c>
      <c r="H63">
        <f t="shared" si="2"/>
        <v>7.000000000000006</v>
      </c>
    </row>
    <row r="64" spans="1:11" ht="12">
      <c r="A64" t="s">
        <v>88</v>
      </c>
      <c r="B64">
        <v>2</v>
      </c>
      <c r="D64">
        <v>14.7</v>
      </c>
      <c r="F64">
        <v>0.4574</v>
      </c>
      <c r="G64">
        <v>0.4478</v>
      </c>
      <c r="H64">
        <f t="shared" si="2"/>
        <v>9.599999999999998</v>
      </c>
      <c r="J64">
        <f>AVERAGE(D64:D70)</f>
        <v>14.72857142857143</v>
      </c>
      <c r="K64">
        <f>AVERAGE(H64:H70)</f>
        <v>7.971428571428556</v>
      </c>
    </row>
    <row r="65" spans="1:8" ht="12">
      <c r="A65" t="s">
        <v>88</v>
      </c>
      <c r="B65">
        <v>2</v>
      </c>
      <c r="D65">
        <v>14.5</v>
      </c>
      <c r="F65">
        <v>0.4604</v>
      </c>
      <c r="G65">
        <v>0.4526</v>
      </c>
      <c r="H65">
        <f t="shared" si="2"/>
        <v>7.799999999999974</v>
      </c>
    </row>
    <row r="66" spans="1:8" ht="12">
      <c r="A66" t="s">
        <v>88</v>
      </c>
      <c r="B66">
        <v>2</v>
      </c>
      <c r="D66">
        <v>15.9</v>
      </c>
      <c r="F66">
        <v>0.4476</v>
      </c>
      <c r="G66">
        <v>0.4378</v>
      </c>
      <c r="H66">
        <f t="shared" si="2"/>
        <v>9.799999999999976</v>
      </c>
    </row>
    <row r="67" spans="1:8" ht="12">
      <c r="A67" t="s">
        <v>88</v>
      </c>
      <c r="B67">
        <v>2</v>
      </c>
      <c r="D67">
        <v>15.1</v>
      </c>
      <c r="F67">
        <v>0.4443</v>
      </c>
      <c r="G67">
        <v>0.4375</v>
      </c>
      <c r="H67">
        <f t="shared" si="2"/>
        <v>6.799999999999972</v>
      </c>
    </row>
    <row r="68" spans="1:8" ht="12">
      <c r="A68" t="s">
        <v>88</v>
      </c>
      <c r="B68">
        <v>2</v>
      </c>
      <c r="D68">
        <v>15</v>
      </c>
      <c r="F68">
        <v>0.451</v>
      </c>
      <c r="G68">
        <v>0.4418</v>
      </c>
      <c r="H68">
        <f t="shared" si="2"/>
        <v>9.199999999999985</v>
      </c>
    </row>
    <row r="69" spans="1:8" ht="12">
      <c r="A69" t="s">
        <v>88</v>
      </c>
      <c r="B69">
        <v>2</v>
      </c>
      <c r="D69">
        <v>15</v>
      </c>
      <c r="F69">
        <v>0.4495</v>
      </c>
      <c r="G69">
        <v>0.4446</v>
      </c>
      <c r="H69">
        <f t="shared" si="2"/>
        <v>4.9000000000000155</v>
      </c>
    </row>
    <row r="70" spans="1:8" ht="12">
      <c r="A70" t="s">
        <v>88</v>
      </c>
      <c r="B70">
        <v>2</v>
      </c>
      <c r="D70">
        <v>12.9</v>
      </c>
      <c r="F70">
        <v>0.429</v>
      </c>
      <c r="G70">
        <v>0.4213</v>
      </c>
      <c r="H70">
        <f t="shared" si="2"/>
        <v>7.699999999999985</v>
      </c>
    </row>
    <row r="71" spans="1:11" ht="12">
      <c r="A71" t="s">
        <v>88</v>
      </c>
      <c r="B71">
        <v>3</v>
      </c>
      <c r="D71">
        <v>14.2</v>
      </c>
      <c r="F71">
        <v>0.4137</v>
      </c>
      <c r="G71">
        <v>0.4072</v>
      </c>
      <c r="H71">
        <f aca="true" t="shared" si="3" ref="H71:H91">(F71-G71)*1000</f>
        <v>6.500000000000005</v>
      </c>
      <c r="J71">
        <f>AVERAGE(D71:D77)</f>
        <v>12.857142857142858</v>
      </c>
      <c r="K71">
        <f>AVERAGE(H71:H77)</f>
        <v>6.285714285714291</v>
      </c>
    </row>
    <row r="72" spans="1:8" ht="12">
      <c r="A72" t="s">
        <v>88</v>
      </c>
      <c r="B72">
        <v>3</v>
      </c>
      <c r="D72">
        <v>17</v>
      </c>
      <c r="F72">
        <v>0.4356</v>
      </c>
      <c r="G72">
        <v>0.4273</v>
      </c>
      <c r="H72">
        <f t="shared" si="3"/>
        <v>8.299999999999974</v>
      </c>
    </row>
    <row r="73" spans="1:8" ht="12">
      <c r="A73" t="s">
        <v>88</v>
      </c>
      <c r="B73">
        <v>3</v>
      </c>
      <c r="D73">
        <v>11.9</v>
      </c>
      <c r="F73">
        <v>0.381</v>
      </c>
      <c r="G73">
        <v>0.3766</v>
      </c>
      <c r="H73">
        <f t="shared" si="3"/>
        <v>4.400000000000015</v>
      </c>
    </row>
    <row r="74" spans="1:8" ht="12">
      <c r="A74" t="s">
        <v>88</v>
      </c>
      <c r="B74">
        <v>3</v>
      </c>
      <c r="D74">
        <v>9.3</v>
      </c>
      <c r="F74">
        <v>0.4273</v>
      </c>
      <c r="G74">
        <v>0.424</v>
      </c>
      <c r="H74">
        <f t="shared" si="3"/>
        <v>3.300000000000025</v>
      </c>
    </row>
    <row r="75" spans="1:8" ht="12">
      <c r="A75" t="s">
        <v>88</v>
      </c>
      <c r="B75">
        <v>3</v>
      </c>
      <c r="D75">
        <v>12.5</v>
      </c>
      <c r="F75">
        <v>0.4567</v>
      </c>
      <c r="G75">
        <v>0.4475</v>
      </c>
      <c r="H75">
        <f t="shared" si="3"/>
        <v>9.199999999999985</v>
      </c>
    </row>
    <row r="76" spans="1:8" ht="12">
      <c r="A76" t="s">
        <v>88</v>
      </c>
      <c r="B76">
        <v>3</v>
      </c>
      <c r="D76">
        <v>13.6</v>
      </c>
      <c r="F76">
        <v>0.4437</v>
      </c>
      <c r="G76">
        <v>0.4371</v>
      </c>
      <c r="H76">
        <f t="shared" si="3"/>
        <v>6.599999999999994</v>
      </c>
    </row>
    <row r="77" spans="1:8" ht="12">
      <c r="A77" t="s">
        <v>88</v>
      </c>
      <c r="B77">
        <v>3</v>
      </c>
      <c r="D77">
        <v>11.5</v>
      </c>
      <c r="F77">
        <v>0.4434</v>
      </c>
      <c r="G77">
        <v>0.4377</v>
      </c>
      <c r="H77">
        <f t="shared" si="3"/>
        <v>5.700000000000038</v>
      </c>
    </row>
    <row r="78" spans="1:11" ht="12">
      <c r="A78" t="s">
        <v>89</v>
      </c>
      <c r="B78">
        <v>1</v>
      </c>
      <c r="D78">
        <v>5.6</v>
      </c>
      <c r="F78">
        <v>0.4501</v>
      </c>
      <c r="G78">
        <v>0.448</v>
      </c>
      <c r="H78">
        <f t="shared" si="3"/>
        <v>2.0999999999999908</v>
      </c>
      <c r="J78">
        <f>AVERAGE(D78:D84)</f>
        <v>7.7142857142857135</v>
      </c>
      <c r="K78">
        <f>AVERAGE(H78:H84)</f>
        <v>3.114285714285704</v>
      </c>
    </row>
    <row r="79" spans="1:8" ht="12">
      <c r="A79" t="s">
        <v>89</v>
      </c>
      <c r="B79">
        <v>1</v>
      </c>
      <c r="D79">
        <v>8.6</v>
      </c>
      <c r="F79">
        <v>0.4473</v>
      </c>
      <c r="G79">
        <v>0.4429</v>
      </c>
      <c r="H79">
        <f t="shared" si="3"/>
        <v>4.3999999999999595</v>
      </c>
    </row>
    <row r="80" spans="1:8" ht="12">
      <c r="A80" t="s">
        <v>89</v>
      </c>
      <c r="B80">
        <v>1</v>
      </c>
      <c r="D80">
        <v>8.7</v>
      </c>
      <c r="F80">
        <v>0.443</v>
      </c>
      <c r="G80">
        <v>0.4399</v>
      </c>
      <c r="H80">
        <f t="shared" si="3"/>
        <v>3.0999999999999917</v>
      </c>
    </row>
    <row r="81" spans="1:8" ht="12">
      <c r="A81" t="s">
        <v>89</v>
      </c>
      <c r="B81">
        <v>1</v>
      </c>
      <c r="D81">
        <v>11.4</v>
      </c>
      <c r="F81">
        <v>0.4487</v>
      </c>
      <c r="G81">
        <v>0.4444</v>
      </c>
      <c r="H81">
        <f t="shared" si="3"/>
        <v>4.2999999999999705</v>
      </c>
    </row>
    <row r="82" spans="1:8" ht="12">
      <c r="A82" t="s">
        <v>89</v>
      </c>
      <c r="B82">
        <v>1</v>
      </c>
      <c r="D82">
        <v>6.8</v>
      </c>
      <c r="F82">
        <v>0.4388</v>
      </c>
      <c r="G82">
        <v>0.4363</v>
      </c>
      <c r="H82">
        <f t="shared" si="3"/>
        <v>2.500000000000002</v>
      </c>
    </row>
    <row r="83" spans="1:8" ht="12">
      <c r="A83" t="s">
        <v>89</v>
      </c>
      <c r="B83">
        <v>1</v>
      </c>
      <c r="D83">
        <v>6.9</v>
      </c>
      <c r="F83">
        <v>0.4428</v>
      </c>
      <c r="G83">
        <v>0.4406</v>
      </c>
      <c r="H83">
        <f t="shared" si="3"/>
        <v>2.2000000000000353</v>
      </c>
    </row>
    <row r="84" spans="1:8" ht="12">
      <c r="A84" t="s">
        <v>89</v>
      </c>
      <c r="B84">
        <v>1</v>
      </c>
      <c r="D84">
        <v>6</v>
      </c>
      <c r="F84">
        <v>0.4597</v>
      </c>
      <c r="G84">
        <v>0.4565</v>
      </c>
      <c r="H84">
        <f t="shared" si="3"/>
        <v>3.1999999999999806</v>
      </c>
    </row>
    <row r="85" spans="1:11" ht="12">
      <c r="A85" t="s">
        <v>89</v>
      </c>
      <c r="B85">
        <v>2</v>
      </c>
      <c r="D85">
        <v>8.2</v>
      </c>
      <c r="F85">
        <v>0.4414</v>
      </c>
      <c r="G85">
        <v>0.4376</v>
      </c>
      <c r="H85">
        <f t="shared" si="3"/>
        <v>3.8000000000000256</v>
      </c>
      <c r="J85">
        <f>AVERAGE(D85:D91)</f>
        <v>8.742857142857144</v>
      </c>
      <c r="K85">
        <f>AVERAGE(H85:H91)</f>
        <v>4.5000000000000115</v>
      </c>
    </row>
    <row r="86" spans="1:8" ht="12">
      <c r="A86" t="s">
        <v>89</v>
      </c>
      <c r="B86">
        <v>2</v>
      </c>
      <c r="D86">
        <v>14.2</v>
      </c>
      <c r="F86">
        <v>0.4527</v>
      </c>
      <c r="G86">
        <v>0.4441</v>
      </c>
      <c r="H86">
        <f t="shared" si="3"/>
        <v>8.599999999999996</v>
      </c>
    </row>
    <row r="87" spans="1:8" ht="12">
      <c r="A87" t="s">
        <v>89</v>
      </c>
      <c r="B87">
        <v>2</v>
      </c>
      <c r="D87">
        <v>11.5</v>
      </c>
      <c r="F87">
        <v>0.4494</v>
      </c>
      <c r="G87">
        <v>0.4428</v>
      </c>
      <c r="H87">
        <f t="shared" si="3"/>
        <v>6.599999999999994</v>
      </c>
    </row>
    <row r="88" spans="1:8" ht="12">
      <c r="A88" t="s">
        <v>89</v>
      </c>
      <c r="B88">
        <v>2</v>
      </c>
      <c r="D88">
        <v>6.1</v>
      </c>
      <c r="F88">
        <v>0.4469</v>
      </c>
      <c r="G88">
        <v>0.4432</v>
      </c>
      <c r="H88">
        <f t="shared" si="3"/>
        <v>3.7000000000000366</v>
      </c>
    </row>
    <row r="89" spans="1:8" ht="12">
      <c r="A89" t="s">
        <v>89</v>
      </c>
      <c r="B89">
        <v>2</v>
      </c>
      <c r="D89">
        <v>7.1</v>
      </c>
      <c r="F89">
        <v>0.3875</v>
      </c>
      <c r="G89">
        <v>0.3846</v>
      </c>
      <c r="H89">
        <f t="shared" si="3"/>
        <v>2.9000000000000137</v>
      </c>
    </row>
    <row r="90" spans="1:8" ht="12">
      <c r="A90" t="s">
        <v>89</v>
      </c>
      <c r="B90">
        <v>2</v>
      </c>
      <c r="D90">
        <v>10</v>
      </c>
      <c r="F90">
        <v>0.4226</v>
      </c>
      <c r="G90">
        <v>0.419</v>
      </c>
      <c r="H90">
        <f t="shared" si="3"/>
        <v>3.599999999999992</v>
      </c>
    </row>
    <row r="91" spans="1:8" ht="12">
      <c r="A91" t="s">
        <v>89</v>
      </c>
      <c r="B91">
        <v>2</v>
      </c>
      <c r="D91">
        <v>4.1</v>
      </c>
      <c r="F91">
        <v>0.4554</v>
      </c>
      <c r="G91">
        <v>0.4531</v>
      </c>
      <c r="H91">
        <f t="shared" si="3"/>
        <v>2.3000000000000242</v>
      </c>
    </row>
    <row r="92" spans="1:11" ht="12">
      <c r="A92" t="s">
        <v>89</v>
      </c>
      <c r="B92">
        <v>3</v>
      </c>
      <c r="D92">
        <v>11</v>
      </c>
      <c r="F92">
        <v>0.4663</v>
      </c>
      <c r="G92">
        <v>0.461</v>
      </c>
      <c r="H92">
        <f aca="true" t="shared" si="4" ref="H92:H140">(F92-G92)*1000</f>
        <v>5.299999999999971</v>
      </c>
      <c r="J92">
        <f>AVERAGE(D92:D98)</f>
        <v>5.95</v>
      </c>
      <c r="K92">
        <f>AVERAGE(H92:H98)</f>
        <v>2.533333333333341</v>
      </c>
    </row>
    <row r="93" spans="1:8" ht="12">
      <c r="A93" t="s">
        <v>89</v>
      </c>
      <c r="B93">
        <v>3</v>
      </c>
      <c r="D93">
        <v>5.7</v>
      </c>
      <c r="F93">
        <v>0.4494</v>
      </c>
      <c r="G93">
        <v>0.4471</v>
      </c>
      <c r="H93">
        <f t="shared" si="4"/>
        <v>2.3000000000000242</v>
      </c>
    </row>
    <row r="94" spans="1:8" ht="12">
      <c r="A94" t="s">
        <v>89</v>
      </c>
      <c r="B94">
        <v>3</v>
      </c>
      <c r="D94">
        <v>6.1</v>
      </c>
      <c r="F94">
        <v>0.4329</v>
      </c>
      <c r="G94">
        <v>0.4308</v>
      </c>
      <c r="H94">
        <f t="shared" si="4"/>
        <v>2.0999999999999908</v>
      </c>
    </row>
    <row r="95" spans="1:8" ht="12">
      <c r="A95" t="s">
        <v>89</v>
      </c>
      <c r="B95">
        <v>3</v>
      </c>
      <c r="D95">
        <v>6.1</v>
      </c>
      <c r="F95">
        <v>0.456</v>
      </c>
      <c r="G95">
        <v>0.4543</v>
      </c>
      <c r="H95">
        <f t="shared" si="4"/>
        <v>1.7000000000000348</v>
      </c>
    </row>
    <row r="96" spans="1:8" ht="12">
      <c r="A96" t="s">
        <v>89</v>
      </c>
      <c r="B96">
        <v>3</v>
      </c>
      <c r="D96">
        <v>3.7</v>
      </c>
      <c r="F96">
        <v>0.4413</v>
      </c>
      <c r="G96">
        <v>0.4392</v>
      </c>
      <c r="H96">
        <f t="shared" si="4"/>
        <v>2.1000000000000463</v>
      </c>
    </row>
    <row r="97" spans="1:8" ht="12">
      <c r="A97" t="s">
        <v>89</v>
      </c>
      <c r="B97">
        <v>3</v>
      </c>
      <c r="D97">
        <v>3.1</v>
      </c>
      <c r="F97">
        <v>0.4526</v>
      </c>
      <c r="G97">
        <v>0.4509</v>
      </c>
      <c r="H97">
        <f t="shared" si="4"/>
        <v>1.6999999999999793</v>
      </c>
    </row>
    <row r="98" spans="1:2" ht="12">
      <c r="A98" t="s">
        <v>89</v>
      </c>
      <c r="B98">
        <v>3</v>
      </c>
    </row>
    <row r="99" spans="1:11" ht="12">
      <c r="A99" t="s">
        <v>90</v>
      </c>
      <c r="B99">
        <v>1</v>
      </c>
      <c r="D99">
        <v>5</v>
      </c>
      <c r="F99">
        <v>0.2732</v>
      </c>
      <c r="G99">
        <v>0.2712</v>
      </c>
      <c r="H99">
        <f t="shared" si="4"/>
        <v>2.0000000000000018</v>
      </c>
      <c r="J99">
        <f>AVERAGE(D99:D105)</f>
        <v>4.499999999999999</v>
      </c>
      <c r="K99">
        <f>AVERAGE(H99:H105)</f>
        <v>2.1571428571428655</v>
      </c>
    </row>
    <row r="100" spans="1:8" ht="12">
      <c r="A100" t="s">
        <v>90</v>
      </c>
      <c r="B100">
        <v>1</v>
      </c>
      <c r="D100">
        <v>4.1</v>
      </c>
      <c r="F100">
        <v>0.444</v>
      </c>
      <c r="G100">
        <v>0.4421</v>
      </c>
      <c r="H100">
        <f t="shared" si="4"/>
        <v>1.9000000000000128</v>
      </c>
    </row>
    <row r="101" spans="1:8" ht="12">
      <c r="A101" t="s">
        <v>90</v>
      </c>
      <c r="B101">
        <v>1</v>
      </c>
      <c r="D101">
        <v>4.9</v>
      </c>
      <c r="F101">
        <v>0.3759</v>
      </c>
      <c r="G101">
        <v>0.3735</v>
      </c>
      <c r="H101">
        <f t="shared" si="4"/>
        <v>2.4000000000000132</v>
      </c>
    </row>
    <row r="102" spans="1:8" ht="12">
      <c r="A102" t="s">
        <v>90</v>
      </c>
      <c r="B102">
        <v>1</v>
      </c>
      <c r="D102">
        <v>4.9</v>
      </c>
      <c r="F102">
        <v>0.4055</v>
      </c>
      <c r="G102">
        <v>0.4028</v>
      </c>
      <c r="H102">
        <f t="shared" si="4"/>
        <v>2.7000000000000357</v>
      </c>
    </row>
    <row r="103" spans="1:8" ht="12">
      <c r="A103" t="s">
        <v>90</v>
      </c>
      <c r="B103">
        <v>1</v>
      </c>
      <c r="D103">
        <v>4</v>
      </c>
      <c r="F103">
        <v>0.3968</v>
      </c>
      <c r="G103">
        <v>0.3948</v>
      </c>
      <c r="H103">
        <f t="shared" si="4"/>
        <v>2.0000000000000018</v>
      </c>
    </row>
    <row r="104" spans="1:8" ht="12">
      <c r="A104" t="s">
        <v>90</v>
      </c>
      <c r="B104">
        <v>1</v>
      </c>
      <c r="D104">
        <v>4.9</v>
      </c>
      <c r="F104">
        <v>0.3936</v>
      </c>
      <c r="G104">
        <v>0.3907</v>
      </c>
      <c r="H104">
        <f t="shared" si="4"/>
        <v>2.9000000000000137</v>
      </c>
    </row>
    <row r="105" spans="1:8" ht="12">
      <c r="A105" t="s">
        <v>90</v>
      </c>
      <c r="B105">
        <v>1</v>
      </c>
      <c r="D105">
        <v>3.7</v>
      </c>
      <c r="F105">
        <v>0.2652</v>
      </c>
      <c r="G105">
        <v>0.264</v>
      </c>
      <c r="H105">
        <f t="shared" si="4"/>
        <v>1.1999999999999789</v>
      </c>
    </row>
    <row r="106" spans="1:11" ht="12">
      <c r="A106" t="s">
        <v>90</v>
      </c>
      <c r="B106">
        <v>2</v>
      </c>
      <c r="D106">
        <v>9.2</v>
      </c>
      <c r="F106">
        <v>0.4047</v>
      </c>
      <c r="G106">
        <v>0.4</v>
      </c>
      <c r="H106">
        <f t="shared" si="4"/>
        <v>4.6999999999999815</v>
      </c>
      <c r="J106">
        <f>AVERAGE(D106:D112)</f>
        <v>7.3428571428571425</v>
      </c>
      <c r="K106">
        <f>AVERAGE(H106:H112)</f>
        <v>3.414285714285703</v>
      </c>
    </row>
    <row r="107" spans="1:8" ht="12">
      <c r="A107" t="s">
        <v>90</v>
      </c>
      <c r="B107">
        <v>2</v>
      </c>
      <c r="D107">
        <v>5.6</v>
      </c>
      <c r="F107">
        <v>0.3995</v>
      </c>
      <c r="G107">
        <v>0.3963</v>
      </c>
      <c r="H107">
        <f t="shared" si="4"/>
        <v>3.200000000000036</v>
      </c>
    </row>
    <row r="108" spans="1:8" ht="12">
      <c r="A108" t="s">
        <v>90</v>
      </c>
      <c r="B108">
        <v>2</v>
      </c>
      <c r="D108">
        <v>7.6</v>
      </c>
      <c r="F108">
        <v>0.4037</v>
      </c>
      <c r="G108">
        <v>0.4005</v>
      </c>
      <c r="H108">
        <f t="shared" si="4"/>
        <v>3.1999999999999806</v>
      </c>
    </row>
    <row r="109" spans="1:8" ht="12">
      <c r="A109" t="s">
        <v>90</v>
      </c>
      <c r="B109">
        <v>2</v>
      </c>
      <c r="D109">
        <v>9.7</v>
      </c>
      <c r="F109">
        <v>0.4491</v>
      </c>
      <c r="G109">
        <v>0.4441</v>
      </c>
      <c r="H109">
        <f t="shared" si="4"/>
        <v>5.000000000000004</v>
      </c>
    </row>
    <row r="110" spans="1:8" ht="12">
      <c r="A110" t="s">
        <v>90</v>
      </c>
      <c r="B110">
        <v>2</v>
      </c>
      <c r="D110">
        <v>6</v>
      </c>
      <c r="F110">
        <v>0.4502</v>
      </c>
      <c r="G110">
        <v>0.4482</v>
      </c>
      <c r="H110">
        <f t="shared" si="4"/>
        <v>2.0000000000000018</v>
      </c>
    </row>
    <row r="111" spans="1:8" ht="12">
      <c r="A111" t="s">
        <v>90</v>
      </c>
      <c r="B111">
        <v>2</v>
      </c>
      <c r="D111">
        <v>9.2</v>
      </c>
      <c r="F111">
        <v>0.4331</v>
      </c>
      <c r="G111">
        <v>0.4302</v>
      </c>
      <c r="H111">
        <f t="shared" si="4"/>
        <v>2.899999999999958</v>
      </c>
    </row>
    <row r="112" spans="1:8" ht="12">
      <c r="A112" t="s">
        <v>90</v>
      </c>
      <c r="B112">
        <v>2</v>
      </c>
      <c r="D112">
        <v>4.1</v>
      </c>
      <c r="F112">
        <v>0.3938</v>
      </c>
      <c r="G112">
        <v>0.3909</v>
      </c>
      <c r="H112">
        <f t="shared" si="4"/>
        <v>2.899999999999958</v>
      </c>
    </row>
    <row r="113" spans="1:11" ht="12">
      <c r="A113" t="s">
        <v>90</v>
      </c>
      <c r="B113">
        <v>3</v>
      </c>
      <c r="D113">
        <v>3.6</v>
      </c>
      <c r="F113">
        <v>0.446</v>
      </c>
      <c r="G113">
        <v>0.4449</v>
      </c>
      <c r="H113">
        <f t="shared" si="4"/>
        <v>1.0999999999999899</v>
      </c>
      <c r="J113">
        <f>AVERAGE(D113:D119)</f>
        <v>5.042857142857144</v>
      </c>
      <c r="K113">
        <f>AVERAGE(H113:H119)</f>
        <v>1.7000000000000033</v>
      </c>
    </row>
    <row r="114" spans="1:8" ht="12">
      <c r="A114" t="s">
        <v>90</v>
      </c>
      <c r="B114">
        <v>3</v>
      </c>
      <c r="D114">
        <v>4.2</v>
      </c>
      <c r="F114">
        <v>0.4402</v>
      </c>
      <c r="G114">
        <v>0.4385</v>
      </c>
      <c r="H114">
        <f t="shared" si="4"/>
        <v>1.6999999999999793</v>
      </c>
    </row>
    <row r="115" spans="1:8" ht="12">
      <c r="A115" t="s">
        <v>90</v>
      </c>
      <c r="B115">
        <v>3</v>
      </c>
      <c r="D115">
        <v>6</v>
      </c>
      <c r="F115">
        <v>0.4417</v>
      </c>
      <c r="G115">
        <v>0.4391</v>
      </c>
      <c r="H115">
        <f t="shared" si="4"/>
        <v>2.599999999999991</v>
      </c>
    </row>
    <row r="116" spans="1:8" ht="12">
      <c r="A116" t="s">
        <v>90</v>
      </c>
      <c r="B116">
        <v>3</v>
      </c>
      <c r="D116">
        <v>6.4</v>
      </c>
      <c r="F116">
        <v>0.4353</v>
      </c>
      <c r="G116">
        <v>0.4322</v>
      </c>
      <c r="H116">
        <f t="shared" si="4"/>
        <v>3.100000000000047</v>
      </c>
    </row>
    <row r="117" spans="1:8" ht="12">
      <c r="A117" t="s">
        <v>90</v>
      </c>
      <c r="B117">
        <v>3</v>
      </c>
      <c r="D117">
        <v>5</v>
      </c>
      <c r="F117">
        <v>0.4447</v>
      </c>
      <c r="G117">
        <v>0.4432</v>
      </c>
      <c r="H117">
        <f t="shared" si="4"/>
        <v>1.5000000000000013</v>
      </c>
    </row>
    <row r="118" spans="1:8" ht="12">
      <c r="A118" t="s">
        <v>90</v>
      </c>
      <c r="B118">
        <v>3</v>
      </c>
      <c r="D118">
        <v>6.3</v>
      </c>
      <c r="F118">
        <v>0.4301</v>
      </c>
      <c r="G118">
        <v>0.4289</v>
      </c>
      <c r="H118">
        <f t="shared" si="4"/>
        <v>1.1999999999999789</v>
      </c>
    </row>
    <row r="119" spans="1:8" ht="12">
      <c r="A119" t="s">
        <v>90</v>
      </c>
      <c r="B119">
        <v>3</v>
      </c>
      <c r="D119">
        <v>3.8</v>
      </c>
      <c r="F119">
        <v>0.4262</v>
      </c>
      <c r="G119">
        <v>0.4255</v>
      </c>
      <c r="H119">
        <f t="shared" si="4"/>
        <v>0.7000000000000339</v>
      </c>
    </row>
    <row r="120" spans="1:11" ht="12">
      <c r="A120" t="s">
        <v>16</v>
      </c>
      <c r="B120">
        <v>1</v>
      </c>
      <c r="D120">
        <v>6.8</v>
      </c>
      <c r="F120">
        <v>0.9761</v>
      </c>
      <c r="G120">
        <v>0.973</v>
      </c>
      <c r="H120">
        <f t="shared" si="4"/>
        <v>3.0999999999999917</v>
      </c>
      <c r="J120">
        <f>AVERAGE(D120:D126)</f>
        <v>7.242857142857143</v>
      </c>
      <c r="K120">
        <f>AVERAGE(H120:H126)</f>
        <v>3.614285714285713</v>
      </c>
    </row>
    <row r="121" spans="1:8" ht="12">
      <c r="A121" t="s">
        <v>16</v>
      </c>
      <c r="B121">
        <v>1</v>
      </c>
      <c r="D121">
        <v>7.8</v>
      </c>
      <c r="F121">
        <v>0.0278</v>
      </c>
      <c r="G121">
        <v>0.0244</v>
      </c>
      <c r="H121">
        <f t="shared" si="4"/>
        <v>3.399999999999997</v>
      </c>
    </row>
    <row r="122" spans="1:8" ht="12">
      <c r="A122" t="s">
        <v>16</v>
      </c>
      <c r="B122">
        <v>1</v>
      </c>
      <c r="D122">
        <v>5.6</v>
      </c>
      <c r="F122">
        <v>0.028</v>
      </c>
      <c r="G122">
        <v>0.026</v>
      </c>
      <c r="H122">
        <f t="shared" si="4"/>
        <v>2.0000000000000018</v>
      </c>
    </row>
    <row r="123" spans="1:8" ht="12">
      <c r="A123" t="s">
        <v>16</v>
      </c>
      <c r="B123">
        <v>1</v>
      </c>
      <c r="D123">
        <v>6</v>
      </c>
      <c r="F123">
        <v>0.0118</v>
      </c>
      <c r="G123">
        <v>0.0081</v>
      </c>
      <c r="H123">
        <f t="shared" si="4"/>
        <v>3.7</v>
      </c>
    </row>
    <row r="124" spans="1:8" ht="12">
      <c r="A124" t="s">
        <v>16</v>
      </c>
      <c r="B124">
        <v>1</v>
      </c>
      <c r="D124">
        <v>8</v>
      </c>
      <c r="F124">
        <v>0.0034</v>
      </c>
      <c r="G124">
        <v>0</v>
      </c>
      <c r="H124">
        <f t="shared" si="4"/>
        <v>3.4</v>
      </c>
    </row>
    <row r="125" spans="1:8" ht="12">
      <c r="A125" t="s">
        <v>16</v>
      </c>
      <c r="B125">
        <v>1</v>
      </c>
      <c r="D125">
        <v>8.1</v>
      </c>
      <c r="F125">
        <v>0.0087</v>
      </c>
      <c r="G125">
        <v>0.0036</v>
      </c>
      <c r="H125">
        <f t="shared" si="4"/>
        <v>5.1</v>
      </c>
    </row>
    <row r="126" spans="1:8" ht="12">
      <c r="A126" t="s">
        <v>16</v>
      </c>
      <c r="B126">
        <v>1</v>
      </c>
      <c r="D126">
        <v>8.4</v>
      </c>
      <c r="F126">
        <v>0.0187</v>
      </c>
      <c r="G126">
        <v>0.0141</v>
      </c>
      <c r="H126">
        <f t="shared" si="4"/>
        <v>4.600000000000001</v>
      </c>
    </row>
    <row r="127" spans="1:11" ht="12">
      <c r="A127" t="s">
        <v>16</v>
      </c>
      <c r="B127">
        <v>2</v>
      </c>
      <c r="D127">
        <v>6.5</v>
      </c>
      <c r="F127">
        <v>0.0153</v>
      </c>
      <c r="G127">
        <v>0.0123</v>
      </c>
      <c r="H127">
        <f t="shared" si="4"/>
        <v>2.999999999999999</v>
      </c>
      <c r="J127">
        <f>AVERAGE(D127:D133)</f>
        <v>7.542857142857143</v>
      </c>
      <c r="K127">
        <f>AVERAGE(H127:H133)</f>
        <v>4.771428571428591</v>
      </c>
    </row>
    <row r="128" spans="1:8" ht="12">
      <c r="A128" t="s">
        <v>16</v>
      </c>
      <c r="B128">
        <v>2</v>
      </c>
      <c r="D128">
        <v>6.4</v>
      </c>
      <c r="F128">
        <v>0.0218</v>
      </c>
      <c r="G128">
        <v>0.0188</v>
      </c>
      <c r="H128">
        <f t="shared" si="4"/>
        <v>2.999999999999999</v>
      </c>
    </row>
    <row r="129" spans="1:8" ht="12">
      <c r="A129" t="s">
        <v>16</v>
      </c>
      <c r="B129">
        <v>2</v>
      </c>
      <c r="D129">
        <v>6.2</v>
      </c>
      <c r="F129">
        <v>0.0167</v>
      </c>
      <c r="G129">
        <v>0.0131</v>
      </c>
      <c r="H129">
        <f t="shared" si="4"/>
        <v>3.599999999999999</v>
      </c>
    </row>
    <row r="130" spans="1:8" ht="12">
      <c r="A130" t="s">
        <v>16</v>
      </c>
      <c r="B130">
        <v>2</v>
      </c>
      <c r="D130">
        <v>8.3</v>
      </c>
      <c r="F130">
        <v>0.9998</v>
      </c>
      <c r="G130">
        <v>0.9924</v>
      </c>
      <c r="H130">
        <f t="shared" si="4"/>
        <v>7.400000000000073</v>
      </c>
    </row>
    <row r="131" spans="1:8" ht="12">
      <c r="A131" t="s">
        <v>16</v>
      </c>
      <c r="B131">
        <v>2</v>
      </c>
      <c r="D131">
        <v>9.2</v>
      </c>
      <c r="F131">
        <v>0.0196</v>
      </c>
      <c r="G131">
        <v>0.0127</v>
      </c>
      <c r="H131">
        <f t="shared" si="4"/>
        <v>6.8999999999999995</v>
      </c>
    </row>
    <row r="132" spans="1:8" ht="12">
      <c r="A132" t="s">
        <v>16</v>
      </c>
      <c r="B132">
        <v>2</v>
      </c>
      <c r="D132">
        <v>7.8</v>
      </c>
      <c r="F132">
        <v>0.9848</v>
      </c>
      <c r="G132">
        <v>0.9801</v>
      </c>
      <c r="H132">
        <f t="shared" si="4"/>
        <v>4.7000000000000375</v>
      </c>
    </row>
    <row r="133" spans="1:8" ht="12">
      <c r="A133" t="s">
        <v>16</v>
      </c>
      <c r="B133">
        <v>2</v>
      </c>
      <c r="D133">
        <v>8.4</v>
      </c>
      <c r="F133">
        <v>0.979</v>
      </c>
      <c r="G133">
        <v>0.9742</v>
      </c>
      <c r="H133">
        <f t="shared" si="4"/>
        <v>4.8000000000000265</v>
      </c>
    </row>
    <row r="134" spans="1:11" ht="12">
      <c r="A134" t="s">
        <v>16</v>
      </c>
      <c r="B134">
        <v>3</v>
      </c>
      <c r="D134">
        <v>7.2</v>
      </c>
      <c r="F134">
        <v>0.9979</v>
      </c>
      <c r="G134">
        <v>0.9937</v>
      </c>
      <c r="H134">
        <f t="shared" si="4"/>
        <v>4.1999999999999815</v>
      </c>
      <c r="J134">
        <f>AVERAGE(D134:D140)</f>
        <v>7.1571428571428575</v>
      </c>
      <c r="K134">
        <f>AVERAGE(H134:H140)</f>
        <v>4.299999999999992</v>
      </c>
    </row>
    <row r="135" spans="1:8" ht="12">
      <c r="A135" t="s">
        <v>16</v>
      </c>
      <c r="B135">
        <v>3</v>
      </c>
      <c r="D135">
        <v>6.2</v>
      </c>
      <c r="F135">
        <v>0.0173</v>
      </c>
      <c r="G135">
        <v>0.0138</v>
      </c>
      <c r="H135">
        <f t="shared" si="4"/>
        <v>3.4999999999999996</v>
      </c>
    </row>
    <row r="136" spans="1:8" ht="12">
      <c r="A136" t="s">
        <v>16</v>
      </c>
      <c r="B136">
        <v>3</v>
      </c>
      <c r="D136">
        <v>7.2</v>
      </c>
      <c r="F136">
        <v>0.0173</v>
      </c>
      <c r="G136">
        <v>0.0122</v>
      </c>
      <c r="H136">
        <f t="shared" si="4"/>
        <v>5.099999999999999</v>
      </c>
    </row>
    <row r="137" spans="1:8" ht="12">
      <c r="A137" t="s">
        <v>16</v>
      </c>
      <c r="B137">
        <v>3</v>
      </c>
      <c r="D137">
        <v>6.1</v>
      </c>
      <c r="F137">
        <v>0.9977</v>
      </c>
      <c r="G137">
        <v>0.9936</v>
      </c>
      <c r="H137">
        <f t="shared" si="4"/>
        <v>4.0999999999999925</v>
      </c>
    </row>
    <row r="138" spans="1:8" ht="12">
      <c r="A138" t="s">
        <v>16</v>
      </c>
      <c r="B138">
        <v>3</v>
      </c>
      <c r="D138">
        <v>9</v>
      </c>
      <c r="F138">
        <v>0.0121</v>
      </c>
      <c r="G138">
        <v>0.0069</v>
      </c>
      <c r="H138">
        <f t="shared" si="4"/>
        <v>5.2</v>
      </c>
    </row>
    <row r="139" spans="1:8" ht="12">
      <c r="A139" t="s">
        <v>16</v>
      </c>
      <c r="B139">
        <v>3</v>
      </c>
      <c r="D139">
        <v>8</v>
      </c>
      <c r="F139">
        <v>0.9841</v>
      </c>
      <c r="G139">
        <v>0.9798</v>
      </c>
      <c r="H139">
        <f t="shared" si="4"/>
        <v>4.2999999999999705</v>
      </c>
    </row>
    <row r="140" spans="1:8" ht="12">
      <c r="A140" t="s">
        <v>16</v>
      </c>
      <c r="B140">
        <v>3</v>
      </c>
      <c r="D140">
        <v>6.4</v>
      </c>
      <c r="F140">
        <v>0.0157</v>
      </c>
      <c r="G140">
        <v>0.012</v>
      </c>
      <c r="H140">
        <f t="shared" si="4"/>
        <v>3.6999999999999984</v>
      </c>
    </row>
    <row r="146" spans="10:11" ht="12">
      <c r="J146" s="2"/>
      <c r="K146" s="2"/>
    </row>
    <row r="147" spans="10:11" ht="12">
      <c r="J147" s="2"/>
      <c r="K147" s="2"/>
    </row>
    <row r="148" spans="10:11" ht="12">
      <c r="J148" s="2"/>
      <c r="K148" s="2"/>
    </row>
    <row r="149" spans="10:11" ht="12">
      <c r="J149" s="2"/>
      <c r="K149" s="2"/>
    </row>
    <row r="150" spans="10:11" ht="12">
      <c r="J150" s="2"/>
      <c r="K150" s="2"/>
    </row>
    <row r="151" spans="10:11" ht="12">
      <c r="J151" s="2"/>
      <c r="K151" s="2"/>
    </row>
    <row r="152" spans="10:11" ht="12">
      <c r="J152" s="2"/>
      <c r="K152" s="2"/>
    </row>
    <row r="153" spans="10:11" ht="12">
      <c r="J153" s="2"/>
      <c r="K153" s="2"/>
    </row>
    <row r="154" spans="10:11" ht="12">
      <c r="J154" s="2"/>
      <c r="K154" s="2"/>
    </row>
    <row r="155" spans="10:11" ht="12">
      <c r="J155" s="2"/>
      <c r="K155" s="2"/>
    </row>
    <row r="156" spans="10:11" ht="12">
      <c r="J156" s="2"/>
      <c r="K156" s="2"/>
    </row>
    <row r="157" spans="10:11" ht="12">
      <c r="J157" s="2"/>
      <c r="K157" s="2"/>
    </row>
    <row r="158" spans="10:11" ht="12">
      <c r="J158" s="2"/>
      <c r="K158" s="2"/>
    </row>
    <row r="159" spans="10:11" ht="12">
      <c r="J159" s="2"/>
      <c r="K159" s="2"/>
    </row>
    <row r="160" spans="10:11" ht="12">
      <c r="J160" s="2"/>
      <c r="K160" s="2"/>
    </row>
    <row r="161" spans="10:11" ht="12">
      <c r="J161" s="2"/>
      <c r="K161" s="2"/>
    </row>
    <row r="162" spans="10:11" ht="12">
      <c r="J162" s="2"/>
      <c r="K162" s="2"/>
    </row>
    <row r="163" spans="10:11" ht="12">
      <c r="J163" s="2"/>
      <c r="K163" s="2"/>
    </row>
    <row r="164" spans="10:11" ht="12">
      <c r="J164" s="2"/>
      <c r="K164" s="2"/>
    </row>
    <row r="165" spans="10:11" ht="12">
      <c r="J165" s="2"/>
      <c r="K165" s="2"/>
    </row>
    <row r="166" spans="10:11" ht="12">
      <c r="J166" s="2"/>
      <c r="K166" s="2"/>
    </row>
    <row r="167" spans="10:11" ht="12">
      <c r="J167" s="2"/>
      <c r="K167" s="2"/>
    </row>
    <row r="168" spans="10:11" ht="12">
      <c r="J168" s="2"/>
      <c r="K16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abSelected="1" zoomScalePageLayoutView="0" workbookViewId="0" topLeftCell="A13">
      <selection activeCell="R31" sqref="R31"/>
    </sheetView>
  </sheetViews>
  <sheetFormatPr defaultColWidth="9.140625" defaultRowHeight="12"/>
  <cols>
    <col min="1" max="1" width="13.140625" style="0" customWidth="1"/>
    <col min="3" max="3" width="2.7109375" style="0" customWidth="1"/>
    <col min="8" max="8" width="2.7109375" style="0" customWidth="1"/>
  </cols>
  <sheetData>
    <row r="2" spans="1:4" ht="12">
      <c r="A2" s="5" t="s">
        <v>92</v>
      </c>
      <c r="D2" t="s">
        <v>51</v>
      </c>
    </row>
    <row r="3" ht="12">
      <c r="A3" t="s">
        <v>0</v>
      </c>
    </row>
    <row r="4" spans="1:16" ht="12">
      <c r="A4" s="5" t="s">
        <v>93</v>
      </c>
      <c r="B4" t="s">
        <v>7</v>
      </c>
      <c r="D4" s="1">
        <v>41596</v>
      </c>
      <c r="E4" s="1">
        <v>41598</v>
      </c>
      <c r="F4" s="1">
        <v>41598</v>
      </c>
      <c r="G4" s="1">
        <v>41600</v>
      </c>
      <c r="H4" s="1"/>
      <c r="I4" s="1">
        <v>41600</v>
      </c>
      <c r="J4" s="1">
        <v>41603</v>
      </c>
      <c r="L4" s="1">
        <v>41603</v>
      </c>
      <c r="M4" s="1">
        <v>41605</v>
      </c>
      <c r="O4" s="1">
        <v>41605</v>
      </c>
      <c r="P4" s="1">
        <v>41606</v>
      </c>
    </row>
    <row r="5" spans="1:16" ht="12">
      <c r="A5" s="5" t="s">
        <v>94</v>
      </c>
      <c r="B5" t="s">
        <v>8</v>
      </c>
      <c r="D5" t="s">
        <v>16</v>
      </c>
      <c r="E5" t="s">
        <v>50</v>
      </c>
      <c r="F5" t="s">
        <v>16</v>
      </c>
      <c r="G5" t="s">
        <v>50</v>
      </c>
      <c r="I5" s="1" t="s">
        <v>16</v>
      </c>
      <c r="J5" t="s">
        <v>50</v>
      </c>
      <c r="L5" t="s">
        <v>16</v>
      </c>
      <c r="M5" t="s">
        <v>50</v>
      </c>
      <c r="O5" t="s">
        <v>16</v>
      </c>
      <c r="P5" s="1" t="s">
        <v>50</v>
      </c>
    </row>
    <row r="7" spans="1:16" ht="12">
      <c r="A7" t="s">
        <v>2</v>
      </c>
      <c r="B7">
        <v>1</v>
      </c>
      <c r="D7">
        <v>0</v>
      </c>
      <c r="E7">
        <v>1</v>
      </c>
      <c r="F7">
        <v>0</v>
      </c>
      <c r="G7">
        <v>2</v>
      </c>
      <c r="I7">
        <v>0</v>
      </c>
      <c r="J7">
        <v>2</v>
      </c>
      <c r="L7">
        <v>0</v>
      </c>
      <c r="M7">
        <v>1</v>
      </c>
      <c r="O7">
        <v>1</v>
      </c>
      <c r="P7">
        <v>1</v>
      </c>
    </row>
    <row r="8" spans="1:16" ht="12">
      <c r="A8" t="s">
        <v>2</v>
      </c>
      <c r="B8">
        <v>2</v>
      </c>
      <c r="D8">
        <v>1</v>
      </c>
      <c r="E8">
        <v>1</v>
      </c>
      <c r="F8">
        <v>0</v>
      </c>
      <c r="G8">
        <v>1</v>
      </c>
      <c r="I8">
        <v>1</v>
      </c>
      <c r="J8">
        <v>4</v>
      </c>
      <c r="L8">
        <v>0</v>
      </c>
      <c r="M8">
        <v>1</v>
      </c>
      <c r="O8">
        <v>1</v>
      </c>
      <c r="P8">
        <v>1</v>
      </c>
    </row>
    <row r="9" spans="1:16" ht="12">
      <c r="A9" t="s">
        <v>2</v>
      </c>
      <c r="B9">
        <v>3</v>
      </c>
      <c r="D9">
        <v>1</v>
      </c>
      <c r="E9">
        <v>1</v>
      </c>
      <c r="F9">
        <v>0</v>
      </c>
      <c r="G9">
        <v>1</v>
      </c>
      <c r="I9">
        <v>0</v>
      </c>
      <c r="J9">
        <v>2</v>
      </c>
      <c r="L9">
        <v>0</v>
      </c>
      <c r="M9">
        <v>2</v>
      </c>
      <c r="O9">
        <v>1</v>
      </c>
      <c r="P9">
        <v>1</v>
      </c>
    </row>
    <row r="10" spans="1:16" ht="12">
      <c r="A10" t="s">
        <v>87</v>
      </c>
      <c r="B10">
        <v>1</v>
      </c>
      <c r="D10">
        <v>60</v>
      </c>
      <c r="E10">
        <v>1</v>
      </c>
      <c r="F10">
        <v>59</v>
      </c>
      <c r="G10">
        <v>3</v>
      </c>
      <c r="I10">
        <v>58</v>
      </c>
      <c r="J10">
        <v>2</v>
      </c>
      <c r="L10">
        <v>42</v>
      </c>
      <c r="M10">
        <v>2</v>
      </c>
      <c r="O10">
        <v>70</v>
      </c>
      <c r="P10">
        <v>1</v>
      </c>
    </row>
    <row r="11" spans="1:16" ht="12">
      <c r="A11" t="s">
        <v>87</v>
      </c>
      <c r="B11">
        <v>2</v>
      </c>
      <c r="D11">
        <v>55</v>
      </c>
      <c r="E11">
        <v>0</v>
      </c>
      <c r="F11">
        <v>56</v>
      </c>
      <c r="G11">
        <v>1</v>
      </c>
      <c r="I11">
        <v>57</v>
      </c>
      <c r="J11">
        <v>2</v>
      </c>
      <c r="L11">
        <v>45</v>
      </c>
      <c r="M11">
        <v>2</v>
      </c>
      <c r="O11">
        <v>52</v>
      </c>
      <c r="P11">
        <v>1</v>
      </c>
    </row>
    <row r="12" spans="1:16" ht="12">
      <c r="A12" t="s">
        <v>87</v>
      </c>
      <c r="B12">
        <v>3</v>
      </c>
      <c r="D12">
        <v>47</v>
      </c>
      <c r="E12">
        <v>1</v>
      </c>
      <c r="F12">
        <v>60</v>
      </c>
      <c r="G12">
        <v>3</v>
      </c>
      <c r="I12">
        <v>59</v>
      </c>
      <c r="J12">
        <v>4</v>
      </c>
      <c r="L12">
        <v>48</v>
      </c>
      <c r="M12">
        <v>2</v>
      </c>
      <c r="O12">
        <v>58</v>
      </c>
      <c r="P12">
        <v>1</v>
      </c>
    </row>
    <row r="13" spans="1:16" ht="12">
      <c r="A13" t="s">
        <v>88</v>
      </c>
      <c r="B13">
        <v>1</v>
      </c>
      <c r="D13">
        <v>117</v>
      </c>
      <c r="E13">
        <v>1</v>
      </c>
      <c r="F13">
        <v>124</v>
      </c>
      <c r="G13">
        <v>4</v>
      </c>
      <c r="I13">
        <v>128</v>
      </c>
      <c r="J13">
        <v>7</v>
      </c>
      <c r="L13">
        <v>104</v>
      </c>
      <c r="M13">
        <v>2</v>
      </c>
      <c r="O13">
        <v>122</v>
      </c>
      <c r="P13">
        <v>13</v>
      </c>
    </row>
    <row r="14" spans="1:16" ht="12">
      <c r="A14" t="s">
        <v>88</v>
      </c>
      <c r="B14">
        <v>2</v>
      </c>
      <c r="D14">
        <v>116</v>
      </c>
      <c r="E14">
        <v>1</v>
      </c>
      <c r="F14">
        <v>114</v>
      </c>
      <c r="G14">
        <v>3</v>
      </c>
      <c r="I14">
        <v>115</v>
      </c>
      <c r="J14">
        <v>5</v>
      </c>
      <c r="L14">
        <v>96</v>
      </c>
      <c r="M14">
        <v>2</v>
      </c>
      <c r="O14">
        <v>80</v>
      </c>
      <c r="P14">
        <v>2</v>
      </c>
    </row>
    <row r="15" spans="1:16" ht="12">
      <c r="A15" t="s">
        <v>88</v>
      </c>
      <c r="B15">
        <v>3</v>
      </c>
      <c r="D15">
        <v>107</v>
      </c>
      <c r="E15">
        <v>1</v>
      </c>
      <c r="F15">
        <v>124</v>
      </c>
      <c r="G15">
        <v>8</v>
      </c>
      <c r="I15">
        <v>116</v>
      </c>
      <c r="J15">
        <v>21</v>
      </c>
      <c r="L15">
        <v>95</v>
      </c>
      <c r="M15">
        <v>28</v>
      </c>
      <c r="O15">
        <v>162</v>
      </c>
      <c r="P15">
        <v>94</v>
      </c>
    </row>
    <row r="16" spans="1:16" ht="12">
      <c r="A16" t="s">
        <v>89</v>
      </c>
      <c r="B16">
        <v>1</v>
      </c>
      <c r="D16">
        <v>273</v>
      </c>
      <c r="E16">
        <v>210</v>
      </c>
      <c r="F16">
        <v>289</v>
      </c>
      <c r="G16">
        <v>190</v>
      </c>
      <c r="I16">
        <v>275</v>
      </c>
      <c r="J16">
        <v>154</v>
      </c>
      <c r="L16">
        <v>202</v>
      </c>
      <c r="M16">
        <v>134</v>
      </c>
      <c r="O16">
        <v>277</v>
      </c>
      <c r="P16">
        <v>208</v>
      </c>
    </row>
    <row r="17" spans="1:16" ht="12">
      <c r="A17" t="s">
        <v>89</v>
      </c>
      <c r="B17">
        <v>2</v>
      </c>
      <c r="D17">
        <v>262</v>
      </c>
      <c r="E17">
        <v>214</v>
      </c>
      <c r="F17">
        <v>288</v>
      </c>
      <c r="G17">
        <v>215</v>
      </c>
      <c r="I17">
        <v>285</v>
      </c>
      <c r="J17">
        <v>161</v>
      </c>
      <c r="L17">
        <v>200</v>
      </c>
      <c r="M17">
        <v>89</v>
      </c>
      <c r="O17">
        <v>287</v>
      </c>
      <c r="P17">
        <v>231</v>
      </c>
    </row>
    <row r="18" spans="1:16" ht="12">
      <c r="A18" t="s">
        <v>89</v>
      </c>
      <c r="B18">
        <v>3</v>
      </c>
      <c r="D18">
        <v>273</v>
      </c>
      <c r="E18">
        <v>199</v>
      </c>
      <c r="F18">
        <v>300</v>
      </c>
      <c r="G18">
        <v>220</v>
      </c>
      <c r="I18">
        <v>294</v>
      </c>
      <c r="J18">
        <v>284</v>
      </c>
      <c r="L18">
        <v>206</v>
      </c>
      <c r="M18">
        <v>135</v>
      </c>
      <c r="O18">
        <v>288</v>
      </c>
      <c r="P18">
        <v>234</v>
      </c>
    </row>
    <row r="19" spans="1:16" ht="12">
      <c r="A19" t="s">
        <v>90</v>
      </c>
      <c r="B19">
        <v>1</v>
      </c>
      <c r="D19">
        <v>282</v>
      </c>
      <c r="E19">
        <v>220</v>
      </c>
      <c r="F19">
        <v>305</v>
      </c>
      <c r="G19">
        <v>256</v>
      </c>
      <c r="I19">
        <v>308</v>
      </c>
      <c r="J19">
        <v>230</v>
      </c>
      <c r="L19">
        <v>250</v>
      </c>
      <c r="M19">
        <v>118</v>
      </c>
      <c r="O19">
        <v>324</v>
      </c>
      <c r="P19">
        <v>266</v>
      </c>
    </row>
    <row r="20" spans="1:16" ht="12">
      <c r="A20" t="s">
        <v>90</v>
      </c>
      <c r="B20">
        <v>2</v>
      </c>
      <c r="D20">
        <v>264</v>
      </c>
      <c r="E20">
        <v>249</v>
      </c>
      <c r="F20">
        <v>302</v>
      </c>
      <c r="G20">
        <v>276</v>
      </c>
      <c r="I20">
        <v>297</v>
      </c>
      <c r="J20">
        <v>188</v>
      </c>
      <c r="L20">
        <v>250</v>
      </c>
      <c r="M20">
        <v>132</v>
      </c>
      <c r="O20">
        <v>340</v>
      </c>
      <c r="P20">
        <v>249</v>
      </c>
    </row>
    <row r="21" spans="1:16" ht="12">
      <c r="A21" t="s">
        <v>90</v>
      </c>
      <c r="B21">
        <v>3</v>
      </c>
      <c r="D21">
        <v>268</v>
      </c>
      <c r="E21">
        <v>236</v>
      </c>
      <c r="F21">
        <v>296</v>
      </c>
      <c r="G21">
        <v>259</v>
      </c>
      <c r="I21">
        <v>303</v>
      </c>
      <c r="J21">
        <v>252</v>
      </c>
      <c r="L21">
        <v>245</v>
      </c>
      <c r="M21">
        <v>92</v>
      </c>
      <c r="O21">
        <v>323</v>
      </c>
      <c r="P21">
        <v>250</v>
      </c>
    </row>
    <row r="23" ht="12">
      <c r="A23" s="5"/>
    </row>
    <row r="24" spans="1:4" ht="12">
      <c r="A24" s="5" t="s">
        <v>92</v>
      </c>
      <c r="D24" t="s">
        <v>52</v>
      </c>
    </row>
    <row r="25" ht="12">
      <c r="A25" t="s">
        <v>0</v>
      </c>
    </row>
    <row r="26" spans="1:16" ht="12">
      <c r="A26" s="5" t="s">
        <v>93</v>
      </c>
      <c r="B26" t="s">
        <v>7</v>
      </c>
      <c r="D26" s="1">
        <v>41596</v>
      </c>
      <c r="E26" s="1">
        <v>41598</v>
      </c>
      <c r="F26" s="1">
        <v>41598</v>
      </c>
      <c r="G26" s="1">
        <v>41600</v>
      </c>
      <c r="H26" s="1"/>
      <c r="I26" s="1">
        <v>41600</v>
      </c>
      <c r="J26" s="1">
        <v>41603</v>
      </c>
      <c r="L26" s="1">
        <v>41603</v>
      </c>
      <c r="M26" s="1">
        <v>41605</v>
      </c>
      <c r="O26" s="1">
        <v>41605</v>
      </c>
      <c r="P26" s="1">
        <v>41606</v>
      </c>
    </row>
    <row r="27" spans="1:16" ht="12">
      <c r="A27" s="5" t="s">
        <v>94</v>
      </c>
      <c r="B27" t="s">
        <v>8</v>
      </c>
      <c r="D27" t="s">
        <v>16</v>
      </c>
      <c r="E27" t="s">
        <v>50</v>
      </c>
      <c r="F27" t="s">
        <v>16</v>
      </c>
      <c r="G27" t="s">
        <v>50</v>
      </c>
      <c r="I27" s="1" t="s">
        <v>16</v>
      </c>
      <c r="J27" t="s">
        <v>50</v>
      </c>
      <c r="L27" t="s">
        <v>16</v>
      </c>
      <c r="M27" t="s">
        <v>50</v>
      </c>
      <c r="O27" t="s">
        <v>16</v>
      </c>
      <c r="P27" s="1" t="s">
        <v>50</v>
      </c>
    </row>
    <row r="29" spans="1:16" ht="12">
      <c r="A29" t="s">
        <v>2</v>
      </c>
      <c r="B29">
        <v>1</v>
      </c>
      <c r="D29" s="2">
        <f>(D7*2.5)/32</f>
        <v>0</v>
      </c>
      <c r="E29" s="2">
        <f>(E7*2.5)/32</f>
        <v>0.078125</v>
      </c>
      <c r="F29" s="2">
        <f>(F7*2.5)/32</f>
        <v>0</v>
      </c>
      <c r="G29" s="2">
        <f>(G7*2.5)/32</f>
        <v>0.15625</v>
      </c>
      <c r="I29" s="2">
        <f aca="true" t="shared" si="0" ref="I29:J40">(I7*2.5)/32</f>
        <v>0</v>
      </c>
      <c r="J29" s="2">
        <f t="shared" si="0"/>
        <v>0.15625</v>
      </c>
      <c r="L29" s="2">
        <f aca="true" t="shared" si="1" ref="L29:M40">(L7*2.5)/32</f>
        <v>0</v>
      </c>
      <c r="M29" s="2">
        <f t="shared" si="1"/>
        <v>0.078125</v>
      </c>
      <c r="O29" s="2">
        <f aca="true" t="shared" si="2" ref="O29:P40">(O7*2.5)/32</f>
        <v>0.078125</v>
      </c>
      <c r="P29" s="2">
        <f t="shared" si="2"/>
        <v>0.078125</v>
      </c>
    </row>
    <row r="30" spans="1:16" ht="12">
      <c r="A30" t="s">
        <v>2</v>
      </c>
      <c r="B30">
        <v>2</v>
      </c>
      <c r="D30" s="2">
        <f aca="true" t="shared" si="3" ref="D30:E40">(D8*2.5)/32</f>
        <v>0.078125</v>
      </c>
      <c r="E30" s="2">
        <f t="shared" si="3"/>
        <v>0.078125</v>
      </c>
      <c r="F30" s="2">
        <f aca="true" t="shared" si="4" ref="F30:G40">(F8*2.5)/32</f>
        <v>0</v>
      </c>
      <c r="G30" s="2">
        <f t="shared" si="4"/>
        <v>0.078125</v>
      </c>
      <c r="I30" s="2">
        <f t="shared" si="0"/>
        <v>0.078125</v>
      </c>
      <c r="J30" s="2">
        <f t="shared" si="0"/>
        <v>0.3125</v>
      </c>
      <c r="L30" s="2">
        <f t="shared" si="1"/>
        <v>0</v>
      </c>
      <c r="M30" s="2">
        <f t="shared" si="1"/>
        <v>0.078125</v>
      </c>
      <c r="O30" s="2">
        <f t="shared" si="2"/>
        <v>0.078125</v>
      </c>
      <c r="P30" s="2">
        <f t="shared" si="2"/>
        <v>0.078125</v>
      </c>
    </row>
    <row r="31" spans="1:16" ht="12">
      <c r="A31" t="s">
        <v>2</v>
      </c>
      <c r="B31">
        <v>3</v>
      </c>
      <c r="D31" s="2">
        <f t="shared" si="3"/>
        <v>0.078125</v>
      </c>
      <c r="E31" s="2">
        <f t="shared" si="3"/>
        <v>0.078125</v>
      </c>
      <c r="F31" s="2">
        <f t="shared" si="4"/>
        <v>0</v>
      </c>
      <c r="G31" s="2">
        <f t="shared" si="4"/>
        <v>0.078125</v>
      </c>
      <c r="I31" s="2">
        <f t="shared" si="0"/>
        <v>0</v>
      </c>
      <c r="J31" s="2">
        <f t="shared" si="0"/>
        <v>0.15625</v>
      </c>
      <c r="L31" s="2">
        <f t="shared" si="1"/>
        <v>0</v>
      </c>
      <c r="M31" s="2">
        <f t="shared" si="1"/>
        <v>0.15625</v>
      </c>
      <c r="O31" s="2">
        <f t="shared" si="2"/>
        <v>0.078125</v>
      </c>
      <c r="P31" s="2">
        <f t="shared" si="2"/>
        <v>0.078125</v>
      </c>
    </row>
    <row r="32" spans="1:16" ht="12">
      <c r="A32" t="s">
        <v>87</v>
      </c>
      <c r="B32">
        <v>1</v>
      </c>
      <c r="D32" s="2">
        <f t="shared" si="3"/>
        <v>4.6875</v>
      </c>
      <c r="E32" s="2">
        <f t="shared" si="3"/>
        <v>0.078125</v>
      </c>
      <c r="F32" s="2">
        <f t="shared" si="4"/>
        <v>4.609375</v>
      </c>
      <c r="G32" s="2">
        <f t="shared" si="4"/>
        <v>0.234375</v>
      </c>
      <c r="I32" s="2">
        <f t="shared" si="0"/>
        <v>4.53125</v>
      </c>
      <c r="J32" s="2">
        <f t="shared" si="0"/>
        <v>0.15625</v>
      </c>
      <c r="L32" s="2">
        <f t="shared" si="1"/>
        <v>3.28125</v>
      </c>
      <c r="M32" s="2">
        <f t="shared" si="1"/>
        <v>0.15625</v>
      </c>
      <c r="O32" s="2">
        <f t="shared" si="2"/>
        <v>5.46875</v>
      </c>
      <c r="P32" s="2">
        <f t="shared" si="2"/>
        <v>0.078125</v>
      </c>
    </row>
    <row r="33" spans="1:16" ht="12">
      <c r="A33" t="s">
        <v>87</v>
      </c>
      <c r="B33">
        <v>2</v>
      </c>
      <c r="D33" s="2">
        <f t="shared" si="3"/>
        <v>4.296875</v>
      </c>
      <c r="E33" s="2">
        <f t="shared" si="3"/>
        <v>0</v>
      </c>
      <c r="F33" s="2">
        <f t="shared" si="4"/>
        <v>4.375</v>
      </c>
      <c r="G33" s="2">
        <f t="shared" si="4"/>
        <v>0.078125</v>
      </c>
      <c r="I33" s="2">
        <f t="shared" si="0"/>
        <v>4.453125</v>
      </c>
      <c r="J33" s="2">
        <f t="shared" si="0"/>
        <v>0.15625</v>
      </c>
      <c r="L33" s="2">
        <f t="shared" si="1"/>
        <v>3.515625</v>
      </c>
      <c r="M33" s="2">
        <f t="shared" si="1"/>
        <v>0.15625</v>
      </c>
      <c r="O33" s="2">
        <f t="shared" si="2"/>
        <v>4.0625</v>
      </c>
      <c r="P33" s="2">
        <f t="shared" si="2"/>
        <v>0.078125</v>
      </c>
    </row>
    <row r="34" spans="1:16" ht="12">
      <c r="A34" t="s">
        <v>87</v>
      </c>
      <c r="B34">
        <v>3</v>
      </c>
      <c r="D34" s="2">
        <f t="shared" si="3"/>
        <v>3.671875</v>
      </c>
      <c r="E34" s="2">
        <f t="shared" si="3"/>
        <v>0.078125</v>
      </c>
      <c r="F34" s="2">
        <f t="shared" si="4"/>
        <v>4.6875</v>
      </c>
      <c r="G34" s="2">
        <f t="shared" si="4"/>
        <v>0.234375</v>
      </c>
      <c r="I34" s="2">
        <f t="shared" si="0"/>
        <v>4.609375</v>
      </c>
      <c r="J34" s="2">
        <f t="shared" si="0"/>
        <v>0.3125</v>
      </c>
      <c r="L34" s="2">
        <f t="shared" si="1"/>
        <v>3.75</v>
      </c>
      <c r="M34" s="2">
        <f t="shared" si="1"/>
        <v>0.15625</v>
      </c>
      <c r="O34" s="2">
        <f t="shared" si="2"/>
        <v>4.53125</v>
      </c>
      <c r="P34" s="2">
        <f t="shared" si="2"/>
        <v>0.078125</v>
      </c>
    </row>
    <row r="35" spans="1:16" ht="12">
      <c r="A35" t="s">
        <v>88</v>
      </c>
      <c r="B35">
        <v>1</v>
      </c>
      <c r="D35" s="2">
        <f t="shared" si="3"/>
        <v>9.140625</v>
      </c>
      <c r="E35" s="2">
        <f t="shared" si="3"/>
        <v>0.078125</v>
      </c>
      <c r="F35" s="2">
        <f t="shared" si="4"/>
        <v>9.6875</v>
      </c>
      <c r="G35" s="2">
        <f t="shared" si="4"/>
        <v>0.3125</v>
      </c>
      <c r="I35" s="2">
        <f t="shared" si="0"/>
        <v>10</v>
      </c>
      <c r="J35" s="2">
        <f t="shared" si="0"/>
        <v>0.546875</v>
      </c>
      <c r="L35" s="2">
        <f t="shared" si="1"/>
        <v>8.125</v>
      </c>
      <c r="M35" s="2">
        <f t="shared" si="1"/>
        <v>0.15625</v>
      </c>
      <c r="O35" s="2">
        <f t="shared" si="2"/>
        <v>9.53125</v>
      </c>
      <c r="P35" s="2">
        <f t="shared" si="2"/>
        <v>1.015625</v>
      </c>
    </row>
    <row r="36" spans="1:16" ht="12">
      <c r="A36" t="s">
        <v>88</v>
      </c>
      <c r="B36">
        <v>2</v>
      </c>
      <c r="D36" s="2">
        <f t="shared" si="3"/>
        <v>9.0625</v>
      </c>
      <c r="E36" s="2">
        <f t="shared" si="3"/>
        <v>0.078125</v>
      </c>
      <c r="F36" s="2">
        <f t="shared" si="4"/>
        <v>8.90625</v>
      </c>
      <c r="G36" s="2">
        <f t="shared" si="4"/>
        <v>0.234375</v>
      </c>
      <c r="I36" s="2">
        <f t="shared" si="0"/>
        <v>8.984375</v>
      </c>
      <c r="J36" s="2">
        <f t="shared" si="0"/>
        <v>0.390625</v>
      </c>
      <c r="L36" s="2">
        <f t="shared" si="1"/>
        <v>7.5</v>
      </c>
      <c r="M36" s="2">
        <f t="shared" si="1"/>
        <v>0.15625</v>
      </c>
      <c r="O36" s="2">
        <f t="shared" si="2"/>
        <v>6.25</v>
      </c>
      <c r="P36" s="2">
        <f t="shared" si="2"/>
        <v>0.15625</v>
      </c>
    </row>
    <row r="37" spans="1:16" ht="12">
      <c r="A37" t="s">
        <v>88</v>
      </c>
      <c r="B37">
        <v>3</v>
      </c>
      <c r="D37" s="2">
        <f t="shared" si="3"/>
        <v>8.359375</v>
      </c>
      <c r="E37" s="2">
        <f t="shared" si="3"/>
        <v>0.078125</v>
      </c>
      <c r="F37" s="2">
        <f t="shared" si="4"/>
        <v>9.6875</v>
      </c>
      <c r="G37" s="2">
        <f t="shared" si="4"/>
        <v>0.625</v>
      </c>
      <c r="I37" s="2">
        <f t="shared" si="0"/>
        <v>9.0625</v>
      </c>
      <c r="J37" s="2">
        <f t="shared" si="0"/>
        <v>1.640625</v>
      </c>
      <c r="L37" s="2">
        <f t="shared" si="1"/>
        <v>7.421875</v>
      </c>
      <c r="M37" s="2">
        <f t="shared" si="1"/>
        <v>2.1875</v>
      </c>
      <c r="O37" s="2">
        <f t="shared" si="2"/>
        <v>12.65625</v>
      </c>
      <c r="P37" s="2">
        <f t="shared" si="2"/>
        <v>7.34375</v>
      </c>
    </row>
    <row r="38" spans="1:16" ht="12">
      <c r="A38" t="s">
        <v>89</v>
      </c>
      <c r="B38">
        <v>1</v>
      </c>
      <c r="D38" s="2">
        <f t="shared" si="3"/>
        <v>21.328125</v>
      </c>
      <c r="E38" s="2">
        <f t="shared" si="3"/>
        <v>16.40625</v>
      </c>
      <c r="F38" s="2">
        <f t="shared" si="4"/>
        <v>22.578125</v>
      </c>
      <c r="G38" s="2">
        <f t="shared" si="4"/>
        <v>14.84375</v>
      </c>
      <c r="I38" s="2">
        <f t="shared" si="0"/>
        <v>21.484375</v>
      </c>
      <c r="J38" s="2">
        <f t="shared" si="0"/>
        <v>12.03125</v>
      </c>
      <c r="L38" s="2">
        <f t="shared" si="1"/>
        <v>15.78125</v>
      </c>
      <c r="M38" s="2">
        <f t="shared" si="1"/>
        <v>10.46875</v>
      </c>
      <c r="O38" s="2">
        <f t="shared" si="2"/>
        <v>21.640625</v>
      </c>
      <c r="P38" s="2">
        <f t="shared" si="2"/>
        <v>16.25</v>
      </c>
    </row>
    <row r="39" spans="1:16" ht="12">
      <c r="A39" t="s">
        <v>89</v>
      </c>
      <c r="B39">
        <v>2</v>
      </c>
      <c r="D39" s="2">
        <f t="shared" si="3"/>
        <v>20.46875</v>
      </c>
      <c r="E39" s="2">
        <f t="shared" si="3"/>
        <v>16.71875</v>
      </c>
      <c r="F39" s="2">
        <f t="shared" si="4"/>
        <v>22.5</v>
      </c>
      <c r="G39" s="2">
        <f t="shared" si="4"/>
        <v>16.796875</v>
      </c>
      <c r="I39" s="2">
        <f t="shared" si="0"/>
        <v>22.265625</v>
      </c>
      <c r="J39" s="2">
        <f t="shared" si="0"/>
        <v>12.578125</v>
      </c>
      <c r="L39" s="2">
        <f t="shared" si="1"/>
        <v>15.625</v>
      </c>
      <c r="M39" s="2">
        <f t="shared" si="1"/>
        <v>6.953125</v>
      </c>
      <c r="O39" s="2">
        <f t="shared" si="2"/>
        <v>22.421875</v>
      </c>
      <c r="P39" s="2">
        <f t="shared" si="2"/>
        <v>18.046875</v>
      </c>
    </row>
    <row r="40" spans="1:16" ht="12">
      <c r="A40" t="s">
        <v>89</v>
      </c>
      <c r="B40">
        <v>3</v>
      </c>
      <c r="D40" s="2">
        <f t="shared" si="3"/>
        <v>21.328125</v>
      </c>
      <c r="E40" s="2">
        <f t="shared" si="3"/>
        <v>15.546875</v>
      </c>
      <c r="F40" s="2">
        <f t="shared" si="4"/>
        <v>23.4375</v>
      </c>
      <c r="G40" s="2">
        <f t="shared" si="4"/>
        <v>17.1875</v>
      </c>
      <c r="I40" s="2">
        <f t="shared" si="0"/>
        <v>22.96875</v>
      </c>
      <c r="J40" s="2">
        <f t="shared" si="0"/>
        <v>22.1875</v>
      </c>
      <c r="L40" s="2">
        <f t="shared" si="1"/>
        <v>16.09375</v>
      </c>
      <c r="M40" s="2">
        <f t="shared" si="1"/>
        <v>10.546875</v>
      </c>
      <c r="O40" s="2">
        <f t="shared" si="2"/>
        <v>22.5</v>
      </c>
      <c r="P40" s="2">
        <f t="shared" si="2"/>
        <v>18.28125</v>
      </c>
    </row>
    <row r="41" spans="1:16" ht="12">
      <c r="A41" t="s">
        <v>90</v>
      </c>
      <c r="B41">
        <v>1</v>
      </c>
      <c r="D41" s="2">
        <f aca="true" t="shared" si="5" ref="D41:G43">(D19*2.5*2)/32</f>
        <v>44.0625</v>
      </c>
      <c r="E41" s="2">
        <f t="shared" si="5"/>
        <v>34.375</v>
      </c>
      <c r="F41" s="2">
        <f t="shared" si="5"/>
        <v>47.65625</v>
      </c>
      <c r="G41" s="2">
        <f t="shared" si="5"/>
        <v>40</v>
      </c>
      <c r="I41" s="2">
        <f aca="true" t="shared" si="6" ref="I41:J43">(I19*2.5*2)/32</f>
        <v>48.125</v>
      </c>
      <c r="J41" s="2">
        <f t="shared" si="6"/>
        <v>35.9375</v>
      </c>
      <c r="L41" s="2">
        <f aca="true" t="shared" si="7" ref="L41:M43">(L19*2.5*2)/32</f>
        <v>39.0625</v>
      </c>
      <c r="M41" s="2">
        <f t="shared" si="7"/>
        <v>18.4375</v>
      </c>
      <c r="O41" s="2">
        <f aca="true" t="shared" si="8" ref="O41:P43">(O19*2.5*2)/32</f>
        <v>50.625</v>
      </c>
      <c r="P41" s="2">
        <f t="shared" si="8"/>
        <v>41.5625</v>
      </c>
    </row>
    <row r="42" spans="1:16" ht="12">
      <c r="A42" t="s">
        <v>90</v>
      </c>
      <c r="B42">
        <v>2</v>
      </c>
      <c r="D42" s="2">
        <f t="shared" si="5"/>
        <v>41.25</v>
      </c>
      <c r="E42" s="2">
        <f t="shared" si="5"/>
        <v>38.90625</v>
      </c>
      <c r="F42" s="2">
        <f t="shared" si="5"/>
        <v>47.1875</v>
      </c>
      <c r="G42" s="2">
        <f t="shared" si="5"/>
        <v>43.125</v>
      </c>
      <c r="I42" s="2">
        <f t="shared" si="6"/>
        <v>46.40625</v>
      </c>
      <c r="J42" s="2">
        <f t="shared" si="6"/>
        <v>29.375</v>
      </c>
      <c r="L42" s="2">
        <f t="shared" si="7"/>
        <v>39.0625</v>
      </c>
      <c r="M42" s="2">
        <f t="shared" si="7"/>
        <v>20.625</v>
      </c>
      <c r="O42" s="2">
        <f t="shared" si="8"/>
        <v>53.125</v>
      </c>
      <c r="P42" s="2">
        <f t="shared" si="8"/>
        <v>38.90625</v>
      </c>
    </row>
    <row r="43" spans="1:16" ht="12">
      <c r="A43" t="s">
        <v>90</v>
      </c>
      <c r="B43">
        <v>3</v>
      </c>
      <c r="D43" s="2">
        <f t="shared" si="5"/>
        <v>41.875</v>
      </c>
      <c r="E43" s="2">
        <f t="shared" si="5"/>
        <v>36.875</v>
      </c>
      <c r="F43" s="2">
        <f t="shared" si="5"/>
        <v>46.25</v>
      </c>
      <c r="G43" s="2">
        <f t="shared" si="5"/>
        <v>40.46875</v>
      </c>
      <c r="I43" s="2">
        <f t="shared" si="6"/>
        <v>47.34375</v>
      </c>
      <c r="J43" s="2">
        <f t="shared" si="6"/>
        <v>39.375</v>
      </c>
      <c r="L43" s="2">
        <f t="shared" si="7"/>
        <v>38.28125</v>
      </c>
      <c r="M43" s="2">
        <f t="shared" si="7"/>
        <v>14.375</v>
      </c>
      <c r="O43" s="2">
        <f t="shared" si="8"/>
        <v>50.46875</v>
      </c>
      <c r="P43" s="2">
        <f t="shared" si="8"/>
        <v>39.0625</v>
      </c>
    </row>
    <row r="47" ht="12">
      <c r="D47" t="s">
        <v>53</v>
      </c>
    </row>
    <row r="49" spans="4:16" ht="12">
      <c r="D49" s="1">
        <v>41596</v>
      </c>
      <c r="E49" s="1">
        <v>41598</v>
      </c>
      <c r="F49" s="1">
        <v>41598</v>
      </c>
      <c r="G49" s="1">
        <v>41600</v>
      </c>
      <c r="H49" s="1"/>
      <c r="I49" s="1">
        <v>41600</v>
      </c>
      <c r="J49" s="1">
        <v>41603</v>
      </c>
      <c r="L49" s="1">
        <v>41603</v>
      </c>
      <c r="M49" s="1">
        <v>41605</v>
      </c>
      <c r="O49" s="1">
        <v>41605</v>
      </c>
      <c r="P49" s="1">
        <v>41606</v>
      </c>
    </row>
    <row r="50" spans="4:16" ht="12">
      <c r="D50" t="s">
        <v>16</v>
      </c>
      <c r="E50" t="s">
        <v>50</v>
      </c>
      <c r="F50" t="s">
        <v>16</v>
      </c>
      <c r="G50" t="s">
        <v>50</v>
      </c>
      <c r="I50" s="1" t="s">
        <v>16</v>
      </c>
      <c r="J50" t="s">
        <v>50</v>
      </c>
      <c r="L50" t="s">
        <v>16</v>
      </c>
      <c r="M50" t="s">
        <v>50</v>
      </c>
      <c r="O50" t="s">
        <v>16</v>
      </c>
      <c r="P50" s="1" t="s">
        <v>50</v>
      </c>
    </row>
    <row r="51" spans="4:16" ht="12">
      <c r="D51" s="1">
        <v>41596</v>
      </c>
      <c r="E51" s="1">
        <v>41598</v>
      </c>
      <c r="F51" s="1">
        <v>41598</v>
      </c>
      <c r="G51" s="1">
        <v>41600</v>
      </c>
      <c r="H51" s="1"/>
      <c r="I51" s="1">
        <v>41600</v>
      </c>
      <c r="J51" s="1">
        <v>41603</v>
      </c>
      <c r="L51" s="1">
        <v>41603</v>
      </c>
      <c r="M51" s="1">
        <v>41605</v>
      </c>
      <c r="O51" s="1">
        <v>41605</v>
      </c>
      <c r="P51" s="1">
        <v>41606</v>
      </c>
    </row>
    <row r="52" spans="1:16" ht="12">
      <c r="A52" s="2" t="s">
        <v>2</v>
      </c>
      <c r="B52" s="2"/>
      <c r="C52" s="2"/>
      <c r="D52" s="2">
        <v>0.052083333333333336</v>
      </c>
      <c r="E52" s="2">
        <v>0.078125</v>
      </c>
      <c r="F52" s="2">
        <v>0</v>
      </c>
      <c r="G52" s="2">
        <v>0.10416666666666667</v>
      </c>
      <c r="H52" s="2"/>
      <c r="I52" s="2">
        <v>0.026041666666666668</v>
      </c>
      <c r="J52" s="2">
        <v>0.20833333333333334</v>
      </c>
      <c r="K52" s="2"/>
      <c r="L52" s="2">
        <v>0</v>
      </c>
      <c r="M52" s="2">
        <v>0.10416666666666667</v>
      </c>
      <c r="N52" s="2"/>
      <c r="O52" s="2">
        <v>0.078125</v>
      </c>
      <c r="P52" s="2">
        <v>0.078125</v>
      </c>
    </row>
    <row r="53" spans="1:16" ht="12">
      <c r="A53" s="2" t="s">
        <v>4</v>
      </c>
      <c r="B53" s="2"/>
      <c r="C53" s="2"/>
      <c r="D53" s="2">
        <v>4.21875</v>
      </c>
      <c r="E53" s="2">
        <v>0.052083333333333336</v>
      </c>
      <c r="F53" s="2">
        <v>4.557291666666667</v>
      </c>
      <c r="G53" s="2">
        <v>0.18229166666666666</v>
      </c>
      <c r="H53" s="2"/>
      <c r="I53" s="2">
        <v>4.53125</v>
      </c>
      <c r="J53" s="2">
        <v>0.20833333333333334</v>
      </c>
      <c r="K53" s="2"/>
      <c r="L53" s="2">
        <v>3.515625</v>
      </c>
      <c r="M53" s="2">
        <v>0.15625</v>
      </c>
      <c r="N53" s="2"/>
      <c r="O53" s="2">
        <v>4.6875</v>
      </c>
      <c r="P53" s="2">
        <v>0.078125</v>
      </c>
    </row>
    <row r="54" spans="1:16" ht="12">
      <c r="A54" s="2" t="s">
        <v>3</v>
      </c>
      <c r="B54" s="2"/>
      <c r="C54" s="2"/>
      <c r="D54" s="2">
        <v>8.854166666666666</v>
      </c>
      <c r="E54" s="2">
        <v>0.078125</v>
      </c>
      <c r="F54" s="2">
        <v>9.427083333333334</v>
      </c>
      <c r="G54" s="2">
        <v>0.390625</v>
      </c>
      <c r="H54" s="2"/>
      <c r="I54" s="2">
        <v>9.348958333333334</v>
      </c>
      <c r="J54" s="2">
        <v>0.859375</v>
      </c>
      <c r="K54" s="2"/>
      <c r="L54" s="2">
        <v>7.682291666666667</v>
      </c>
      <c r="M54" s="2">
        <v>0.8333333333333334</v>
      </c>
      <c r="N54" s="2"/>
      <c r="O54" s="2">
        <v>9.479166666666666</v>
      </c>
      <c r="P54" s="2">
        <v>2.8385416666666665</v>
      </c>
    </row>
    <row r="55" spans="1:16" ht="12">
      <c r="A55" s="2" t="s">
        <v>5</v>
      </c>
      <c r="B55" s="2"/>
      <c r="C55" s="2"/>
      <c r="D55" s="2">
        <v>21.041666666666668</v>
      </c>
      <c r="E55" s="2">
        <v>16.223958333333332</v>
      </c>
      <c r="F55" s="2">
        <v>22.838541666666668</v>
      </c>
      <c r="G55" s="2">
        <v>16.276041666666668</v>
      </c>
      <c r="H55" s="2"/>
      <c r="I55" s="2">
        <v>22.239583333333332</v>
      </c>
      <c r="J55" s="2">
        <v>15.598958333333334</v>
      </c>
      <c r="K55" s="2"/>
      <c r="L55" s="2">
        <v>15.833333333333334</v>
      </c>
      <c r="M55" s="2">
        <v>9.322916666666666</v>
      </c>
      <c r="N55" s="2"/>
      <c r="O55" s="2">
        <v>22.1875</v>
      </c>
      <c r="P55" s="2">
        <v>17.526041666666668</v>
      </c>
    </row>
    <row r="56" spans="1:16" ht="12">
      <c r="A56" s="2" t="s">
        <v>6</v>
      </c>
      <c r="B56" s="2"/>
      <c r="C56" s="2"/>
      <c r="D56" s="2">
        <v>42.395833333333336</v>
      </c>
      <c r="E56" s="2">
        <v>36.71875</v>
      </c>
      <c r="F56" s="2">
        <v>47.03125</v>
      </c>
      <c r="G56" s="2">
        <v>41.197916666666664</v>
      </c>
      <c r="H56" s="2"/>
      <c r="I56" s="2">
        <v>47.291666666666664</v>
      </c>
      <c r="J56" s="2">
        <v>34.895833333333336</v>
      </c>
      <c r="K56" s="2"/>
      <c r="L56" s="2">
        <v>38.802083333333336</v>
      </c>
      <c r="M56" s="2">
        <v>17.8125</v>
      </c>
      <c r="N56" s="2"/>
      <c r="O56" s="2">
        <v>51.40625</v>
      </c>
      <c r="P56" s="2">
        <v>39.84375</v>
      </c>
    </row>
    <row r="58" spans="4:16" ht="12">
      <c r="D58" s="2"/>
      <c r="E58" s="2"/>
      <c r="F58" s="2"/>
      <c r="G58" s="2"/>
      <c r="I58" s="2"/>
      <c r="J58" s="2"/>
      <c r="L58" s="2"/>
      <c r="M58" s="2"/>
      <c r="O58" s="2"/>
      <c r="P58" s="2"/>
    </row>
    <row r="59" spans="4:16" ht="12">
      <c r="D59" s="2"/>
      <c r="E59" s="2"/>
      <c r="F59" s="2"/>
      <c r="G59" s="2"/>
      <c r="I59" s="2"/>
      <c r="J59" s="2"/>
      <c r="L59" s="2"/>
      <c r="M59" s="2"/>
      <c r="O59" s="2"/>
      <c r="P59" s="2"/>
    </row>
    <row r="60" spans="4:16" ht="12">
      <c r="D60" s="2"/>
      <c r="E60" s="2"/>
      <c r="F60" s="2"/>
      <c r="G60" s="2"/>
      <c r="I60" s="2"/>
      <c r="J60" s="2"/>
      <c r="L60" s="2"/>
      <c r="M60" s="2"/>
      <c r="O60" s="2"/>
      <c r="P60" s="2"/>
    </row>
    <row r="61" spans="4:16" ht="12">
      <c r="D61" s="2"/>
      <c r="E61" s="2"/>
      <c r="F61" s="2"/>
      <c r="G61" s="2"/>
      <c r="I61" s="2"/>
      <c r="J61" s="2"/>
      <c r="L61" s="2"/>
      <c r="M61" s="2"/>
      <c r="O61" s="2"/>
      <c r="P61" s="2"/>
    </row>
    <row r="62" spans="4:16" ht="12">
      <c r="D62" s="2"/>
      <c r="E62" s="2"/>
      <c r="F62" s="2"/>
      <c r="G62" s="2"/>
      <c r="I62" s="2"/>
      <c r="J62" s="2"/>
      <c r="L62" s="2"/>
      <c r="M62" s="2"/>
      <c r="O62" s="2"/>
      <c r="P62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3.28125" style="0" customWidth="1"/>
    <col min="11" max="11" width="15.7109375" style="0" customWidth="1"/>
    <col min="19" max="19" width="15.7109375" style="0" customWidth="1"/>
  </cols>
  <sheetData>
    <row r="1" ht="12">
      <c r="P1" t="s">
        <v>96</v>
      </c>
    </row>
    <row r="2" ht="12">
      <c r="A2" s="5" t="s">
        <v>92</v>
      </c>
    </row>
    <row r="3" spans="1:17" ht="12">
      <c r="A3" t="s">
        <v>0</v>
      </c>
      <c r="D3" t="s">
        <v>9</v>
      </c>
      <c r="E3" t="s">
        <v>12</v>
      </c>
      <c r="F3" s="2"/>
      <c r="G3" s="2"/>
      <c r="H3" t="s">
        <v>18</v>
      </c>
      <c r="I3" t="s">
        <v>74</v>
      </c>
      <c r="P3" t="s">
        <v>18</v>
      </c>
      <c r="Q3" t="s">
        <v>79</v>
      </c>
    </row>
    <row r="4" spans="1:7" ht="12">
      <c r="A4" s="5" t="s">
        <v>93</v>
      </c>
      <c r="B4" t="s">
        <v>7</v>
      </c>
      <c r="D4" t="s">
        <v>10</v>
      </c>
      <c r="E4" t="s">
        <v>17</v>
      </c>
      <c r="F4" s="2"/>
      <c r="G4" s="2"/>
    </row>
    <row r="5" spans="1:16" ht="12">
      <c r="A5" s="5" t="s">
        <v>94</v>
      </c>
      <c r="B5" t="s">
        <v>8</v>
      </c>
      <c r="D5" t="s">
        <v>11</v>
      </c>
      <c r="F5" s="2"/>
      <c r="G5" s="2"/>
      <c r="H5" t="s">
        <v>19</v>
      </c>
      <c r="P5" t="s">
        <v>19</v>
      </c>
    </row>
    <row r="6" spans="6:7" ht="12">
      <c r="F6" s="2"/>
      <c r="G6" s="2"/>
    </row>
    <row r="7" spans="6:16" ht="12">
      <c r="F7" s="2"/>
      <c r="G7" s="2"/>
      <c r="H7" s="4" t="s">
        <v>75</v>
      </c>
      <c r="P7" s="4" t="s">
        <v>80</v>
      </c>
    </row>
    <row r="8" spans="1:7" ht="12">
      <c r="A8" t="s">
        <v>2</v>
      </c>
      <c r="B8">
        <v>1</v>
      </c>
      <c r="D8">
        <v>14.62857142857143</v>
      </c>
      <c r="E8">
        <v>8.385714285714274</v>
      </c>
      <c r="F8" s="2"/>
      <c r="G8" s="2"/>
    </row>
    <row r="9" spans="1:18" ht="12">
      <c r="A9" t="s">
        <v>2</v>
      </c>
      <c r="B9">
        <v>2</v>
      </c>
      <c r="D9">
        <v>14.071428571428571</v>
      </c>
      <c r="E9">
        <v>8.257142857142851</v>
      </c>
      <c r="F9" s="2"/>
      <c r="G9" s="2"/>
      <c r="H9" t="s">
        <v>20</v>
      </c>
      <c r="I9" t="s">
        <v>54</v>
      </c>
      <c r="J9" t="s">
        <v>76</v>
      </c>
      <c r="P9" t="s">
        <v>20</v>
      </c>
      <c r="Q9" t="s">
        <v>54</v>
      </c>
      <c r="R9" t="s">
        <v>81</v>
      </c>
    </row>
    <row r="10" spans="1:7" ht="12">
      <c r="A10" t="s">
        <v>2</v>
      </c>
      <c r="B10">
        <v>3</v>
      </c>
      <c r="D10">
        <v>15.014285714285714</v>
      </c>
      <c r="E10">
        <v>9.585714285714271</v>
      </c>
      <c r="F10" s="2"/>
      <c r="G10" s="2"/>
    </row>
    <row r="11" spans="1:18" ht="12">
      <c r="A11" t="s">
        <v>99</v>
      </c>
      <c r="B11">
        <v>1</v>
      </c>
      <c r="D11">
        <v>14.257142857142856</v>
      </c>
      <c r="E11">
        <v>6.185714285714286</v>
      </c>
      <c r="F11" s="2"/>
      <c r="G11" s="2"/>
      <c r="H11" t="s">
        <v>21</v>
      </c>
      <c r="I11" t="s">
        <v>54</v>
      </c>
      <c r="J11" t="s">
        <v>77</v>
      </c>
      <c r="P11" t="s">
        <v>21</v>
      </c>
      <c r="Q11" t="s">
        <v>54</v>
      </c>
      <c r="R11" t="s">
        <v>82</v>
      </c>
    </row>
    <row r="12" spans="1:7" ht="12">
      <c r="A12" t="s">
        <v>99</v>
      </c>
      <c r="B12">
        <v>2</v>
      </c>
      <c r="D12">
        <v>14.028571428571428</v>
      </c>
      <c r="E12">
        <v>7.742857142857138</v>
      </c>
      <c r="F12" s="2"/>
      <c r="G12" s="2"/>
    </row>
    <row r="13" spans="1:21" ht="12">
      <c r="A13" t="s">
        <v>99</v>
      </c>
      <c r="B13">
        <v>3</v>
      </c>
      <c r="D13">
        <v>14.157142857142858</v>
      </c>
      <c r="E13">
        <v>8.45714285714286</v>
      </c>
      <c r="F13" s="2"/>
      <c r="G13" s="2"/>
      <c r="H13" t="s">
        <v>22</v>
      </c>
      <c r="I13" t="s">
        <v>23</v>
      </c>
      <c r="J13" t="s">
        <v>24</v>
      </c>
      <c r="K13" t="s">
        <v>25</v>
      </c>
      <c r="L13" t="s">
        <v>26</v>
      </c>
      <c r="M13" t="s">
        <v>27</v>
      </c>
      <c r="P13" t="s">
        <v>22</v>
      </c>
      <c r="Q13" t="s">
        <v>23</v>
      </c>
      <c r="R13" t="s">
        <v>24</v>
      </c>
      <c r="S13" t="s">
        <v>25</v>
      </c>
      <c r="T13" t="s">
        <v>26</v>
      </c>
      <c r="U13" t="s">
        <v>27</v>
      </c>
    </row>
    <row r="14" spans="1:21" ht="12">
      <c r="A14" t="s">
        <v>88</v>
      </c>
      <c r="B14">
        <v>1</v>
      </c>
      <c r="D14">
        <v>12.8</v>
      </c>
      <c r="E14">
        <v>6.771428571428563</v>
      </c>
      <c r="F14" s="2"/>
      <c r="G14" s="2"/>
      <c r="H14" t="s">
        <v>2</v>
      </c>
      <c r="I14">
        <v>3</v>
      </c>
      <c r="J14">
        <v>0</v>
      </c>
      <c r="K14">
        <v>14.571</v>
      </c>
      <c r="L14">
        <v>0.474</v>
      </c>
      <c r="M14">
        <v>0.274</v>
      </c>
      <c r="P14" t="s">
        <v>2</v>
      </c>
      <c r="Q14">
        <v>3</v>
      </c>
      <c r="R14">
        <v>0</v>
      </c>
      <c r="S14">
        <v>8.743</v>
      </c>
      <c r="T14">
        <v>0.733</v>
      </c>
      <c r="U14">
        <v>0.423</v>
      </c>
    </row>
    <row r="15" spans="1:21" ht="12">
      <c r="A15" t="s">
        <v>88</v>
      </c>
      <c r="B15">
        <v>2</v>
      </c>
      <c r="D15">
        <v>14.72857142857143</v>
      </c>
      <c r="E15">
        <v>7.971428571428556</v>
      </c>
      <c r="F15" s="2"/>
      <c r="G15" s="2"/>
      <c r="H15" t="s">
        <v>55</v>
      </c>
      <c r="I15">
        <v>3</v>
      </c>
      <c r="J15">
        <v>0</v>
      </c>
      <c r="K15">
        <v>14.148</v>
      </c>
      <c r="L15">
        <v>0.115</v>
      </c>
      <c r="M15">
        <v>0.0662</v>
      </c>
      <c r="P15" t="s">
        <v>55</v>
      </c>
      <c r="Q15">
        <v>3</v>
      </c>
      <c r="R15">
        <v>0</v>
      </c>
      <c r="S15">
        <v>7.462</v>
      </c>
      <c r="T15">
        <v>1.161</v>
      </c>
      <c r="U15">
        <v>0.671</v>
      </c>
    </row>
    <row r="16" spans="1:21" ht="12">
      <c r="A16" t="s">
        <v>88</v>
      </c>
      <c r="B16">
        <v>3</v>
      </c>
      <c r="D16">
        <v>12.857142857142858</v>
      </c>
      <c r="E16">
        <v>6.285714285714291</v>
      </c>
      <c r="F16" s="2"/>
      <c r="G16" s="2"/>
      <c r="H16" t="s">
        <v>56</v>
      </c>
      <c r="I16">
        <v>3</v>
      </c>
      <c r="J16">
        <v>0</v>
      </c>
      <c r="K16">
        <v>13.462</v>
      </c>
      <c r="L16">
        <v>1.097</v>
      </c>
      <c r="M16">
        <v>0.634</v>
      </c>
      <c r="P16" t="s">
        <v>56</v>
      </c>
      <c r="Q16">
        <v>3</v>
      </c>
      <c r="R16">
        <v>0</v>
      </c>
      <c r="S16">
        <v>7.01</v>
      </c>
      <c r="T16">
        <v>0.868</v>
      </c>
      <c r="U16">
        <v>0.501</v>
      </c>
    </row>
    <row r="17" spans="1:21" ht="12">
      <c r="A17" t="s">
        <v>89</v>
      </c>
      <c r="B17">
        <v>1</v>
      </c>
      <c r="D17">
        <v>7.7142857142857135</v>
      </c>
      <c r="E17">
        <v>3.114285714285704</v>
      </c>
      <c r="F17" s="2"/>
      <c r="G17" s="2"/>
      <c r="H17" t="s">
        <v>57</v>
      </c>
      <c r="I17">
        <v>3</v>
      </c>
      <c r="J17">
        <v>0</v>
      </c>
      <c r="K17">
        <v>7.469</v>
      </c>
      <c r="L17">
        <v>1.412</v>
      </c>
      <c r="M17">
        <v>0.815</v>
      </c>
      <c r="P17" t="s">
        <v>57</v>
      </c>
      <c r="Q17">
        <v>3</v>
      </c>
      <c r="R17">
        <v>0</v>
      </c>
      <c r="S17">
        <v>3.383</v>
      </c>
      <c r="T17">
        <v>1.01</v>
      </c>
      <c r="U17">
        <v>0.583</v>
      </c>
    </row>
    <row r="18" spans="1:21" ht="12">
      <c r="A18" t="s">
        <v>89</v>
      </c>
      <c r="B18">
        <v>2</v>
      </c>
      <c r="D18">
        <v>8.742857142857144</v>
      </c>
      <c r="E18">
        <v>4.5000000000000115</v>
      </c>
      <c r="F18" s="2"/>
      <c r="G18" s="2"/>
      <c r="H18" t="s">
        <v>58</v>
      </c>
      <c r="I18">
        <v>3</v>
      </c>
      <c r="J18">
        <v>0</v>
      </c>
      <c r="K18">
        <v>5.629</v>
      </c>
      <c r="L18">
        <v>1.509</v>
      </c>
      <c r="M18">
        <v>0.871</v>
      </c>
      <c r="P18" t="s">
        <v>58</v>
      </c>
      <c r="Q18">
        <v>3</v>
      </c>
      <c r="R18">
        <v>0</v>
      </c>
      <c r="S18">
        <v>2.424</v>
      </c>
      <c r="T18">
        <v>0.888</v>
      </c>
      <c r="U18">
        <v>0.513</v>
      </c>
    </row>
    <row r="19" spans="1:21" ht="12">
      <c r="A19" t="s">
        <v>89</v>
      </c>
      <c r="B19">
        <v>3</v>
      </c>
      <c r="D19">
        <v>5.95</v>
      </c>
      <c r="E19">
        <v>2.533333333333341</v>
      </c>
      <c r="F19" s="2"/>
      <c r="G19" s="2"/>
      <c r="U19">
        <v>0.336</v>
      </c>
    </row>
    <row r="20" spans="1:7" ht="12">
      <c r="A20" t="s">
        <v>90</v>
      </c>
      <c r="B20">
        <v>1</v>
      </c>
      <c r="D20">
        <v>4.5</v>
      </c>
      <c r="E20">
        <v>2.1571428571428655</v>
      </c>
      <c r="F20" s="2"/>
      <c r="G20" s="2"/>
    </row>
    <row r="21" spans="1:21" ht="12">
      <c r="A21" t="s">
        <v>90</v>
      </c>
      <c r="B21">
        <v>2</v>
      </c>
      <c r="D21">
        <v>7.3428571428571425</v>
      </c>
      <c r="E21">
        <v>3.414285714285703</v>
      </c>
      <c r="F21" s="2"/>
      <c r="G21" s="2"/>
      <c r="H21" t="s">
        <v>28</v>
      </c>
      <c r="I21" t="s">
        <v>29</v>
      </c>
      <c r="J21" t="s">
        <v>30</v>
      </c>
      <c r="K21" t="s">
        <v>31</v>
      </c>
      <c r="L21" t="s">
        <v>32</v>
      </c>
      <c r="M21" t="s">
        <v>33</v>
      </c>
      <c r="P21" t="s">
        <v>28</v>
      </c>
      <c r="Q21" t="s">
        <v>29</v>
      </c>
      <c r="R21" t="s">
        <v>30</v>
      </c>
      <c r="S21" t="s">
        <v>31</v>
      </c>
      <c r="T21" t="s">
        <v>32</v>
      </c>
      <c r="U21" t="s">
        <v>33</v>
      </c>
    </row>
    <row r="22" spans="1:21" ht="12">
      <c r="A22" t="s">
        <v>90</v>
      </c>
      <c r="B22">
        <v>3</v>
      </c>
      <c r="D22">
        <v>5.042857142857144</v>
      </c>
      <c r="E22">
        <v>1.7</v>
      </c>
      <c r="F22" s="2"/>
      <c r="G22" s="2"/>
      <c r="H22" t="s">
        <v>34</v>
      </c>
      <c r="I22">
        <v>5</v>
      </c>
      <c r="J22">
        <v>245.08</v>
      </c>
      <c r="K22">
        <v>49.016</v>
      </c>
      <c r="L22">
        <v>51.095</v>
      </c>
      <c r="M22" t="s">
        <v>35</v>
      </c>
      <c r="P22" t="s">
        <v>34</v>
      </c>
      <c r="Q22">
        <v>5</v>
      </c>
      <c r="R22">
        <v>96.59</v>
      </c>
      <c r="S22">
        <v>19.318</v>
      </c>
      <c r="T22">
        <v>24.216</v>
      </c>
      <c r="U22" t="s">
        <v>35</v>
      </c>
    </row>
    <row r="23" spans="1:19" ht="12">
      <c r="A23" t="s">
        <v>16</v>
      </c>
      <c r="B23">
        <v>1</v>
      </c>
      <c r="D23">
        <v>7.242857142857143</v>
      </c>
      <c r="E23">
        <v>3.614285714285713</v>
      </c>
      <c r="F23" s="2"/>
      <c r="G23" s="2"/>
      <c r="H23" t="s">
        <v>36</v>
      </c>
      <c r="I23">
        <v>12</v>
      </c>
      <c r="J23">
        <v>11.512</v>
      </c>
      <c r="K23">
        <v>0.959</v>
      </c>
      <c r="P23" t="s">
        <v>36</v>
      </c>
      <c r="Q23">
        <v>12</v>
      </c>
      <c r="R23">
        <v>9.573</v>
      </c>
      <c r="S23">
        <v>0.798</v>
      </c>
    </row>
    <row r="24" spans="1:18" ht="12">
      <c r="A24" t="s">
        <v>16</v>
      </c>
      <c r="B24">
        <v>2</v>
      </c>
      <c r="D24">
        <v>7.542857142857143</v>
      </c>
      <c r="E24">
        <v>4.771428571428591</v>
      </c>
      <c r="F24" s="2"/>
      <c r="G24" s="2"/>
      <c r="H24" t="s">
        <v>37</v>
      </c>
      <c r="I24">
        <v>17</v>
      </c>
      <c r="J24">
        <v>256.591</v>
      </c>
      <c r="P24" t="s">
        <v>37</v>
      </c>
      <c r="Q24">
        <v>17</v>
      </c>
      <c r="R24">
        <v>106.163</v>
      </c>
    </row>
    <row r="25" spans="1:7" ht="12">
      <c r="A25" t="s">
        <v>16</v>
      </c>
      <c r="B25">
        <v>3</v>
      </c>
      <c r="D25">
        <v>7.1571428571428575</v>
      </c>
      <c r="E25">
        <v>4.299999999999992</v>
      </c>
      <c r="F25" s="2"/>
      <c r="G25" s="2"/>
    </row>
    <row r="28" spans="8:16" ht="12">
      <c r="H28" t="s">
        <v>38</v>
      </c>
      <c r="P28" t="s">
        <v>38</v>
      </c>
    </row>
    <row r="29" ht="12">
      <c r="D29" s="2"/>
    </row>
    <row r="30" ht="12">
      <c r="D30" s="2"/>
    </row>
    <row r="31" spans="4:16" ht="12">
      <c r="D31" s="2"/>
      <c r="H31" t="s">
        <v>39</v>
      </c>
      <c r="P31" t="s">
        <v>39</v>
      </c>
    </row>
    <row r="32" ht="12">
      <c r="D32" s="2"/>
    </row>
    <row r="33" spans="4:16" ht="12">
      <c r="D33" s="2"/>
      <c r="H33" t="s">
        <v>78</v>
      </c>
      <c r="P33" t="s">
        <v>78</v>
      </c>
    </row>
    <row r="34" spans="4:21" ht="12">
      <c r="D34" s="2"/>
      <c r="H34" t="s">
        <v>40</v>
      </c>
      <c r="I34" t="s">
        <v>41</v>
      </c>
      <c r="J34" t="s">
        <v>42</v>
      </c>
      <c r="K34" t="s">
        <v>43</v>
      </c>
      <c r="L34" t="s">
        <v>44</v>
      </c>
      <c r="M34" t="s">
        <v>45</v>
      </c>
      <c r="P34" t="s">
        <v>40</v>
      </c>
      <c r="Q34" t="s">
        <v>41</v>
      </c>
      <c r="R34" t="s">
        <v>42</v>
      </c>
      <c r="S34" t="s">
        <v>43</v>
      </c>
      <c r="T34" t="s">
        <v>44</v>
      </c>
      <c r="U34" t="s">
        <v>45</v>
      </c>
    </row>
    <row r="35" spans="4:21" ht="12">
      <c r="D35" s="2"/>
      <c r="H35" t="s">
        <v>59</v>
      </c>
      <c r="I35">
        <v>8.943</v>
      </c>
      <c r="J35">
        <v>6</v>
      </c>
      <c r="K35">
        <v>15.815</v>
      </c>
      <c r="L35" t="s">
        <v>35</v>
      </c>
      <c r="M35" t="s">
        <v>46</v>
      </c>
      <c r="P35" t="s">
        <v>59</v>
      </c>
      <c r="Q35">
        <v>6.319</v>
      </c>
      <c r="R35">
        <v>6</v>
      </c>
      <c r="S35">
        <v>12.254</v>
      </c>
      <c r="T35" t="s">
        <v>35</v>
      </c>
      <c r="U35" t="s">
        <v>46</v>
      </c>
    </row>
    <row r="36" spans="3:21" ht="12">
      <c r="C36" t="s">
        <v>9</v>
      </c>
      <c r="E36" t="s">
        <v>12</v>
      </c>
      <c r="H36" t="s">
        <v>47</v>
      </c>
      <c r="I36">
        <v>7.257</v>
      </c>
      <c r="J36">
        <v>6</v>
      </c>
      <c r="K36">
        <v>12.834</v>
      </c>
      <c r="L36" t="s">
        <v>35</v>
      </c>
      <c r="M36" t="s">
        <v>46</v>
      </c>
      <c r="P36" t="s">
        <v>60</v>
      </c>
      <c r="Q36">
        <v>5.36</v>
      </c>
      <c r="R36">
        <v>6</v>
      </c>
      <c r="S36">
        <v>10.395</v>
      </c>
      <c r="T36" t="s">
        <v>35</v>
      </c>
      <c r="U36" t="s">
        <v>46</v>
      </c>
    </row>
    <row r="37" spans="2:21" ht="12">
      <c r="B37" t="s">
        <v>0</v>
      </c>
      <c r="C37" t="s">
        <v>10</v>
      </c>
      <c r="D37" t="s">
        <v>0</v>
      </c>
      <c r="E37" t="s">
        <v>17</v>
      </c>
      <c r="H37" t="s">
        <v>60</v>
      </c>
      <c r="I37">
        <v>7.102</v>
      </c>
      <c r="J37">
        <v>6</v>
      </c>
      <c r="K37">
        <v>12.56</v>
      </c>
      <c r="L37" t="s">
        <v>35</v>
      </c>
      <c r="M37" t="s">
        <v>46</v>
      </c>
      <c r="P37" t="s">
        <v>47</v>
      </c>
      <c r="Q37">
        <v>4.514</v>
      </c>
      <c r="R37">
        <v>6</v>
      </c>
      <c r="S37">
        <v>8.754</v>
      </c>
      <c r="T37" t="s">
        <v>35</v>
      </c>
      <c r="U37" t="s">
        <v>46</v>
      </c>
    </row>
    <row r="38" spans="2:21" ht="12">
      <c r="B38" t="s">
        <v>1</v>
      </c>
      <c r="C38" t="s">
        <v>11</v>
      </c>
      <c r="D38" t="s">
        <v>1</v>
      </c>
      <c r="H38" t="s">
        <v>61</v>
      </c>
      <c r="I38">
        <v>1.11</v>
      </c>
      <c r="J38">
        <v>6</v>
      </c>
      <c r="K38">
        <v>1.962</v>
      </c>
      <c r="L38">
        <v>0.734</v>
      </c>
      <c r="M38" t="s">
        <v>48</v>
      </c>
      <c r="P38" t="s">
        <v>61</v>
      </c>
      <c r="Q38">
        <v>1.733</v>
      </c>
      <c r="R38">
        <v>6</v>
      </c>
      <c r="S38">
        <v>3.361</v>
      </c>
      <c r="T38">
        <v>0.238</v>
      </c>
      <c r="U38" t="s">
        <v>48</v>
      </c>
    </row>
    <row r="39" spans="8:21" ht="12">
      <c r="H39" t="s">
        <v>62</v>
      </c>
      <c r="I39">
        <v>0.424</v>
      </c>
      <c r="J39">
        <v>6</v>
      </c>
      <c r="K39">
        <v>0.749</v>
      </c>
      <c r="L39">
        <v>0.994</v>
      </c>
      <c r="M39" t="s">
        <v>49</v>
      </c>
      <c r="P39" t="s">
        <v>62</v>
      </c>
      <c r="Q39">
        <v>1.281</v>
      </c>
      <c r="R39">
        <v>6</v>
      </c>
      <c r="S39">
        <v>2.484</v>
      </c>
      <c r="T39">
        <v>0.524</v>
      </c>
      <c r="U39" t="s">
        <v>49</v>
      </c>
    </row>
    <row r="40" spans="8:21" ht="12">
      <c r="H40" t="s">
        <v>63</v>
      </c>
      <c r="I40">
        <v>8.519</v>
      </c>
      <c r="J40">
        <v>6</v>
      </c>
      <c r="K40">
        <v>15.065</v>
      </c>
      <c r="L40" t="s">
        <v>35</v>
      </c>
      <c r="M40" t="s">
        <v>46</v>
      </c>
      <c r="P40" t="s">
        <v>63</v>
      </c>
      <c r="Q40">
        <v>5.038</v>
      </c>
      <c r="R40">
        <v>6</v>
      </c>
      <c r="S40">
        <v>9.77</v>
      </c>
      <c r="T40" t="s">
        <v>35</v>
      </c>
      <c r="U40" t="s">
        <v>46</v>
      </c>
    </row>
    <row r="41" spans="2:21" ht="12">
      <c r="B41">
        <v>0</v>
      </c>
      <c r="C41">
        <v>14.62857142857143</v>
      </c>
      <c r="D41">
        <v>0</v>
      </c>
      <c r="E41">
        <v>8.385714285714274</v>
      </c>
      <c r="H41" t="s">
        <v>64</v>
      </c>
      <c r="I41">
        <v>6.833</v>
      </c>
      <c r="J41">
        <v>6</v>
      </c>
      <c r="K41">
        <v>12.084</v>
      </c>
      <c r="L41" t="s">
        <v>35</v>
      </c>
      <c r="M41" t="s">
        <v>46</v>
      </c>
      <c r="P41" t="s">
        <v>65</v>
      </c>
      <c r="Q41">
        <v>4.079</v>
      </c>
      <c r="R41">
        <v>6</v>
      </c>
      <c r="S41">
        <v>7.911</v>
      </c>
      <c r="T41">
        <v>0.001</v>
      </c>
      <c r="U41" t="s">
        <v>46</v>
      </c>
    </row>
    <row r="42" spans="2:21" ht="12">
      <c r="B42">
        <v>0</v>
      </c>
      <c r="C42">
        <v>14.071428571428571</v>
      </c>
      <c r="D42">
        <v>0</v>
      </c>
      <c r="E42">
        <v>8.257142857142851</v>
      </c>
      <c r="H42" t="s">
        <v>65</v>
      </c>
      <c r="I42">
        <v>6.679</v>
      </c>
      <c r="J42">
        <v>6</v>
      </c>
      <c r="K42">
        <v>11.81</v>
      </c>
      <c r="L42" t="s">
        <v>35</v>
      </c>
      <c r="M42" t="s">
        <v>46</v>
      </c>
      <c r="P42" t="s">
        <v>64</v>
      </c>
      <c r="Q42">
        <v>3.233</v>
      </c>
      <c r="R42">
        <v>6</v>
      </c>
      <c r="S42">
        <v>6.27</v>
      </c>
      <c r="T42">
        <v>0.008</v>
      </c>
      <c r="U42" t="s">
        <v>46</v>
      </c>
    </row>
    <row r="43" spans="2:21" ht="12">
      <c r="B43">
        <v>0</v>
      </c>
      <c r="C43">
        <v>15.014285714285714</v>
      </c>
      <c r="D43">
        <v>0</v>
      </c>
      <c r="E43">
        <v>9.585714285714271</v>
      </c>
      <c r="H43" t="s">
        <v>66</v>
      </c>
      <c r="I43">
        <v>0.686</v>
      </c>
      <c r="J43">
        <v>6</v>
      </c>
      <c r="K43">
        <v>1.213</v>
      </c>
      <c r="L43">
        <v>0.95</v>
      </c>
      <c r="M43" t="s">
        <v>49</v>
      </c>
      <c r="P43" t="s">
        <v>66</v>
      </c>
      <c r="Q43">
        <v>0.452</v>
      </c>
      <c r="R43">
        <v>6</v>
      </c>
      <c r="S43">
        <v>0.877</v>
      </c>
      <c r="T43">
        <v>0.987</v>
      </c>
      <c r="U43" t="s">
        <v>49</v>
      </c>
    </row>
    <row r="44" spans="2:21" ht="12">
      <c r="B44">
        <v>4.5</v>
      </c>
      <c r="C44">
        <v>14.257142857142856</v>
      </c>
      <c r="D44">
        <v>4.5</v>
      </c>
      <c r="E44">
        <v>6.185714285714286</v>
      </c>
      <c r="H44" t="s">
        <v>67</v>
      </c>
      <c r="I44">
        <v>7.833</v>
      </c>
      <c r="J44">
        <v>6</v>
      </c>
      <c r="K44">
        <v>13.852</v>
      </c>
      <c r="L44" t="s">
        <v>35</v>
      </c>
      <c r="M44" t="s">
        <v>46</v>
      </c>
      <c r="P44" t="s">
        <v>67</v>
      </c>
      <c r="Q44">
        <v>4.586</v>
      </c>
      <c r="R44">
        <v>6</v>
      </c>
      <c r="S44">
        <v>8.893</v>
      </c>
      <c r="T44" t="s">
        <v>35</v>
      </c>
      <c r="U44" t="s">
        <v>46</v>
      </c>
    </row>
    <row r="45" spans="2:21" ht="12">
      <c r="B45">
        <v>4.5</v>
      </c>
      <c r="C45">
        <v>14.028571428571428</v>
      </c>
      <c r="D45">
        <v>4.5</v>
      </c>
      <c r="E45">
        <v>7.742857142857138</v>
      </c>
      <c r="H45" t="s">
        <v>68</v>
      </c>
      <c r="I45">
        <v>6.148</v>
      </c>
      <c r="J45">
        <v>6</v>
      </c>
      <c r="K45">
        <v>10.871</v>
      </c>
      <c r="L45" t="s">
        <v>35</v>
      </c>
      <c r="M45" t="s">
        <v>46</v>
      </c>
      <c r="P45" t="s">
        <v>69</v>
      </c>
      <c r="Q45">
        <v>3.627</v>
      </c>
      <c r="R45">
        <v>6</v>
      </c>
      <c r="S45">
        <v>7.034</v>
      </c>
      <c r="T45">
        <v>0.003</v>
      </c>
      <c r="U45" t="s">
        <v>46</v>
      </c>
    </row>
    <row r="46" spans="2:21" ht="12">
      <c r="B46">
        <v>4.5</v>
      </c>
      <c r="C46">
        <v>14.157142857142858</v>
      </c>
      <c r="D46">
        <v>4.5</v>
      </c>
      <c r="E46">
        <v>8.45714285714286</v>
      </c>
      <c r="H46" t="s">
        <v>69</v>
      </c>
      <c r="I46">
        <v>5.993</v>
      </c>
      <c r="J46">
        <v>6</v>
      </c>
      <c r="K46">
        <v>10.598</v>
      </c>
      <c r="L46" t="s">
        <v>35</v>
      </c>
      <c r="M46" t="s">
        <v>46</v>
      </c>
      <c r="P46" t="s">
        <v>68</v>
      </c>
      <c r="Q46">
        <v>2.781</v>
      </c>
      <c r="R46">
        <v>6</v>
      </c>
      <c r="S46">
        <v>5.393</v>
      </c>
      <c r="T46">
        <v>0.023</v>
      </c>
      <c r="U46" t="s">
        <v>46</v>
      </c>
    </row>
    <row r="47" spans="2:21" ht="12">
      <c r="B47">
        <v>9</v>
      </c>
      <c r="C47">
        <v>12.8</v>
      </c>
      <c r="D47">
        <v>9</v>
      </c>
      <c r="E47">
        <v>6.771428571428563</v>
      </c>
      <c r="H47" t="s">
        <v>70</v>
      </c>
      <c r="I47">
        <v>1.84</v>
      </c>
      <c r="J47">
        <v>6</v>
      </c>
      <c r="K47">
        <v>3.255</v>
      </c>
      <c r="L47">
        <v>0.265</v>
      </c>
      <c r="M47" t="s">
        <v>48</v>
      </c>
      <c r="P47" t="s">
        <v>72</v>
      </c>
      <c r="Q47">
        <v>1.805</v>
      </c>
      <c r="R47">
        <v>6</v>
      </c>
      <c r="S47">
        <v>3.5</v>
      </c>
      <c r="T47">
        <v>0.206</v>
      </c>
      <c r="U47" t="s">
        <v>48</v>
      </c>
    </row>
    <row r="48" spans="2:21" ht="12">
      <c r="B48">
        <v>9</v>
      </c>
      <c r="C48">
        <v>14.72857142857143</v>
      </c>
      <c r="D48">
        <v>9</v>
      </c>
      <c r="E48">
        <v>7.971428571428556</v>
      </c>
      <c r="H48" t="s">
        <v>71</v>
      </c>
      <c r="I48">
        <v>0.155</v>
      </c>
      <c r="J48">
        <v>6</v>
      </c>
      <c r="K48">
        <v>0.274</v>
      </c>
      <c r="L48">
        <v>1</v>
      </c>
      <c r="M48" t="s">
        <v>49</v>
      </c>
      <c r="P48" t="s">
        <v>73</v>
      </c>
      <c r="Q48">
        <v>0.846</v>
      </c>
      <c r="R48">
        <v>6</v>
      </c>
      <c r="S48">
        <v>1.641</v>
      </c>
      <c r="T48">
        <v>0.847</v>
      </c>
      <c r="U48" t="s">
        <v>49</v>
      </c>
    </row>
    <row r="49" spans="2:21" ht="12">
      <c r="B49">
        <v>9</v>
      </c>
      <c r="C49">
        <v>12.857142857142858</v>
      </c>
      <c r="D49">
        <v>9</v>
      </c>
      <c r="E49">
        <v>6.285714285714291</v>
      </c>
      <c r="H49" t="s">
        <v>72</v>
      </c>
      <c r="I49">
        <v>1.686</v>
      </c>
      <c r="J49">
        <v>6</v>
      </c>
      <c r="K49">
        <v>2.981</v>
      </c>
      <c r="L49">
        <v>0.345</v>
      </c>
      <c r="M49" t="s">
        <v>49</v>
      </c>
      <c r="P49" t="s">
        <v>70</v>
      </c>
      <c r="Q49">
        <v>0.959</v>
      </c>
      <c r="R49">
        <v>6</v>
      </c>
      <c r="S49">
        <v>1.859</v>
      </c>
      <c r="T49">
        <v>0.772</v>
      </c>
      <c r="U49" t="s">
        <v>49</v>
      </c>
    </row>
    <row r="50" spans="2:5" ht="12">
      <c r="B50">
        <v>22</v>
      </c>
      <c r="C50">
        <v>7.7142857142857135</v>
      </c>
      <c r="D50">
        <v>22</v>
      </c>
      <c r="E50">
        <v>3.114285714285704</v>
      </c>
    </row>
    <row r="51" spans="2:5" ht="12">
      <c r="B51">
        <v>22</v>
      </c>
      <c r="C51">
        <v>8.742857142857144</v>
      </c>
      <c r="D51">
        <v>22</v>
      </c>
      <c r="E51">
        <v>4.5000000000000115</v>
      </c>
    </row>
    <row r="52" spans="2:5" ht="12">
      <c r="B52">
        <v>22</v>
      </c>
      <c r="C52">
        <v>5.95</v>
      </c>
      <c r="D52">
        <v>22</v>
      </c>
      <c r="E52">
        <v>2.533333333333341</v>
      </c>
    </row>
    <row r="53" spans="2:5" ht="12">
      <c r="B53">
        <v>47</v>
      </c>
      <c r="C53">
        <v>4.5</v>
      </c>
      <c r="D53">
        <v>47</v>
      </c>
      <c r="E53">
        <v>2.1571428571428655</v>
      </c>
    </row>
    <row r="54" spans="2:5" ht="12">
      <c r="B54">
        <v>47</v>
      </c>
      <c r="C54">
        <v>7.3428571428571425</v>
      </c>
      <c r="D54">
        <v>47</v>
      </c>
      <c r="E54">
        <v>3.414285714285703</v>
      </c>
    </row>
    <row r="55" spans="2:5" ht="12">
      <c r="B55">
        <v>47</v>
      </c>
      <c r="C55">
        <v>5.042857142857144</v>
      </c>
      <c r="D55">
        <v>47</v>
      </c>
      <c r="E55">
        <v>1.7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Brad Dewey</cp:lastModifiedBy>
  <cp:lastPrinted>2013-11-14T14:23:56Z</cp:lastPrinted>
  <dcterms:created xsi:type="dcterms:W3CDTF">2013-11-13T20:59:03Z</dcterms:created>
  <dcterms:modified xsi:type="dcterms:W3CDTF">2014-01-02T18:09:57Z</dcterms:modified>
  <cp:category/>
  <cp:version/>
  <cp:contentType/>
  <cp:contentStatus/>
</cp:coreProperties>
</file>