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11745" activeTab="0"/>
  </bookViews>
  <sheets>
    <sheet name="End Point Measurements" sheetId="1" r:id="rId1"/>
    <sheet name="Root Scan Calibration" sheetId="2" r:id="rId2"/>
    <sheet name="Solution pH &amp; SO4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Brad Dewey</author>
  </authors>
  <commentList>
    <comment ref="C6" authorId="0">
      <text>
        <r>
          <rPr>
            <b/>
            <sz val="8"/>
            <rFont val="Tahoma"/>
            <family val="0"/>
          </rPr>
          <t>Brad Dewey:</t>
        </r>
        <r>
          <rPr>
            <sz val="8"/>
            <rFont val="Tahoma"/>
            <family val="0"/>
          </rPr>
          <t xml:space="preserve">
Fishing line pieces which were measured to the nearest 0.5mm, cut and scanned.</t>
        </r>
      </text>
    </comment>
  </commentList>
</comments>
</file>

<file path=xl/sharedStrings.xml><?xml version="1.0" encoding="utf-8"?>
<sst xmlns="http://schemas.openxmlformats.org/spreadsheetml/2006/main" count="284" uniqueCount="152">
  <si>
    <t>Trt</t>
  </si>
  <si>
    <t>Lngth1</t>
  </si>
  <si>
    <t>Lngth2</t>
  </si>
  <si>
    <t>Rep</t>
  </si>
  <si>
    <t>Avg Lngth</t>
  </si>
  <si>
    <t>Calibration</t>
  </si>
  <si>
    <t>Lngth</t>
  </si>
  <si>
    <t>Scan Lngth</t>
  </si>
  <si>
    <t>(cm)</t>
  </si>
  <si>
    <t>Duplicate Scans of Roots</t>
  </si>
  <si>
    <t>pH</t>
  </si>
  <si>
    <t>Stem</t>
  </si>
  <si>
    <t>Treatment</t>
  </si>
  <si>
    <t>Tube #</t>
  </si>
  <si>
    <t>Total</t>
  </si>
  <si>
    <t>Wt</t>
  </si>
  <si>
    <t>Tare</t>
  </si>
  <si>
    <t>Root +</t>
  </si>
  <si>
    <t>Tare Wt</t>
  </si>
  <si>
    <t>Stem Wt</t>
  </si>
  <si>
    <t>Root Wt</t>
  </si>
  <si>
    <t>(mg)</t>
  </si>
  <si>
    <t>Total Plant</t>
  </si>
  <si>
    <t>Wt (mg)</t>
  </si>
  <si>
    <t>Total Root</t>
  </si>
  <si>
    <t>Length (cm)</t>
  </si>
  <si>
    <t>Dry</t>
  </si>
  <si>
    <t>104*2</t>
  </si>
  <si>
    <t>105*20</t>
  </si>
  <si>
    <t>106*20</t>
  </si>
  <si>
    <t>122*2</t>
  </si>
  <si>
    <t>123*20</t>
  </si>
  <si>
    <t>124*20</t>
  </si>
  <si>
    <t>140*2</t>
  </si>
  <si>
    <t>141*20</t>
  </si>
  <si>
    <t>142*20</t>
  </si>
  <si>
    <t>144*2</t>
  </si>
  <si>
    <t>145*20</t>
  </si>
  <si>
    <t>146*20</t>
  </si>
  <si>
    <t>MDH ID</t>
  </si>
  <si>
    <t>Lab ID</t>
  </si>
  <si>
    <t>(mg/L)</t>
  </si>
  <si>
    <t>UMD 106</t>
  </si>
  <si>
    <t>UMD 101</t>
  </si>
  <si>
    <t>UMD 102</t>
  </si>
  <si>
    <t>UMD 103</t>
  </si>
  <si>
    <t>UMD 104</t>
  </si>
  <si>
    <t>UMD 105</t>
  </si>
  <si>
    <t>UMD 119</t>
  </si>
  <si>
    <t>UMD 120</t>
  </si>
  <si>
    <t>UMD 121</t>
  </si>
  <si>
    <t>UMD 122</t>
  </si>
  <si>
    <t>UMD 123</t>
  </si>
  <si>
    <t>UMD 124</t>
  </si>
  <si>
    <t>UMD 137</t>
  </si>
  <si>
    <t>UMD138</t>
  </si>
  <si>
    <t>UMD139</t>
  </si>
  <si>
    <t>UMD140</t>
  </si>
  <si>
    <t>UMD141</t>
  </si>
  <si>
    <t>UMD142</t>
  </si>
  <si>
    <t>UMD 041</t>
  </si>
  <si>
    <t>UMD 042</t>
  </si>
  <si>
    <t>0/41</t>
  </si>
  <si>
    <t>0/42</t>
  </si>
  <si>
    <t>UMD 143</t>
  </si>
  <si>
    <t>UMD 144</t>
  </si>
  <si>
    <t>UMD145</t>
  </si>
  <si>
    <t>UMD146</t>
  </si>
  <si>
    <t>Initial Hoagland's Solution</t>
  </si>
  <si>
    <t>Analysis SO4</t>
  </si>
  <si>
    <t>Actual SO4</t>
  </si>
  <si>
    <t>mean pH</t>
  </si>
  <si>
    <t>One Way Analysis of Variance</t>
  </si>
  <si>
    <t>Tuesday, November 12, 2013, 12:14:59 PM</t>
  </si>
  <si>
    <t>Data source: Data 1 in Sulfate Juvenile Growth Root lngth.SNB</t>
  </si>
  <si>
    <t xml:space="preserve">Dependent Variable: Stem and Leaf Length (cm) </t>
  </si>
  <si>
    <t>Normality Test:</t>
  </si>
  <si>
    <t>Passed</t>
  </si>
  <si>
    <t>(P = 0.324)</t>
  </si>
  <si>
    <t>Equal Variance Test:</t>
  </si>
  <si>
    <t>(P = 0.261)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</si>
  <si>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</si>
  <si>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</si>
  <si>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</si>
  <si>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</si>
  <si>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</si>
  <si>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</si>
  <si>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</si>
  <si>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</si>
  <si>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</si>
  <si>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</si>
  <si>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</si>
  <si>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</si>
  <si>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</si>
  <si>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Residual</t>
  </si>
  <si>
    <t>Power of performed test with alpha = 0.050: 0.050</t>
  </si>
  <si>
    <t>The power of the performed test (0.050) is below the desired power of 0.800.</t>
  </si>
  <si>
    <t>Wednesday, October 16, 2013, 4:42:09 PM</t>
  </si>
  <si>
    <t>Data source: Data 1 in Notebook 1</t>
  </si>
  <si>
    <t xml:space="preserve">Dependent Variable: Root Length (cm) </t>
  </si>
  <si>
    <t>(P = 0.115)</t>
  </si>
  <si>
    <t>(P = 0.294)</t>
  </si>
  <si>
    <t>Power of performed test with alpha = 0.050: 0.600</t>
  </si>
  <si>
    <t>All Pairwise Multiple Comparison Procedures (Tukey Test):</t>
  </si>
  <si>
    <t>Comparisons for factor: SO4 Treatment</t>
  </si>
  <si>
    <t>Comparison</t>
  </si>
  <si>
    <t>Diff of Means</t>
  </si>
  <si>
    <t>p</t>
  </si>
  <si>
    <t>q</t>
  </si>
  <si>
    <t>P</t>
  </si>
  <si>
    <t>P&lt;0.050</t>
  </si>
  <si>
    <t>50.000 vs. 1600.000</t>
  </si>
  <si>
    <t>Yes</t>
  </si>
  <si>
    <t>50.000 vs. 10.000</t>
  </si>
  <si>
    <t>No</t>
  </si>
  <si>
    <t>50.000 vs. 400.000</t>
  </si>
  <si>
    <t>Do Not Test</t>
  </si>
  <si>
    <t>50.000 vs. 100.000</t>
  </si>
  <si>
    <t>50.000 vs. 0.000</t>
  </si>
  <si>
    <t>0.000 vs. 1600.000</t>
  </si>
  <si>
    <t>0.000 vs. 10.000</t>
  </si>
  <si>
    <t>0.000 vs. 400.000</t>
  </si>
  <si>
    <t>0.000 vs. 100.000</t>
  </si>
  <si>
    <t>100.000 vs. 1600.000</t>
  </si>
  <si>
    <t>100.000 vs. 10.000</t>
  </si>
  <si>
    <t>100.000 vs. 400.000</t>
  </si>
  <si>
    <t>400.000 vs. 1600.000</t>
  </si>
  <si>
    <t>400.000 vs. 10.000</t>
  </si>
  <si>
    <t>10.000 vs. 1600.000</t>
  </si>
  <si>
    <t>Tuesday, November 12, 2013, 12:15:23 PM</t>
  </si>
  <si>
    <t xml:space="preserve">Dependent Variable: Stem Wt (mg) </t>
  </si>
  <si>
    <t>(P = 0.428)</t>
  </si>
  <si>
    <t>(P = 0.356)</t>
  </si>
  <si>
    <t>Power of performed test with alpha = 0.050: 0.152</t>
  </si>
  <si>
    <t>The power of the performed test (0.152) is below the desired power of 0.800.</t>
  </si>
  <si>
    <t>Tuesday, November 12, 2013, 12:15:43 PM</t>
  </si>
  <si>
    <t xml:space="preserve">Dependent Variable: Root Wt (mg) </t>
  </si>
  <si>
    <t>(P = 0.089)</t>
  </si>
  <si>
    <t>(P = 0.068)</t>
  </si>
  <si>
    <t>Power of performed test with alpha = 0.050: 0.080</t>
  </si>
  <si>
    <t>The power of the performed test (0.080) is below the desired power of 0.800.</t>
  </si>
  <si>
    <t>Tuesday, November 12, 2013, 12:16:10 PM</t>
  </si>
  <si>
    <t xml:space="preserve">Dependent Variable: Total Plant Wt (mg) </t>
  </si>
  <si>
    <t>Failed</t>
  </si>
  <si>
    <t>(P &lt; 0.050)</t>
  </si>
  <si>
    <t>(P = 0.178)</t>
  </si>
  <si>
    <t>Replicate</t>
  </si>
  <si>
    <t>10 day trial time period  8/26/13 - 9/6/13</t>
  </si>
  <si>
    <t xml:space="preserve">Exposures in 70 ml tubes, unsealed, with single plants </t>
  </si>
  <si>
    <t>Sulfate solutions exchanged on 8/28, 8/30, and 9/2</t>
  </si>
  <si>
    <t>Endpoint measures were stem and leaf length (cm), total root length (cm), stem weight (mg), root weight (mg) and total plant weight (mg)</t>
  </si>
  <si>
    <t>Note: root length was measured from duplicate scans using WinRHIZO software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</si>
</sst>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9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Check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4525"/>
          <c:w val="0.89525"/>
          <c:h val="0.7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'Root Scan Calibration'!$C$7:$C$14</c:f>
              <c:numCache/>
            </c:numRef>
          </c:xVal>
          <c:yVal>
            <c:numRef>
              <c:f>'Root Scan Calibration'!$D$7:$D$14</c:f>
              <c:numCache/>
            </c:numRef>
          </c:yVal>
          <c:smooth val="0"/>
        </c:ser>
        <c:axId val="27239462"/>
        <c:axId val="43828567"/>
      </c:scatterChart>
      <c:val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Cut Piece Length (cm)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 val="autoZero"/>
        <c:crossBetween val="midCat"/>
        <c:dispUnits/>
      </c:valAx>
      <c:valAx>
        <c:axId val="4382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Image Calculated Length (cm)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Sulfate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725"/>
          <c:w val="0.796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SO4'!$H$42:$L$42</c:f>
              <c:numCache/>
            </c:numRef>
          </c:yVal>
          <c:smooth val="0"/>
        </c:ser>
        <c:ser>
          <c:idx val="1"/>
          <c:order val="1"/>
          <c:tx>
            <c:v>10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SO4'!$H$43:$L$43</c:f>
              <c:numCache/>
            </c:numRef>
          </c:yVal>
          <c:smooth val="0"/>
        </c:ser>
        <c:ser>
          <c:idx val="2"/>
          <c:order val="2"/>
          <c:tx>
            <c:v>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SO4'!$H$44:$L$44</c:f>
              <c:numCache/>
            </c:numRef>
          </c:yVal>
          <c:smooth val="0"/>
        </c:ser>
        <c:ser>
          <c:idx val="3"/>
          <c:order val="3"/>
          <c:tx>
            <c:v>100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SO4'!$H$45:$L$45</c:f>
              <c:numCache/>
            </c:numRef>
          </c:yVal>
          <c:smooth val="0"/>
        </c:ser>
        <c:ser>
          <c:idx val="4"/>
          <c:order val="4"/>
          <c:tx>
            <c:v>400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SO4'!$H$46:$L$46</c:f>
              <c:numCache/>
            </c:numRef>
          </c:yVal>
          <c:smooth val="0"/>
        </c:ser>
        <c:ser>
          <c:idx val="5"/>
          <c:order val="5"/>
          <c:tx>
            <c:v>1600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SO4'!$H$47:$L$47</c:f>
              <c:numCache/>
            </c:numRef>
          </c:yVal>
          <c:smooth val="0"/>
        </c:ser>
        <c:axId val="58912784"/>
        <c:axId val="60453009"/>
      </c:scatterChart>
      <c:valAx>
        <c:axId val="5891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Solution Dates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 val="autoZero"/>
        <c:crossBetween val="midCat"/>
        <c:dispUnits/>
      </c:valAx>
      <c:valAx>
        <c:axId val="60453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SO4 (mg/l)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485"/>
          <c:w val="0.124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Sulfate Juvenile Trial Solution pH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725"/>
          <c:w val="0.796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SO4'!$R$9:$U$9</c:f>
              <c:numCache/>
            </c:numRef>
          </c:yVal>
          <c:smooth val="0"/>
        </c:ser>
        <c:ser>
          <c:idx val="1"/>
          <c:order val="1"/>
          <c:tx>
            <c:v>10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SO4'!$R$10:$U$10</c:f>
              <c:numCache/>
            </c:numRef>
          </c:yVal>
          <c:smooth val="0"/>
        </c:ser>
        <c:ser>
          <c:idx val="2"/>
          <c:order val="2"/>
          <c:tx>
            <c:v>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SO4'!$R$11:$U$11</c:f>
              <c:numCache/>
            </c:numRef>
          </c:yVal>
          <c:smooth val="0"/>
        </c:ser>
        <c:ser>
          <c:idx val="3"/>
          <c:order val="3"/>
          <c:tx>
            <c:v>100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SO4'!$R$12:$U$12</c:f>
              <c:numCache/>
            </c:numRef>
          </c:yVal>
          <c:smooth val="0"/>
        </c:ser>
        <c:ser>
          <c:idx val="4"/>
          <c:order val="4"/>
          <c:tx>
            <c:v>400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SO4'!$R$13:$U$13</c:f>
              <c:numCache/>
            </c:numRef>
          </c:yVal>
          <c:smooth val="0"/>
        </c:ser>
        <c:ser>
          <c:idx val="5"/>
          <c:order val="5"/>
          <c:tx>
            <c:v>1600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SO4'!$R$14:$U$14</c:f>
              <c:numCache/>
            </c:numRef>
          </c:yVal>
          <c:smooth val="0"/>
        </c:ser>
        <c:axId val="7206170"/>
        <c:axId val="64855531"/>
      </c:scatterChart>
      <c:val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Exchange Dates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 val="autoZero"/>
        <c:crossBetween val="midCat"/>
        <c:dispUnits/>
      </c:valAx>
      <c:valAx>
        <c:axId val="64855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485"/>
          <c:w val="0.124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19050</xdr:rowOff>
    </xdr:from>
    <xdr:to>
      <xdr:col>11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24200" y="476250"/>
        <a:ext cx="390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9525</xdr:rowOff>
    </xdr:from>
    <xdr:to>
      <xdr:col>16</xdr:col>
      <xdr:colOff>352425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267200" y="7477125"/>
        <a:ext cx="5838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19</xdr:row>
      <xdr:rowOff>19050</xdr:rowOff>
    </xdr:from>
    <xdr:to>
      <xdr:col>25</xdr:col>
      <xdr:colOff>238125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9744075" y="2914650"/>
        <a:ext cx="58388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3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8" max="13" width="9.7109375" style="0" customWidth="1"/>
    <col min="36" max="36" width="16.00390625" style="0" customWidth="1"/>
  </cols>
  <sheetData>
    <row r="2" ht="12">
      <c r="A2" t="s">
        <v>147</v>
      </c>
    </row>
    <row r="3" ht="12">
      <c r="A3" t="s">
        <v>148</v>
      </c>
    </row>
    <row r="4" ht="12">
      <c r="A4" t="s">
        <v>149</v>
      </c>
    </row>
    <row r="5" ht="12">
      <c r="A5" t="s">
        <v>150</v>
      </c>
    </row>
    <row r="6" ht="12">
      <c r="A6" t="s">
        <v>151</v>
      </c>
    </row>
    <row r="11" spans="3:25" ht="12">
      <c r="C11" t="s">
        <v>9</v>
      </c>
      <c r="N11" t="s">
        <v>26</v>
      </c>
      <c r="O11" t="s">
        <v>26</v>
      </c>
      <c r="P11" t="s">
        <v>26</v>
      </c>
      <c r="S11" s="4"/>
      <c r="T11" s="4"/>
      <c r="U11" s="4"/>
      <c r="V11" s="4"/>
      <c r="W11" s="4" t="s">
        <v>26</v>
      </c>
      <c r="X11" s="4" t="s">
        <v>26</v>
      </c>
      <c r="Y11" s="4" t="s">
        <v>26</v>
      </c>
    </row>
    <row r="12" spans="1:25" ht="12">
      <c r="A12" t="s">
        <v>0</v>
      </c>
      <c r="B12" t="s">
        <v>3</v>
      </c>
      <c r="C12" t="s">
        <v>1</v>
      </c>
      <c r="D12" t="s">
        <v>2</v>
      </c>
      <c r="E12" t="s">
        <v>4</v>
      </c>
      <c r="H12" t="s">
        <v>24</v>
      </c>
      <c r="I12" t="s">
        <v>11</v>
      </c>
      <c r="J12" t="s">
        <v>14</v>
      </c>
      <c r="K12" t="s">
        <v>17</v>
      </c>
      <c r="L12" t="s">
        <v>16</v>
      </c>
      <c r="N12" t="s">
        <v>19</v>
      </c>
      <c r="O12" t="s">
        <v>20</v>
      </c>
      <c r="P12" t="s">
        <v>22</v>
      </c>
      <c r="S12" s="4" t="s">
        <v>12</v>
      </c>
      <c r="T12" s="4" t="s">
        <v>146</v>
      </c>
      <c r="U12" s="4" t="s">
        <v>24</v>
      </c>
      <c r="V12" s="4" t="s">
        <v>11</v>
      </c>
      <c r="W12" s="4" t="s">
        <v>19</v>
      </c>
      <c r="X12" s="4" t="s">
        <v>20</v>
      </c>
      <c r="Y12" s="4" t="s">
        <v>22</v>
      </c>
    </row>
    <row r="13" spans="3:25" ht="12">
      <c r="C13" t="s">
        <v>8</v>
      </c>
      <c r="D13" t="s">
        <v>8</v>
      </c>
      <c r="E13" t="s">
        <v>8</v>
      </c>
      <c r="H13" t="s">
        <v>25</v>
      </c>
      <c r="I13" t="s">
        <v>25</v>
      </c>
      <c r="J13" t="s">
        <v>15</v>
      </c>
      <c r="K13" t="s">
        <v>18</v>
      </c>
      <c r="L13" t="s">
        <v>15</v>
      </c>
      <c r="N13" t="s">
        <v>21</v>
      </c>
      <c r="O13" t="s">
        <v>21</v>
      </c>
      <c r="P13" t="s">
        <v>23</v>
      </c>
      <c r="S13" s="4"/>
      <c r="T13" s="4"/>
      <c r="U13" s="4" t="s">
        <v>25</v>
      </c>
      <c r="V13" s="4" t="s">
        <v>25</v>
      </c>
      <c r="W13" s="4" t="s">
        <v>21</v>
      </c>
      <c r="X13" s="4" t="s">
        <v>21</v>
      </c>
      <c r="Y13" s="4" t="s">
        <v>23</v>
      </c>
    </row>
    <row r="14" spans="19:25" ht="12">
      <c r="S14" s="5"/>
      <c r="T14" s="5"/>
      <c r="U14" s="4"/>
      <c r="V14" s="4"/>
      <c r="W14" s="4"/>
      <c r="X14" s="4"/>
      <c r="Y14" s="4"/>
    </row>
    <row r="15" spans="1:59" ht="12">
      <c r="A15">
        <v>0</v>
      </c>
      <c r="B15">
        <v>1</v>
      </c>
      <c r="C15" s="1">
        <v>49.434</v>
      </c>
      <c r="D15" s="1">
        <v>47.967</v>
      </c>
      <c r="E15" s="1">
        <f>AVERAGE(C15:D15)</f>
        <v>48.7005</v>
      </c>
      <c r="F15">
        <v>0</v>
      </c>
      <c r="G15">
        <v>1</v>
      </c>
      <c r="H15" s="4">
        <v>48.7005</v>
      </c>
      <c r="I15">
        <v>10.6</v>
      </c>
      <c r="J15">
        <v>1.3875</v>
      </c>
      <c r="K15">
        <v>1.3823</v>
      </c>
      <c r="L15">
        <v>1.3776</v>
      </c>
      <c r="N15">
        <f>(J15-K15)*1000</f>
        <v>5.199999999999871</v>
      </c>
      <c r="O15">
        <f>(K15-L15)*1000</f>
        <v>4.7000000000001485</v>
      </c>
      <c r="P15">
        <f>N15+O15</f>
        <v>9.90000000000002</v>
      </c>
      <c r="S15" s="5">
        <v>0</v>
      </c>
      <c r="T15" s="5">
        <v>1</v>
      </c>
      <c r="U15" s="4">
        <v>48.7005</v>
      </c>
      <c r="V15" s="4">
        <v>10.6</v>
      </c>
      <c r="W15" s="4">
        <v>5.199999999999871</v>
      </c>
      <c r="X15" s="4">
        <v>4.7000000000001485</v>
      </c>
      <c r="Y15" s="4">
        <v>9.90000000000002</v>
      </c>
      <c r="AB15" t="s">
        <v>72</v>
      </c>
      <c r="AC15" t="s">
        <v>73</v>
      </c>
      <c r="AJ15" t="s">
        <v>72</v>
      </c>
      <c r="AK15" t="s">
        <v>97</v>
      </c>
      <c r="AR15" t="s">
        <v>72</v>
      </c>
      <c r="AS15" t="s">
        <v>129</v>
      </c>
      <c r="AY15" t="s">
        <v>72</v>
      </c>
      <c r="AZ15" t="s">
        <v>135</v>
      </c>
      <c r="BF15" t="s">
        <v>72</v>
      </c>
      <c r="BG15" t="s">
        <v>141</v>
      </c>
    </row>
    <row r="16" spans="1:25" ht="12">
      <c r="A16">
        <v>0</v>
      </c>
      <c r="B16">
        <v>2</v>
      </c>
      <c r="C16" s="1">
        <v>50.137</v>
      </c>
      <c r="D16" s="1">
        <v>49.957</v>
      </c>
      <c r="E16" s="1">
        <f aca="true" t="shared" si="0" ref="E16:E79">AVERAGE(C16:D16)</f>
        <v>50.047</v>
      </c>
      <c r="F16">
        <v>0</v>
      </c>
      <c r="G16">
        <v>2</v>
      </c>
      <c r="H16" s="4">
        <v>50.047</v>
      </c>
      <c r="I16">
        <v>12.3</v>
      </c>
      <c r="J16">
        <v>1.4425</v>
      </c>
      <c r="K16">
        <v>1.4376</v>
      </c>
      <c r="L16">
        <v>1.4337</v>
      </c>
      <c r="N16">
        <f aca="true" t="shared" si="1" ref="N16:N79">(J16-K16)*1000</f>
        <v>4.899999999999904</v>
      </c>
      <c r="O16">
        <f aca="true" t="shared" si="2" ref="O16:O79">(K16-L16)*1000</f>
        <v>3.9000000000000146</v>
      </c>
      <c r="P16">
        <f aca="true" t="shared" si="3" ref="P16:P79">N16+O16</f>
        <v>8.799999999999919</v>
      </c>
      <c r="S16" s="5">
        <v>0</v>
      </c>
      <c r="T16" s="5">
        <v>2</v>
      </c>
      <c r="U16" s="4">
        <v>50.047</v>
      </c>
      <c r="V16" s="4">
        <v>12.3</v>
      </c>
      <c r="W16" s="4">
        <v>4.899999999999904</v>
      </c>
      <c r="X16" s="4">
        <v>3.9000000000000146</v>
      </c>
      <c r="Y16" s="4">
        <v>8.799999999999919</v>
      </c>
    </row>
    <row r="17" spans="1:58" ht="12">
      <c r="A17">
        <v>0</v>
      </c>
      <c r="B17">
        <v>3</v>
      </c>
      <c r="C17" s="1">
        <v>30.912</v>
      </c>
      <c r="D17" s="1">
        <v>30.655</v>
      </c>
      <c r="E17" s="1">
        <f t="shared" si="0"/>
        <v>30.7835</v>
      </c>
      <c r="F17">
        <v>0</v>
      </c>
      <c r="G17">
        <v>3</v>
      </c>
      <c r="H17" s="4">
        <v>30.7835</v>
      </c>
      <c r="I17">
        <v>9.4</v>
      </c>
      <c r="J17">
        <v>1.4532</v>
      </c>
      <c r="K17">
        <v>1.4496</v>
      </c>
      <c r="L17">
        <v>1.4472</v>
      </c>
      <c r="N17">
        <f t="shared" si="1"/>
        <v>3.6000000000000476</v>
      </c>
      <c r="O17">
        <f t="shared" si="2"/>
        <v>2.3999999999999577</v>
      </c>
      <c r="P17">
        <f t="shared" si="3"/>
        <v>6.000000000000005</v>
      </c>
      <c r="S17" s="5">
        <v>0</v>
      </c>
      <c r="T17" s="5">
        <v>3</v>
      </c>
      <c r="U17" s="4">
        <v>30.7835</v>
      </c>
      <c r="V17" s="4">
        <v>9.4</v>
      </c>
      <c r="W17" s="4">
        <v>3.6000000000000476</v>
      </c>
      <c r="X17" s="4">
        <v>2.3999999999999577</v>
      </c>
      <c r="Y17" s="4">
        <v>6.000000000000005</v>
      </c>
      <c r="AB17" t="s">
        <v>74</v>
      </c>
      <c r="AJ17" t="s">
        <v>98</v>
      </c>
      <c r="AR17" t="s">
        <v>74</v>
      </c>
      <c r="AY17" t="s">
        <v>74</v>
      </c>
      <c r="BF17" t="s">
        <v>74</v>
      </c>
    </row>
    <row r="18" spans="1:25" ht="12">
      <c r="A18">
        <v>0</v>
      </c>
      <c r="B18">
        <v>4</v>
      </c>
      <c r="C18" s="1">
        <v>50.587</v>
      </c>
      <c r="D18" s="1">
        <v>49.986</v>
      </c>
      <c r="E18" s="1">
        <f t="shared" si="0"/>
        <v>50.286500000000004</v>
      </c>
      <c r="F18">
        <v>0</v>
      </c>
      <c r="G18">
        <v>4</v>
      </c>
      <c r="H18" s="4">
        <v>50.286500000000004</v>
      </c>
      <c r="I18">
        <v>15.5</v>
      </c>
      <c r="J18">
        <v>1.4019</v>
      </c>
      <c r="K18">
        <v>1.3963</v>
      </c>
      <c r="L18">
        <v>1.3911</v>
      </c>
      <c r="N18">
        <f t="shared" si="1"/>
        <v>5.599999999999827</v>
      </c>
      <c r="O18">
        <f t="shared" si="2"/>
        <v>5.200000000000093</v>
      </c>
      <c r="P18">
        <f t="shared" si="3"/>
        <v>10.79999999999992</v>
      </c>
      <c r="S18" s="5">
        <v>0</v>
      </c>
      <c r="T18" s="5">
        <v>4</v>
      </c>
      <c r="U18" s="4">
        <v>50.286500000000004</v>
      </c>
      <c r="V18" s="4">
        <v>15.5</v>
      </c>
      <c r="W18" s="4">
        <v>5.599999999999827</v>
      </c>
      <c r="X18" s="4">
        <v>5.200000000000093</v>
      </c>
      <c r="Y18" s="4">
        <v>10.79999999999992</v>
      </c>
    </row>
    <row r="19" spans="1:58" ht="12">
      <c r="A19">
        <v>0</v>
      </c>
      <c r="B19">
        <v>5</v>
      </c>
      <c r="C19" s="1">
        <v>37.124</v>
      </c>
      <c r="D19" s="1">
        <v>36.678</v>
      </c>
      <c r="E19" s="1">
        <f t="shared" si="0"/>
        <v>36.900999999999996</v>
      </c>
      <c r="F19">
        <v>0</v>
      </c>
      <c r="G19">
        <v>5</v>
      </c>
      <c r="H19" s="4">
        <v>36.900999999999996</v>
      </c>
      <c r="I19">
        <v>11.4</v>
      </c>
      <c r="J19">
        <v>1.4556</v>
      </c>
      <c r="K19">
        <v>1.4525</v>
      </c>
      <c r="L19">
        <v>1.4499</v>
      </c>
      <c r="N19">
        <f t="shared" si="1"/>
        <v>3.1000000000001027</v>
      </c>
      <c r="O19">
        <f t="shared" si="2"/>
        <v>2.5999999999999357</v>
      </c>
      <c r="P19">
        <f t="shared" si="3"/>
        <v>5.700000000000038</v>
      </c>
      <c r="S19" s="5">
        <v>0</v>
      </c>
      <c r="T19" s="5">
        <v>5</v>
      </c>
      <c r="U19" s="4">
        <v>36.900999999999996</v>
      </c>
      <c r="V19" s="4">
        <v>11.4</v>
      </c>
      <c r="W19" s="4">
        <v>3.1000000000001027</v>
      </c>
      <c r="X19" s="4">
        <v>2.5999999999999357</v>
      </c>
      <c r="Y19" s="4">
        <v>5.700000000000038</v>
      </c>
      <c r="AB19" s="8" t="s">
        <v>75</v>
      </c>
      <c r="AJ19" s="8" t="s">
        <v>99</v>
      </c>
      <c r="AR19" s="8" t="s">
        <v>130</v>
      </c>
      <c r="AY19" s="8" t="s">
        <v>136</v>
      </c>
      <c r="BF19" s="8" t="s">
        <v>142</v>
      </c>
    </row>
    <row r="20" spans="1:25" ht="12">
      <c r="A20">
        <v>0</v>
      </c>
      <c r="B20">
        <v>6</v>
      </c>
      <c r="C20" s="1">
        <v>38.907</v>
      </c>
      <c r="D20" s="1">
        <v>38.854</v>
      </c>
      <c r="E20" s="1">
        <f t="shared" si="0"/>
        <v>38.8805</v>
      </c>
      <c r="F20">
        <v>0</v>
      </c>
      <c r="G20">
        <v>6</v>
      </c>
      <c r="H20" s="4">
        <v>38.8805</v>
      </c>
      <c r="I20">
        <v>7.4</v>
      </c>
      <c r="J20">
        <v>1.4027</v>
      </c>
      <c r="K20">
        <v>1.4002</v>
      </c>
      <c r="L20">
        <v>1.3974</v>
      </c>
      <c r="N20">
        <f t="shared" si="1"/>
        <v>2.5000000000001688</v>
      </c>
      <c r="O20">
        <f t="shared" si="2"/>
        <v>2.7999999999999137</v>
      </c>
      <c r="P20">
        <f t="shared" si="3"/>
        <v>5.300000000000082</v>
      </c>
      <c r="S20" s="5">
        <v>0</v>
      </c>
      <c r="T20" s="5">
        <v>6</v>
      </c>
      <c r="U20" s="4">
        <v>38.8805</v>
      </c>
      <c r="V20" s="4">
        <v>7.4</v>
      </c>
      <c r="W20" s="4">
        <v>2.5000000000001688</v>
      </c>
      <c r="X20" s="4">
        <v>2.7999999999999137</v>
      </c>
      <c r="Y20" s="4">
        <v>5.300000000000082</v>
      </c>
    </row>
    <row r="21" spans="1:60" ht="12">
      <c r="A21">
        <v>0</v>
      </c>
      <c r="B21">
        <v>7</v>
      </c>
      <c r="C21" s="1">
        <v>47.788</v>
      </c>
      <c r="D21" s="1">
        <v>47.364</v>
      </c>
      <c r="E21" s="1">
        <f t="shared" si="0"/>
        <v>47.57599999999999</v>
      </c>
      <c r="F21">
        <v>0</v>
      </c>
      <c r="G21">
        <v>7</v>
      </c>
      <c r="H21" s="4">
        <v>47.57599999999999</v>
      </c>
      <c r="I21">
        <v>11.8</v>
      </c>
      <c r="J21">
        <v>1.4426</v>
      </c>
      <c r="K21">
        <v>1.4378</v>
      </c>
      <c r="L21">
        <v>1.4333</v>
      </c>
      <c r="N21">
        <f t="shared" si="1"/>
        <v>4.8000000000001375</v>
      </c>
      <c r="O21">
        <f t="shared" si="2"/>
        <v>4.4999999999999485</v>
      </c>
      <c r="P21">
        <f t="shared" si="3"/>
        <v>9.300000000000086</v>
      </c>
      <c r="S21" s="5">
        <v>0</v>
      </c>
      <c r="T21" s="5">
        <v>7</v>
      </c>
      <c r="U21" s="4">
        <v>47.57599999999999</v>
      </c>
      <c r="V21" s="4">
        <v>11.8</v>
      </c>
      <c r="W21" s="4">
        <v>4.8000000000001375</v>
      </c>
      <c r="X21" s="4">
        <v>4.4999999999999485</v>
      </c>
      <c r="Y21" s="4">
        <v>9.300000000000086</v>
      </c>
      <c r="AB21" t="s">
        <v>76</v>
      </c>
      <c r="AC21" t="s">
        <v>77</v>
      </c>
      <c r="AD21" t="s">
        <v>78</v>
      </c>
      <c r="AJ21" t="s">
        <v>76</v>
      </c>
      <c r="AK21" t="s">
        <v>77</v>
      </c>
      <c r="AL21" t="s">
        <v>100</v>
      </c>
      <c r="AR21" t="s">
        <v>76</v>
      </c>
      <c r="AS21" t="s">
        <v>77</v>
      </c>
      <c r="AT21" t="s">
        <v>131</v>
      </c>
      <c r="AY21" t="s">
        <v>76</v>
      </c>
      <c r="AZ21" t="s">
        <v>77</v>
      </c>
      <c r="BA21" t="s">
        <v>137</v>
      </c>
      <c r="BF21" t="s">
        <v>76</v>
      </c>
      <c r="BG21" t="s">
        <v>143</v>
      </c>
      <c r="BH21" t="s">
        <v>144</v>
      </c>
    </row>
    <row r="22" spans="1:25" ht="12">
      <c r="A22">
        <v>0</v>
      </c>
      <c r="B22">
        <v>8</v>
      </c>
      <c r="C22" s="1">
        <v>28.351</v>
      </c>
      <c r="D22" s="1">
        <v>28.51</v>
      </c>
      <c r="E22" s="1">
        <f t="shared" si="0"/>
        <v>28.430500000000002</v>
      </c>
      <c r="F22">
        <v>0</v>
      </c>
      <c r="G22">
        <v>8</v>
      </c>
      <c r="H22" s="4">
        <v>28.430500000000002</v>
      </c>
      <c r="I22">
        <v>11.1</v>
      </c>
      <c r="J22">
        <v>1.4466</v>
      </c>
      <c r="K22">
        <v>1.4401</v>
      </c>
      <c r="L22">
        <v>1.4357</v>
      </c>
      <c r="N22">
        <f t="shared" si="1"/>
        <v>6.500000000000172</v>
      </c>
      <c r="O22">
        <f t="shared" si="2"/>
        <v>4.3999999999999595</v>
      </c>
      <c r="P22">
        <f t="shared" si="3"/>
        <v>10.900000000000132</v>
      </c>
      <c r="S22" s="5">
        <v>0</v>
      </c>
      <c r="T22" s="5">
        <v>8</v>
      </c>
      <c r="U22" s="4">
        <v>28.430500000000002</v>
      </c>
      <c r="V22" s="4">
        <v>11.1</v>
      </c>
      <c r="W22" s="4">
        <v>6.500000000000172</v>
      </c>
      <c r="X22" s="4">
        <v>4.3999999999999595</v>
      </c>
      <c r="Y22" s="4">
        <v>10.900000000000132</v>
      </c>
    </row>
    <row r="23" spans="1:60" ht="12">
      <c r="A23">
        <v>0</v>
      </c>
      <c r="B23">
        <v>9</v>
      </c>
      <c r="C23" s="1">
        <v>42.996</v>
      </c>
      <c r="D23" s="1">
        <v>43.054</v>
      </c>
      <c r="E23" s="1">
        <f t="shared" si="0"/>
        <v>43.025000000000006</v>
      </c>
      <c r="F23">
        <v>0</v>
      </c>
      <c r="G23">
        <v>9</v>
      </c>
      <c r="H23" s="4">
        <v>43.025</v>
      </c>
      <c r="I23">
        <v>11.6</v>
      </c>
      <c r="J23">
        <v>1.4437</v>
      </c>
      <c r="K23">
        <v>1.4402</v>
      </c>
      <c r="L23">
        <v>1.4367</v>
      </c>
      <c r="N23">
        <f t="shared" si="1"/>
        <v>3.5000000000000586</v>
      </c>
      <c r="O23">
        <f t="shared" si="2"/>
        <v>3.4999999999998366</v>
      </c>
      <c r="P23">
        <f t="shared" si="3"/>
        <v>6.999999999999895</v>
      </c>
      <c r="S23" s="5">
        <v>0</v>
      </c>
      <c r="T23" s="5">
        <v>9</v>
      </c>
      <c r="U23" s="4">
        <v>43.025</v>
      </c>
      <c r="V23" s="4">
        <v>11.6</v>
      </c>
      <c r="W23" s="4">
        <v>3.5000000000000586</v>
      </c>
      <c r="X23" s="4">
        <v>3.4999999999998366</v>
      </c>
      <c r="Y23" s="4">
        <v>6.999999999999895</v>
      </c>
      <c r="AB23" t="s">
        <v>79</v>
      </c>
      <c r="AC23" t="s">
        <v>77</v>
      </c>
      <c r="AD23" t="s">
        <v>80</v>
      </c>
      <c r="AJ23" t="s">
        <v>79</v>
      </c>
      <c r="AK23" t="s">
        <v>77</v>
      </c>
      <c r="AL23" t="s">
        <v>101</v>
      </c>
      <c r="AR23" t="s">
        <v>79</v>
      </c>
      <c r="AS23" t="s">
        <v>77</v>
      </c>
      <c r="AT23" t="s">
        <v>132</v>
      </c>
      <c r="AY23" t="s">
        <v>79</v>
      </c>
      <c r="AZ23" t="s">
        <v>77</v>
      </c>
      <c r="BA23" t="s">
        <v>138</v>
      </c>
      <c r="BF23" t="s">
        <v>79</v>
      </c>
      <c r="BG23" t="s">
        <v>77</v>
      </c>
      <c r="BH23" t="s">
        <v>145</v>
      </c>
    </row>
    <row r="24" spans="1:25" ht="12">
      <c r="A24">
        <v>0</v>
      </c>
      <c r="B24">
        <v>10</v>
      </c>
      <c r="C24" s="1">
        <v>48.896</v>
      </c>
      <c r="D24" s="1">
        <v>47.922</v>
      </c>
      <c r="E24" s="1">
        <f t="shared" si="0"/>
        <v>48.409</v>
      </c>
      <c r="F24">
        <v>0</v>
      </c>
      <c r="G24">
        <v>10</v>
      </c>
      <c r="H24" s="4">
        <v>48.409</v>
      </c>
      <c r="I24">
        <v>12.7</v>
      </c>
      <c r="J24">
        <v>1.458</v>
      </c>
      <c r="K24">
        <v>1.4528</v>
      </c>
      <c r="L24">
        <v>1.449</v>
      </c>
      <c r="N24">
        <f t="shared" si="1"/>
        <v>5.199999999999871</v>
      </c>
      <c r="O24">
        <f t="shared" si="2"/>
        <v>3.8000000000000256</v>
      </c>
      <c r="P24">
        <f t="shared" si="3"/>
        <v>8.999999999999897</v>
      </c>
      <c r="S24" s="5">
        <v>0</v>
      </c>
      <c r="T24" s="5">
        <v>10</v>
      </c>
      <c r="U24" s="4">
        <v>48.409</v>
      </c>
      <c r="V24" s="4">
        <v>12.7</v>
      </c>
      <c r="W24" s="4">
        <v>5.199999999999871</v>
      </c>
      <c r="X24" s="4">
        <v>3.8000000000000256</v>
      </c>
      <c r="Y24" s="4">
        <v>8.999999999999897</v>
      </c>
    </row>
    <row r="25" spans="1:63" ht="12">
      <c r="A25">
        <v>0</v>
      </c>
      <c r="B25">
        <v>11</v>
      </c>
      <c r="C25" s="1">
        <v>53.89</v>
      </c>
      <c r="D25" s="1">
        <v>50.127</v>
      </c>
      <c r="E25" s="1">
        <f t="shared" si="0"/>
        <v>52.0085</v>
      </c>
      <c r="F25">
        <v>0</v>
      </c>
      <c r="G25">
        <v>11</v>
      </c>
      <c r="H25" s="4">
        <v>52.0085</v>
      </c>
      <c r="I25">
        <v>10.5</v>
      </c>
      <c r="J25">
        <v>1.4494</v>
      </c>
      <c r="K25">
        <v>1.4452</v>
      </c>
      <c r="L25">
        <v>1.4401</v>
      </c>
      <c r="N25">
        <f t="shared" si="1"/>
        <v>4.1999999999999815</v>
      </c>
      <c r="O25">
        <f t="shared" si="2"/>
        <v>5.1000000000001044</v>
      </c>
      <c r="P25">
        <f t="shared" si="3"/>
        <v>9.300000000000086</v>
      </c>
      <c r="S25" s="5">
        <v>0</v>
      </c>
      <c r="T25" s="5">
        <v>11</v>
      </c>
      <c r="U25" s="4">
        <v>52.0085</v>
      </c>
      <c r="V25" s="4">
        <v>10.5</v>
      </c>
      <c r="W25" s="4">
        <v>4.1999999999999815</v>
      </c>
      <c r="X25" s="4">
        <v>5.1000000000001044</v>
      </c>
      <c r="Y25" s="4">
        <v>9.300000000000086</v>
      </c>
      <c r="AB25" t="s">
        <v>81</v>
      </c>
      <c r="AC25" t="s">
        <v>82</v>
      </c>
      <c r="AD25" t="s">
        <v>83</v>
      </c>
      <c r="AE25" t="s">
        <v>84</v>
      </c>
      <c r="AF25" t="s">
        <v>85</v>
      </c>
      <c r="AG25" t="s">
        <v>86</v>
      </c>
      <c r="AJ25" t="s">
        <v>81</v>
      </c>
      <c r="AK25" t="s">
        <v>82</v>
      </c>
      <c r="AL25" t="s">
        <v>83</v>
      </c>
      <c r="AM25" t="s">
        <v>84</v>
      </c>
      <c r="AN25" t="s">
        <v>85</v>
      </c>
      <c r="AO25" t="s">
        <v>86</v>
      </c>
      <c r="AR25" t="s">
        <v>81</v>
      </c>
      <c r="AS25" t="s">
        <v>82</v>
      </c>
      <c r="AT25" t="s">
        <v>83</v>
      </c>
      <c r="AU25" t="s">
        <v>84</v>
      </c>
      <c r="AV25" t="s">
        <v>85</v>
      </c>
      <c r="AW25" t="s">
        <v>86</v>
      </c>
      <c r="AY25" t="s">
        <v>81</v>
      </c>
      <c r="AZ25" t="s">
        <v>82</v>
      </c>
      <c r="BA25" t="s">
        <v>83</v>
      </c>
      <c r="BB25" t="s">
        <v>84</v>
      </c>
      <c r="BC25" t="s">
        <v>85</v>
      </c>
      <c r="BD25" t="s">
        <v>86</v>
      </c>
      <c r="BF25" t="s">
        <v>81</v>
      </c>
      <c r="BG25" t="s">
        <v>82</v>
      </c>
      <c r="BH25" t="s">
        <v>83</v>
      </c>
      <c r="BI25" t="s">
        <v>84</v>
      </c>
      <c r="BJ25" t="s">
        <v>85</v>
      </c>
      <c r="BK25" t="s">
        <v>86</v>
      </c>
    </row>
    <row r="26" spans="1:63" ht="12">
      <c r="A26">
        <v>0</v>
      </c>
      <c r="B26">
        <v>12</v>
      </c>
      <c r="C26" s="1">
        <v>48.827</v>
      </c>
      <c r="D26" s="1">
        <v>45.184</v>
      </c>
      <c r="E26" s="1">
        <f t="shared" si="0"/>
        <v>47.0055</v>
      </c>
      <c r="F26">
        <v>0</v>
      </c>
      <c r="G26">
        <v>12</v>
      </c>
      <c r="H26" s="4">
        <v>47.0055</v>
      </c>
      <c r="I26">
        <v>9.9</v>
      </c>
      <c r="J26">
        <v>1.3887</v>
      </c>
      <c r="K26">
        <v>1.3848</v>
      </c>
      <c r="L26">
        <v>1.3816</v>
      </c>
      <c r="N26">
        <f t="shared" si="1"/>
        <v>3.9000000000000146</v>
      </c>
      <c r="O26">
        <f t="shared" si="2"/>
        <v>3.2000000000000917</v>
      </c>
      <c r="P26">
        <f t="shared" si="3"/>
        <v>7.100000000000106</v>
      </c>
      <c r="S26" s="5">
        <v>0</v>
      </c>
      <c r="T26" s="5">
        <v>12</v>
      </c>
      <c r="U26" s="4">
        <v>47.0055</v>
      </c>
      <c r="V26" s="4">
        <v>9.9</v>
      </c>
      <c r="W26" s="4">
        <v>3.9000000000000146</v>
      </c>
      <c r="X26" s="4">
        <v>3.2000000000000917</v>
      </c>
      <c r="Y26" s="4">
        <v>7.100000000000106</v>
      </c>
      <c r="AB26">
        <v>0</v>
      </c>
      <c r="AC26">
        <v>20</v>
      </c>
      <c r="AD26">
        <v>0</v>
      </c>
      <c r="AE26">
        <v>11.68</v>
      </c>
      <c r="AF26">
        <v>1.988</v>
      </c>
      <c r="AG26">
        <v>0.445</v>
      </c>
      <c r="AJ26">
        <v>0</v>
      </c>
      <c r="AK26">
        <v>20</v>
      </c>
      <c r="AL26">
        <v>0</v>
      </c>
      <c r="AM26">
        <v>45.806</v>
      </c>
      <c r="AN26">
        <v>9.741</v>
      </c>
      <c r="AO26">
        <v>2.178</v>
      </c>
      <c r="AR26">
        <v>0</v>
      </c>
      <c r="AS26">
        <v>20</v>
      </c>
      <c r="AT26">
        <v>0</v>
      </c>
      <c r="AU26">
        <v>5.115</v>
      </c>
      <c r="AV26">
        <v>1.564</v>
      </c>
      <c r="AW26">
        <v>0.35</v>
      </c>
      <c r="AY26">
        <v>0</v>
      </c>
      <c r="AZ26">
        <v>20</v>
      </c>
      <c r="BA26">
        <v>0</v>
      </c>
      <c r="BB26">
        <v>4.265</v>
      </c>
      <c r="BC26">
        <v>1.12</v>
      </c>
      <c r="BD26">
        <v>0.251</v>
      </c>
      <c r="BF26">
        <v>0</v>
      </c>
      <c r="BG26">
        <v>20</v>
      </c>
      <c r="BH26">
        <v>0</v>
      </c>
      <c r="BI26">
        <v>9.38</v>
      </c>
      <c r="BJ26">
        <v>2.541</v>
      </c>
      <c r="BK26">
        <v>0.568</v>
      </c>
    </row>
    <row r="27" spans="1:63" ht="12">
      <c r="A27">
        <v>0</v>
      </c>
      <c r="B27">
        <v>13</v>
      </c>
      <c r="C27" s="1">
        <v>44.873</v>
      </c>
      <c r="D27" s="1">
        <v>44.294</v>
      </c>
      <c r="E27" s="1">
        <f t="shared" si="0"/>
        <v>44.5835</v>
      </c>
      <c r="F27">
        <v>0</v>
      </c>
      <c r="G27">
        <v>13</v>
      </c>
      <c r="H27" s="4">
        <v>44.5835</v>
      </c>
      <c r="I27">
        <v>14.4</v>
      </c>
      <c r="J27">
        <v>1.4627</v>
      </c>
      <c r="K27">
        <v>1.4581</v>
      </c>
      <c r="L27">
        <v>1.4533</v>
      </c>
      <c r="N27">
        <f t="shared" si="1"/>
        <v>4.5999999999999375</v>
      </c>
      <c r="O27">
        <f t="shared" si="2"/>
        <v>4.7999999999999154</v>
      </c>
      <c r="P27">
        <f t="shared" si="3"/>
        <v>9.399999999999853</v>
      </c>
      <c r="S27" s="5">
        <v>0</v>
      </c>
      <c r="T27" s="5">
        <v>13</v>
      </c>
      <c r="U27" s="4">
        <v>44.5835</v>
      </c>
      <c r="V27" s="4">
        <v>14.4</v>
      </c>
      <c r="W27" s="4">
        <v>4.5999999999999375</v>
      </c>
      <c r="X27" s="4">
        <v>4.7999999999999154</v>
      </c>
      <c r="Y27" s="4">
        <v>9.399999999999853</v>
      </c>
      <c r="AB27">
        <v>10</v>
      </c>
      <c r="AC27">
        <v>20</v>
      </c>
      <c r="AD27">
        <v>0</v>
      </c>
      <c r="AE27">
        <v>12.205</v>
      </c>
      <c r="AF27">
        <v>2.321</v>
      </c>
      <c r="AG27">
        <v>0.519</v>
      </c>
      <c r="AJ27">
        <v>10</v>
      </c>
      <c r="AK27">
        <v>20</v>
      </c>
      <c r="AL27">
        <v>0</v>
      </c>
      <c r="AM27">
        <v>41.235</v>
      </c>
      <c r="AN27">
        <v>10.803</v>
      </c>
      <c r="AO27">
        <v>2.416</v>
      </c>
      <c r="AR27">
        <v>10</v>
      </c>
      <c r="AS27">
        <v>20</v>
      </c>
      <c r="AT27">
        <v>0</v>
      </c>
      <c r="AU27">
        <v>5.175</v>
      </c>
      <c r="AV27">
        <v>1.482</v>
      </c>
      <c r="AW27">
        <v>0.331</v>
      </c>
      <c r="AY27">
        <v>10</v>
      </c>
      <c r="AZ27">
        <v>20</v>
      </c>
      <c r="BA27">
        <v>0</v>
      </c>
      <c r="BB27">
        <v>3.86</v>
      </c>
      <c r="BC27">
        <v>1.034</v>
      </c>
      <c r="BD27">
        <v>0.231</v>
      </c>
      <c r="BF27">
        <v>10</v>
      </c>
      <c r="BG27">
        <v>20</v>
      </c>
      <c r="BH27">
        <v>0</v>
      </c>
      <c r="BI27">
        <v>9.035</v>
      </c>
      <c r="BJ27">
        <v>2.36</v>
      </c>
      <c r="BK27">
        <v>0.528</v>
      </c>
    </row>
    <row r="28" spans="1:63" ht="12">
      <c r="A28">
        <v>0</v>
      </c>
      <c r="B28">
        <v>14</v>
      </c>
      <c r="C28" s="1">
        <v>46.526</v>
      </c>
      <c r="D28" s="1">
        <v>47.416</v>
      </c>
      <c r="E28" s="1">
        <f t="shared" si="0"/>
        <v>46.971000000000004</v>
      </c>
      <c r="F28">
        <v>0</v>
      </c>
      <c r="G28">
        <v>14</v>
      </c>
      <c r="H28" s="4">
        <v>46.971000000000004</v>
      </c>
      <c r="I28">
        <v>15.1</v>
      </c>
      <c r="J28">
        <v>1.4738</v>
      </c>
      <c r="K28">
        <v>1.4679</v>
      </c>
      <c r="L28">
        <v>1.4626</v>
      </c>
      <c r="N28">
        <f t="shared" si="1"/>
        <v>5.900000000000016</v>
      </c>
      <c r="O28">
        <f t="shared" si="2"/>
        <v>5.300000000000082</v>
      </c>
      <c r="P28">
        <f t="shared" si="3"/>
        <v>11.200000000000099</v>
      </c>
      <c r="S28" s="5">
        <v>0</v>
      </c>
      <c r="T28" s="5">
        <v>14</v>
      </c>
      <c r="U28" s="4">
        <v>46.971000000000004</v>
      </c>
      <c r="V28" s="4">
        <v>15.1</v>
      </c>
      <c r="W28" s="4">
        <v>5.900000000000016</v>
      </c>
      <c r="X28" s="4">
        <v>5.300000000000082</v>
      </c>
      <c r="Y28" s="4">
        <v>11.200000000000099</v>
      </c>
      <c r="AB28">
        <v>50</v>
      </c>
      <c r="AC28">
        <v>20</v>
      </c>
      <c r="AD28">
        <v>0</v>
      </c>
      <c r="AE28">
        <v>12.5</v>
      </c>
      <c r="AF28">
        <v>1.799</v>
      </c>
      <c r="AG28">
        <v>0.402</v>
      </c>
      <c r="AJ28">
        <v>50</v>
      </c>
      <c r="AK28">
        <v>20</v>
      </c>
      <c r="AL28">
        <v>0</v>
      </c>
      <c r="AM28">
        <v>47.766</v>
      </c>
      <c r="AN28">
        <v>9.573</v>
      </c>
      <c r="AO28">
        <v>2.141</v>
      </c>
      <c r="AR28">
        <v>50</v>
      </c>
      <c r="AS28">
        <v>20</v>
      </c>
      <c r="AT28">
        <v>0</v>
      </c>
      <c r="AU28">
        <v>5.61</v>
      </c>
      <c r="AV28">
        <v>1.321</v>
      </c>
      <c r="AW28">
        <v>0.295</v>
      </c>
      <c r="AY28">
        <v>50</v>
      </c>
      <c r="AZ28">
        <v>20</v>
      </c>
      <c r="BA28">
        <v>0</v>
      </c>
      <c r="BB28">
        <v>4.525</v>
      </c>
      <c r="BC28">
        <v>0.988</v>
      </c>
      <c r="BD28">
        <v>0.221</v>
      </c>
      <c r="BF28">
        <v>50</v>
      </c>
      <c r="BG28">
        <v>20</v>
      </c>
      <c r="BH28">
        <v>0</v>
      </c>
      <c r="BI28">
        <v>10.135</v>
      </c>
      <c r="BJ28">
        <v>2.224</v>
      </c>
      <c r="BK28">
        <v>0.497</v>
      </c>
    </row>
    <row r="29" spans="1:63" ht="12">
      <c r="A29">
        <v>0</v>
      </c>
      <c r="B29">
        <v>15</v>
      </c>
      <c r="C29" s="1">
        <v>43.254</v>
      </c>
      <c r="D29" s="1">
        <v>40.74</v>
      </c>
      <c r="E29" s="1">
        <f t="shared" si="0"/>
        <v>41.997</v>
      </c>
      <c r="F29">
        <v>0</v>
      </c>
      <c r="G29">
        <v>15</v>
      </c>
      <c r="H29" s="4">
        <v>41.997</v>
      </c>
      <c r="I29">
        <v>9.8</v>
      </c>
      <c r="J29">
        <v>1.4438</v>
      </c>
      <c r="K29">
        <v>1.4393</v>
      </c>
      <c r="L29">
        <v>1.4355</v>
      </c>
      <c r="N29">
        <f t="shared" si="1"/>
        <v>4.4999999999999485</v>
      </c>
      <c r="O29">
        <f t="shared" si="2"/>
        <v>3.8000000000000256</v>
      </c>
      <c r="P29">
        <f t="shared" si="3"/>
        <v>8.299999999999974</v>
      </c>
      <c r="S29" s="5">
        <v>0</v>
      </c>
      <c r="T29" s="5">
        <v>15</v>
      </c>
      <c r="U29" s="4">
        <v>41.997</v>
      </c>
      <c r="V29" s="4">
        <v>9.8</v>
      </c>
      <c r="W29" s="4">
        <v>4.4999999999999485</v>
      </c>
      <c r="X29" s="4">
        <v>3.8000000000000256</v>
      </c>
      <c r="Y29" s="4">
        <v>8.299999999999974</v>
      </c>
      <c r="AB29">
        <v>100</v>
      </c>
      <c r="AC29">
        <v>20</v>
      </c>
      <c r="AD29">
        <v>0</v>
      </c>
      <c r="AE29">
        <v>12.16</v>
      </c>
      <c r="AF29">
        <v>2.649</v>
      </c>
      <c r="AG29">
        <v>0.592</v>
      </c>
      <c r="AJ29">
        <v>100</v>
      </c>
      <c r="AK29">
        <v>20</v>
      </c>
      <c r="AL29">
        <v>0</v>
      </c>
      <c r="AM29">
        <v>44.134</v>
      </c>
      <c r="AN29">
        <v>9.063</v>
      </c>
      <c r="AO29">
        <v>2.027</v>
      </c>
      <c r="AR29">
        <v>100</v>
      </c>
      <c r="AS29">
        <v>20</v>
      </c>
      <c r="AT29">
        <v>0</v>
      </c>
      <c r="AU29">
        <v>5.015</v>
      </c>
      <c r="AV29">
        <v>1.902</v>
      </c>
      <c r="AW29">
        <v>0.425</v>
      </c>
      <c r="AY29">
        <v>100</v>
      </c>
      <c r="AZ29">
        <v>20</v>
      </c>
      <c r="BA29">
        <v>0</v>
      </c>
      <c r="BB29">
        <v>3.975</v>
      </c>
      <c r="BC29">
        <v>1.433</v>
      </c>
      <c r="BD29">
        <v>0.32</v>
      </c>
      <c r="BF29">
        <v>100</v>
      </c>
      <c r="BG29">
        <v>20</v>
      </c>
      <c r="BH29">
        <v>0</v>
      </c>
      <c r="BI29">
        <v>8.99</v>
      </c>
      <c r="BJ29">
        <v>3.165</v>
      </c>
      <c r="BK29">
        <v>0.708</v>
      </c>
    </row>
    <row r="30" spans="1:63" ht="12">
      <c r="A30">
        <v>0</v>
      </c>
      <c r="B30">
        <v>16</v>
      </c>
      <c r="C30" s="1">
        <v>46.436</v>
      </c>
      <c r="D30" s="1">
        <v>44.805</v>
      </c>
      <c r="E30" s="1">
        <f t="shared" si="0"/>
        <v>45.6205</v>
      </c>
      <c r="F30">
        <v>0</v>
      </c>
      <c r="G30">
        <v>16</v>
      </c>
      <c r="H30" s="4">
        <v>45.6205</v>
      </c>
      <c r="I30">
        <v>12.7</v>
      </c>
      <c r="J30">
        <v>1.4616</v>
      </c>
      <c r="K30">
        <v>1.4554</v>
      </c>
      <c r="L30">
        <v>1.4512</v>
      </c>
      <c r="N30">
        <f t="shared" si="1"/>
        <v>6.199999999999983</v>
      </c>
      <c r="O30">
        <f t="shared" si="2"/>
        <v>4.1999999999999815</v>
      </c>
      <c r="P30">
        <f t="shared" si="3"/>
        <v>10.399999999999965</v>
      </c>
      <c r="S30" s="5">
        <v>0</v>
      </c>
      <c r="T30" s="5">
        <v>16</v>
      </c>
      <c r="U30" s="4">
        <v>45.6205</v>
      </c>
      <c r="V30" s="4">
        <v>12.7</v>
      </c>
      <c r="W30" s="4">
        <v>6.199999999999983</v>
      </c>
      <c r="X30" s="4">
        <v>4.1999999999999815</v>
      </c>
      <c r="Y30" s="4">
        <v>10.4</v>
      </c>
      <c r="AB30">
        <v>400</v>
      </c>
      <c r="AC30">
        <v>20</v>
      </c>
      <c r="AD30">
        <v>0</v>
      </c>
      <c r="AE30">
        <v>11.875</v>
      </c>
      <c r="AF30">
        <v>1.18</v>
      </c>
      <c r="AG30">
        <v>0.264</v>
      </c>
      <c r="AJ30">
        <v>400</v>
      </c>
      <c r="AK30">
        <v>20</v>
      </c>
      <c r="AL30">
        <v>0</v>
      </c>
      <c r="AM30">
        <v>43.256</v>
      </c>
      <c r="AN30">
        <v>7.149</v>
      </c>
      <c r="AO30">
        <v>1.599</v>
      </c>
      <c r="AR30">
        <v>400</v>
      </c>
      <c r="AS30">
        <v>20</v>
      </c>
      <c r="AT30">
        <v>0</v>
      </c>
      <c r="AU30">
        <v>5.14</v>
      </c>
      <c r="AV30">
        <v>1.402</v>
      </c>
      <c r="AW30">
        <v>0.314</v>
      </c>
      <c r="AY30">
        <v>400</v>
      </c>
      <c r="AZ30">
        <v>20</v>
      </c>
      <c r="BA30">
        <v>0</v>
      </c>
      <c r="BB30">
        <v>4.16</v>
      </c>
      <c r="BC30">
        <v>0.871</v>
      </c>
      <c r="BD30">
        <v>0.195</v>
      </c>
      <c r="BF30">
        <v>400</v>
      </c>
      <c r="BG30">
        <v>20</v>
      </c>
      <c r="BH30">
        <v>0</v>
      </c>
      <c r="BI30">
        <v>9.3</v>
      </c>
      <c r="BJ30">
        <v>2.022</v>
      </c>
      <c r="BK30">
        <v>0.452</v>
      </c>
    </row>
    <row r="31" spans="1:63" ht="12">
      <c r="A31">
        <v>0</v>
      </c>
      <c r="B31">
        <v>17</v>
      </c>
      <c r="C31" s="1">
        <v>32.762</v>
      </c>
      <c r="D31" s="1">
        <v>30.412</v>
      </c>
      <c r="E31" s="1">
        <f t="shared" si="0"/>
        <v>31.587</v>
      </c>
      <c r="F31">
        <v>0</v>
      </c>
      <c r="G31">
        <v>17</v>
      </c>
      <c r="H31" s="4">
        <v>31.587</v>
      </c>
      <c r="I31">
        <v>10</v>
      </c>
      <c r="J31">
        <v>1.449</v>
      </c>
      <c r="K31">
        <v>1.441</v>
      </c>
      <c r="L31">
        <v>1.4365</v>
      </c>
      <c r="N31">
        <f t="shared" si="1"/>
        <v>8.000000000000007</v>
      </c>
      <c r="O31">
        <f t="shared" si="2"/>
        <v>4.4999999999999485</v>
      </c>
      <c r="P31">
        <f t="shared" si="3"/>
        <v>12.499999999999956</v>
      </c>
      <c r="S31" s="5">
        <v>0</v>
      </c>
      <c r="T31" s="5">
        <v>17</v>
      </c>
      <c r="U31" s="4">
        <v>31.587</v>
      </c>
      <c r="V31" s="4">
        <v>10</v>
      </c>
      <c r="W31" s="4">
        <v>8.000000000000007</v>
      </c>
      <c r="X31" s="4">
        <v>4.4999999999999485</v>
      </c>
      <c r="Y31" s="4">
        <v>12.5</v>
      </c>
      <c r="AB31">
        <v>1600</v>
      </c>
      <c r="AC31">
        <v>20</v>
      </c>
      <c r="AD31">
        <v>0</v>
      </c>
      <c r="AE31">
        <v>11.565</v>
      </c>
      <c r="AF31">
        <v>2.076</v>
      </c>
      <c r="AG31">
        <v>0.464</v>
      </c>
      <c r="AJ31">
        <v>1600</v>
      </c>
      <c r="AK31">
        <v>20</v>
      </c>
      <c r="AL31">
        <v>0</v>
      </c>
      <c r="AM31">
        <v>38.463</v>
      </c>
      <c r="AN31">
        <v>5.218</v>
      </c>
      <c r="AO31">
        <v>1.167</v>
      </c>
      <c r="AR31">
        <v>1600</v>
      </c>
      <c r="AS31">
        <v>20</v>
      </c>
      <c r="AT31">
        <v>0</v>
      </c>
      <c r="AU31">
        <v>6.025</v>
      </c>
      <c r="AV31">
        <v>1.014</v>
      </c>
      <c r="AW31">
        <v>0.227</v>
      </c>
      <c r="AY31">
        <v>1600</v>
      </c>
      <c r="AZ31">
        <v>20</v>
      </c>
      <c r="BA31">
        <v>0</v>
      </c>
      <c r="BB31">
        <v>3.9</v>
      </c>
      <c r="BC31">
        <v>0.835</v>
      </c>
      <c r="BD31">
        <v>0.187</v>
      </c>
      <c r="BF31">
        <v>1600</v>
      </c>
      <c r="BG31">
        <v>20</v>
      </c>
      <c r="BH31">
        <v>0</v>
      </c>
      <c r="BI31">
        <v>9.925</v>
      </c>
      <c r="BJ31">
        <v>1.575</v>
      </c>
      <c r="BK31">
        <v>0.352</v>
      </c>
    </row>
    <row r="32" spans="1:25" ht="12">
      <c r="A32">
        <v>0</v>
      </c>
      <c r="B32">
        <v>18</v>
      </c>
      <c r="C32" s="1">
        <v>55.733</v>
      </c>
      <c r="D32" s="1">
        <v>56.576</v>
      </c>
      <c r="E32" s="1">
        <f t="shared" si="0"/>
        <v>56.1545</v>
      </c>
      <c r="F32">
        <v>0</v>
      </c>
      <c r="G32">
        <v>18</v>
      </c>
      <c r="H32" s="4">
        <v>56.1545</v>
      </c>
      <c r="I32">
        <v>12</v>
      </c>
      <c r="J32">
        <v>1.4517</v>
      </c>
      <c r="K32">
        <v>1.4428</v>
      </c>
      <c r="L32">
        <v>1.4355</v>
      </c>
      <c r="N32">
        <f t="shared" si="1"/>
        <v>8.899999999999908</v>
      </c>
      <c r="O32">
        <f t="shared" si="2"/>
        <v>7.300000000000084</v>
      </c>
      <c r="P32">
        <f t="shared" si="3"/>
        <v>16.199999999999992</v>
      </c>
      <c r="S32" s="5">
        <v>0</v>
      </c>
      <c r="T32" s="5">
        <v>18</v>
      </c>
      <c r="U32" s="4">
        <v>56.1545</v>
      </c>
      <c r="V32" s="4">
        <v>12</v>
      </c>
      <c r="W32" s="4">
        <v>8.899999999999908</v>
      </c>
      <c r="X32" s="4">
        <v>7.300000000000084</v>
      </c>
      <c r="Y32" s="4">
        <v>16.2</v>
      </c>
    </row>
    <row r="33" spans="1:63" ht="12">
      <c r="A33">
        <v>0</v>
      </c>
      <c r="B33">
        <v>19</v>
      </c>
      <c r="C33" s="1">
        <v>56.88</v>
      </c>
      <c r="D33" s="1">
        <v>57.193</v>
      </c>
      <c r="E33" s="1">
        <f t="shared" si="0"/>
        <v>57.036500000000004</v>
      </c>
      <c r="F33">
        <v>0</v>
      </c>
      <c r="G33">
        <v>19</v>
      </c>
      <c r="H33" s="4">
        <v>57.036500000000004</v>
      </c>
      <c r="I33">
        <v>13.3</v>
      </c>
      <c r="J33">
        <v>1.4691</v>
      </c>
      <c r="K33">
        <v>1.464</v>
      </c>
      <c r="L33">
        <v>1.4598</v>
      </c>
      <c r="N33">
        <f t="shared" si="1"/>
        <v>5.1000000000001044</v>
      </c>
      <c r="O33">
        <f t="shared" si="2"/>
        <v>4.1999999999999815</v>
      </c>
      <c r="P33">
        <f t="shared" si="3"/>
        <v>9.300000000000086</v>
      </c>
      <c r="S33" s="5">
        <v>0</v>
      </c>
      <c r="T33" s="5">
        <v>19</v>
      </c>
      <c r="U33" s="4">
        <v>57.036500000000004</v>
      </c>
      <c r="V33" s="4">
        <v>13.3</v>
      </c>
      <c r="W33" s="4">
        <v>5.1000000000001044</v>
      </c>
      <c r="X33" s="4">
        <v>4.1999999999999815</v>
      </c>
      <c r="Y33" s="4">
        <v>9.300000000000086</v>
      </c>
      <c r="AB33" t="s">
        <v>87</v>
      </c>
      <c r="AC33" t="s">
        <v>88</v>
      </c>
      <c r="AD33" t="s">
        <v>89</v>
      </c>
      <c r="AE33" t="s">
        <v>90</v>
      </c>
      <c r="AF33" t="s">
        <v>91</v>
      </c>
      <c r="AG33" t="s">
        <v>92</v>
      </c>
      <c r="AJ33" t="s">
        <v>87</v>
      </c>
      <c r="AK33" t="s">
        <v>88</v>
      </c>
      <c r="AL33" t="s">
        <v>89</v>
      </c>
      <c r="AM33" t="s">
        <v>90</v>
      </c>
      <c r="AN33" t="s">
        <v>91</v>
      </c>
      <c r="AO33" t="s">
        <v>92</v>
      </c>
      <c r="AR33" t="s">
        <v>87</v>
      </c>
      <c r="AS33" t="s">
        <v>88</v>
      </c>
      <c r="AT33" t="s">
        <v>89</v>
      </c>
      <c r="AU33" t="s">
        <v>90</v>
      </c>
      <c r="AV33" t="s">
        <v>91</v>
      </c>
      <c r="AW33" t="s">
        <v>92</v>
      </c>
      <c r="AY33" t="s">
        <v>87</v>
      </c>
      <c r="AZ33" t="s">
        <v>88</v>
      </c>
      <c r="BA33" t="s">
        <v>89</v>
      </c>
      <c r="BB33" t="s">
        <v>90</v>
      </c>
      <c r="BC33" t="s">
        <v>91</v>
      </c>
      <c r="BD33" t="s">
        <v>92</v>
      </c>
      <c r="BF33" t="s">
        <v>87</v>
      </c>
      <c r="BG33" t="s">
        <v>88</v>
      </c>
      <c r="BH33" t="s">
        <v>89</v>
      </c>
      <c r="BI33" t="s">
        <v>90</v>
      </c>
      <c r="BJ33" t="s">
        <v>91</v>
      </c>
      <c r="BK33" t="s">
        <v>92</v>
      </c>
    </row>
    <row r="34" spans="1:63" ht="12">
      <c r="A34">
        <v>0</v>
      </c>
      <c r="B34">
        <v>20</v>
      </c>
      <c r="C34" s="1">
        <v>71.331</v>
      </c>
      <c r="D34" s="1">
        <v>68.91</v>
      </c>
      <c r="E34" s="1">
        <f t="shared" si="0"/>
        <v>70.12049999999999</v>
      </c>
      <c r="F34">
        <v>0</v>
      </c>
      <c r="G34">
        <v>20</v>
      </c>
      <c r="H34" s="4">
        <v>70.12049999999999</v>
      </c>
      <c r="I34">
        <v>12.1</v>
      </c>
      <c r="J34">
        <v>1.4574</v>
      </c>
      <c r="K34">
        <v>1.4513</v>
      </c>
      <c r="L34">
        <v>1.4462</v>
      </c>
      <c r="N34">
        <f t="shared" si="1"/>
        <v>6.099999999999994</v>
      </c>
      <c r="O34">
        <f t="shared" si="2"/>
        <v>5.1000000000001044</v>
      </c>
      <c r="P34">
        <f t="shared" si="3"/>
        <v>11.200000000000099</v>
      </c>
      <c r="S34" s="5">
        <v>0</v>
      </c>
      <c r="T34" s="5">
        <v>20</v>
      </c>
      <c r="U34" s="4">
        <v>70.12049999999999</v>
      </c>
      <c r="V34" s="4">
        <v>12.1</v>
      </c>
      <c r="W34" s="4">
        <v>6.099999999999994</v>
      </c>
      <c r="X34" s="4">
        <v>5.1000000000001044</v>
      </c>
      <c r="Y34" s="4">
        <v>11.200000000000099</v>
      </c>
      <c r="AB34" t="s">
        <v>93</v>
      </c>
      <c r="AC34">
        <v>5</v>
      </c>
      <c r="AD34">
        <v>12.497</v>
      </c>
      <c r="AE34">
        <v>2.499</v>
      </c>
      <c r="AF34">
        <v>0.593</v>
      </c>
      <c r="AG34">
        <v>0.705</v>
      </c>
      <c r="AJ34" t="s">
        <v>93</v>
      </c>
      <c r="AK34">
        <v>5</v>
      </c>
      <c r="AL34">
        <v>1089.238</v>
      </c>
      <c r="AM34">
        <v>217.848</v>
      </c>
      <c r="AN34">
        <v>2.819</v>
      </c>
      <c r="AO34">
        <v>0.019</v>
      </c>
      <c r="AR34" t="s">
        <v>93</v>
      </c>
      <c r="AS34">
        <v>5</v>
      </c>
      <c r="AT34">
        <v>15.307</v>
      </c>
      <c r="AU34">
        <v>3.061</v>
      </c>
      <c r="AV34">
        <v>1.413</v>
      </c>
      <c r="AW34">
        <v>0.225</v>
      </c>
      <c r="AY34" t="s">
        <v>93</v>
      </c>
      <c r="AZ34">
        <v>5</v>
      </c>
      <c r="BA34">
        <v>6.469</v>
      </c>
      <c r="BB34">
        <v>1.294</v>
      </c>
      <c r="BC34">
        <v>1.14</v>
      </c>
      <c r="BD34">
        <v>0.343</v>
      </c>
      <c r="BF34" t="s">
        <v>93</v>
      </c>
      <c r="BG34">
        <v>5</v>
      </c>
      <c r="BH34">
        <v>22.107</v>
      </c>
      <c r="BI34">
        <v>4.421</v>
      </c>
      <c r="BJ34">
        <v>0.79</v>
      </c>
      <c r="BK34">
        <v>0.559</v>
      </c>
    </row>
    <row r="35" spans="1:61" ht="12">
      <c r="A35">
        <v>10</v>
      </c>
      <c r="B35">
        <v>1</v>
      </c>
      <c r="C35" s="1">
        <v>42.981</v>
      </c>
      <c r="D35" s="1">
        <v>42.619</v>
      </c>
      <c r="E35" s="1">
        <f t="shared" si="0"/>
        <v>42.8</v>
      </c>
      <c r="F35">
        <v>10</v>
      </c>
      <c r="G35">
        <v>1</v>
      </c>
      <c r="H35" s="4">
        <v>42.8</v>
      </c>
      <c r="I35">
        <v>14.2</v>
      </c>
      <c r="J35">
        <v>1.4326</v>
      </c>
      <c r="K35">
        <v>1.4284</v>
      </c>
      <c r="L35">
        <v>1.4244</v>
      </c>
      <c r="N35">
        <f t="shared" si="1"/>
        <v>4.200000000000204</v>
      </c>
      <c r="O35">
        <f t="shared" si="2"/>
        <v>3.9999999999997815</v>
      </c>
      <c r="P35">
        <f t="shared" si="3"/>
        <v>8.199999999999985</v>
      </c>
      <c r="S35" s="5">
        <v>10</v>
      </c>
      <c r="T35" s="5">
        <v>1</v>
      </c>
      <c r="U35" s="4">
        <v>42.8</v>
      </c>
      <c r="V35" s="4">
        <v>14.2</v>
      </c>
      <c r="W35" s="4">
        <v>4.200000000000204</v>
      </c>
      <c r="X35" s="4">
        <v>3.9999999999997815</v>
      </c>
      <c r="Y35" s="4">
        <v>8.199999999999985</v>
      </c>
      <c r="AB35" t="s">
        <v>94</v>
      </c>
      <c r="AC35">
        <v>114</v>
      </c>
      <c r="AD35">
        <v>480.592</v>
      </c>
      <c r="AE35">
        <v>4.216</v>
      </c>
      <c r="AJ35" t="s">
        <v>94</v>
      </c>
      <c r="AK35">
        <v>114</v>
      </c>
      <c r="AL35">
        <v>8810.567</v>
      </c>
      <c r="AM35">
        <v>77.286</v>
      </c>
      <c r="AR35" t="s">
        <v>94</v>
      </c>
      <c r="AS35">
        <v>114</v>
      </c>
      <c r="AT35">
        <v>247.032</v>
      </c>
      <c r="AU35">
        <v>2.167</v>
      </c>
      <c r="AY35" t="s">
        <v>94</v>
      </c>
      <c r="AZ35">
        <v>114</v>
      </c>
      <c r="BA35">
        <v>129.396</v>
      </c>
      <c r="BB35">
        <v>1.135</v>
      </c>
      <c r="BF35" t="s">
        <v>94</v>
      </c>
      <c r="BG35">
        <v>114</v>
      </c>
      <c r="BH35">
        <v>637.698</v>
      </c>
      <c r="BI35">
        <v>5.594</v>
      </c>
    </row>
    <row r="36" spans="1:60" ht="12">
      <c r="A36">
        <v>10</v>
      </c>
      <c r="B36">
        <v>2</v>
      </c>
      <c r="C36" s="1">
        <v>43.6</v>
      </c>
      <c r="D36" s="1">
        <v>43.465</v>
      </c>
      <c r="E36" s="1">
        <f t="shared" si="0"/>
        <v>43.5325</v>
      </c>
      <c r="F36">
        <v>10</v>
      </c>
      <c r="G36">
        <v>2</v>
      </c>
      <c r="H36" s="4">
        <v>43.5325</v>
      </c>
      <c r="I36">
        <v>12.2</v>
      </c>
      <c r="J36">
        <v>1.4487</v>
      </c>
      <c r="K36">
        <v>1.4435</v>
      </c>
      <c r="L36">
        <v>1.4396</v>
      </c>
      <c r="N36">
        <f t="shared" si="1"/>
        <v>5.200000000000093</v>
      </c>
      <c r="O36">
        <f t="shared" si="2"/>
        <v>3.9000000000000146</v>
      </c>
      <c r="P36">
        <f t="shared" si="3"/>
        <v>9.100000000000108</v>
      </c>
      <c r="S36" s="5">
        <v>10</v>
      </c>
      <c r="T36" s="5">
        <v>2</v>
      </c>
      <c r="U36" s="4">
        <v>43.5325</v>
      </c>
      <c r="V36" s="4">
        <v>12.2</v>
      </c>
      <c r="W36" s="4">
        <v>5.200000000000093</v>
      </c>
      <c r="X36" s="4">
        <v>3.9000000000000146</v>
      </c>
      <c r="Y36" s="4">
        <v>9.100000000000108</v>
      </c>
      <c r="AB36" t="s">
        <v>14</v>
      </c>
      <c r="AC36">
        <v>119</v>
      </c>
      <c r="AD36">
        <v>493.089</v>
      </c>
      <c r="AJ36" t="s">
        <v>14</v>
      </c>
      <c r="AK36">
        <v>119</v>
      </c>
      <c r="AL36">
        <v>9899.805</v>
      </c>
      <c r="AR36" t="s">
        <v>14</v>
      </c>
      <c r="AS36">
        <v>119</v>
      </c>
      <c r="AT36">
        <v>262.339</v>
      </c>
      <c r="AY36" t="s">
        <v>14</v>
      </c>
      <c r="AZ36">
        <v>119</v>
      </c>
      <c r="BA36">
        <v>135.866</v>
      </c>
      <c r="BF36" t="s">
        <v>14</v>
      </c>
      <c r="BG36">
        <v>119</v>
      </c>
      <c r="BH36">
        <v>659.806</v>
      </c>
    </row>
    <row r="37" spans="1:25" ht="12">
      <c r="A37">
        <v>10</v>
      </c>
      <c r="B37">
        <v>3</v>
      </c>
      <c r="C37" s="1">
        <v>45.81</v>
      </c>
      <c r="D37" s="1">
        <v>46.034</v>
      </c>
      <c r="E37" s="1">
        <f t="shared" si="0"/>
        <v>45.922</v>
      </c>
      <c r="F37">
        <v>10</v>
      </c>
      <c r="G37">
        <v>3</v>
      </c>
      <c r="H37" s="4">
        <v>45.922</v>
      </c>
      <c r="I37">
        <v>16.2</v>
      </c>
      <c r="J37">
        <v>1.4383</v>
      </c>
      <c r="K37">
        <v>1.4328</v>
      </c>
      <c r="L37">
        <v>1.429</v>
      </c>
      <c r="N37">
        <f t="shared" si="1"/>
        <v>5.499999999999838</v>
      </c>
      <c r="O37">
        <f t="shared" si="2"/>
        <v>3.8000000000000256</v>
      </c>
      <c r="P37">
        <f t="shared" si="3"/>
        <v>9.299999999999864</v>
      </c>
      <c r="S37" s="5">
        <v>10</v>
      </c>
      <c r="T37" s="5">
        <v>3</v>
      </c>
      <c r="U37" s="4">
        <v>45.922</v>
      </c>
      <c r="V37" s="4">
        <v>16.2</v>
      </c>
      <c r="W37" s="4">
        <v>5.499999999999838</v>
      </c>
      <c r="X37" s="4">
        <v>3.8000000000000256</v>
      </c>
      <c r="Y37" s="4">
        <v>9.299999999999864</v>
      </c>
    </row>
    <row r="38" spans="1:25" ht="12">
      <c r="A38">
        <v>10</v>
      </c>
      <c r="B38">
        <v>4</v>
      </c>
      <c r="C38" s="1">
        <v>40.758</v>
      </c>
      <c r="D38" s="1">
        <v>40.994</v>
      </c>
      <c r="E38" s="1">
        <f t="shared" si="0"/>
        <v>40.876000000000005</v>
      </c>
      <c r="F38">
        <v>10</v>
      </c>
      <c r="G38">
        <v>4</v>
      </c>
      <c r="H38" s="4">
        <v>40.876000000000005</v>
      </c>
      <c r="I38">
        <v>10.4</v>
      </c>
      <c r="J38">
        <v>1.4431</v>
      </c>
      <c r="K38">
        <v>1.4387</v>
      </c>
      <c r="L38">
        <v>1.4346</v>
      </c>
      <c r="N38">
        <f t="shared" si="1"/>
        <v>4.3999999999999595</v>
      </c>
      <c r="O38">
        <f t="shared" si="2"/>
        <v>4.0999999999999925</v>
      </c>
      <c r="P38">
        <f t="shared" si="3"/>
        <v>8.499999999999952</v>
      </c>
      <c r="S38" s="5">
        <v>10</v>
      </c>
      <c r="T38" s="5">
        <v>4</v>
      </c>
      <c r="U38" s="4">
        <v>40.876000000000005</v>
      </c>
      <c r="V38" s="4">
        <v>10.4</v>
      </c>
      <c r="W38" s="4">
        <v>4.3999999999999595</v>
      </c>
      <c r="X38" s="4">
        <v>4.0999999999999925</v>
      </c>
      <c r="Y38" s="4">
        <v>8.499999999999952</v>
      </c>
    </row>
    <row r="39" spans="1:25" ht="12">
      <c r="A39">
        <v>10</v>
      </c>
      <c r="B39">
        <v>5</v>
      </c>
      <c r="C39" s="1">
        <v>3.85</v>
      </c>
      <c r="D39" s="1">
        <v>3.693</v>
      </c>
      <c r="E39" s="1">
        <f t="shared" si="0"/>
        <v>3.7715</v>
      </c>
      <c r="F39">
        <v>10</v>
      </c>
      <c r="G39">
        <v>5</v>
      </c>
      <c r="H39" s="4">
        <v>3.7715</v>
      </c>
      <c r="I39">
        <v>4.9</v>
      </c>
      <c r="J39">
        <v>1.438</v>
      </c>
      <c r="K39">
        <v>1.4362</v>
      </c>
      <c r="L39">
        <v>1.4351</v>
      </c>
      <c r="N39">
        <f t="shared" si="1"/>
        <v>1.8000000000000238</v>
      </c>
      <c r="O39">
        <f t="shared" si="2"/>
        <v>1.0999999999998789</v>
      </c>
      <c r="P39">
        <f t="shared" si="3"/>
        <v>2.8999999999999027</v>
      </c>
      <c r="S39" s="5">
        <v>10</v>
      </c>
      <c r="T39" s="5">
        <v>5</v>
      </c>
      <c r="U39" s="4">
        <v>3.7715</v>
      </c>
      <c r="V39" s="4">
        <v>4.9</v>
      </c>
      <c r="W39" s="4">
        <v>1.8000000000000238</v>
      </c>
      <c r="X39" s="4">
        <v>1.0999999999998789</v>
      </c>
      <c r="Y39" s="4">
        <v>2.8999999999999027</v>
      </c>
    </row>
    <row r="40" spans="1:58" ht="12">
      <c r="A40">
        <v>10</v>
      </c>
      <c r="B40">
        <v>6</v>
      </c>
      <c r="C40" s="1">
        <v>46.478</v>
      </c>
      <c r="D40" s="1">
        <v>46.504</v>
      </c>
      <c r="E40" s="1">
        <f t="shared" si="0"/>
        <v>46.491</v>
      </c>
      <c r="F40">
        <v>10</v>
      </c>
      <c r="G40">
        <v>6</v>
      </c>
      <c r="H40" s="4">
        <v>46.491</v>
      </c>
      <c r="I40">
        <v>14.8</v>
      </c>
      <c r="J40">
        <v>1.4548</v>
      </c>
      <c r="K40">
        <v>1.4471</v>
      </c>
      <c r="L40">
        <v>1.4425</v>
      </c>
      <c r="N40">
        <f t="shared" si="1"/>
        <v>7.70000000000004</v>
      </c>
      <c r="O40">
        <f t="shared" si="2"/>
        <v>4.6000000000001595</v>
      </c>
      <c r="P40">
        <f t="shared" si="3"/>
        <v>12.3000000000002</v>
      </c>
      <c r="S40" s="5">
        <v>10</v>
      </c>
      <c r="T40" s="5">
        <v>6</v>
      </c>
      <c r="U40" s="4">
        <v>46.491</v>
      </c>
      <c r="V40" s="4">
        <v>14.8</v>
      </c>
      <c r="W40" s="4">
        <v>7.70000000000004</v>
      </c>
      <c r="X40" s="4">
        <v>4.6000000000001595</v>
      </c>
      <c r="Y40" s="4">
        <v>12.3000000000002</v>
      </c>
      <c r="AB40" t="s">
        <v>95</v>
      </c>
      <c r="AJ40" t="s">
        <v>102</v>
      </c>
      <c r="AR40" t="s">
        <v>133</v>
      </c>
      <c r="AY40" t="s">
        <v>139</v>
      </c>
      <c r="BF40" t="s">
        <v>95</v>
      </c>
    </row>
    <row r="41" spans="1:25" ht="12">
      <c r="A41">
        <v>10</v>
      </c>
      <c r="B41">
        <v>7</v>
      </c>
      <c r="C41" s="1">
        <v>49.939</v>
      </c>
      <c r="D41" s="1">
        <v>49.087</v>
      </c>
      <c r="E41" s="1">
        <f t="shared" si="0"/>
        <v>49.513000000000005</v>
      </c>
      <c r="F41">
        <v>10</v>
      </c>
      <c r="G41">
        <v>7</v>
      </c>
      <c r="H41" s="4">
        <v>49.513000000000005</v>
      </c>
      <c r="I41">
        <v>13</v>
      </c>
      <c r="J41">
        <v>1.4492</v>
      </c>
      <c r="K41">
        <v>1.4423</v>
      </c>
      <c r="L41">
        <v>1.4371</v>
      </c>
      <c r="N41">
        <f t="shared" si="1"/>
        <v>6.900000000000128</v>
      </c>
      <c r="O41">
        <f t="shared" si="2"/>
        <v>5.199999999999871</v>
      </c>
      <c r="P41">
        <f t="shared" si="3"/>
        <v>12.1</v>
      </c>
      <c r="S41" s="5">
        <v>10</v>
      </c>
      <c r="T41" s="5">
        <v>7</v>
      </c>
      <c r="U41" s="4">
        <v>49.513000000000005</v>
      </c>
      <c r="V41" s="4">
        <v>13</v>
      </c>
      <c r="W41" s="4">
        <v>6.900000000000128</v>
      </c>
      <c r="X41" s="4">
        <v>5.199999999999871</v>
      </c>
      <c r="Y41" s="4">
        <v>12.1</v>
      </c>
    </row>
    <row r="42" spans="1:58" ht="12">
      <c r="A42">
        <v>10</v>
      </c>
      <c r="B42">
        <v>8</v>
      </c>
      <c r="C42" s="1">
        <v>44.959</v>
      </c>
      <c r="D42" s="1">
        <v>42.948</v>
      </c>
      <c r="E42" s="1">
        <f t="shared" si="0"/>
        <v>43.953500000000005</v>
      </c>
      <c r="F42">
        <v>10</v>
      </c>
      <c r="G42">
        <v>8</v>
      </c>
      <c r="H42" s="4">
        <v>43.953500000000005</v>
      </c>
      <c r="I42">
        <v>12.7</v>
      </c>
      <c r="J42">
        <v>1.4528</v>
      </c>
      <c r="K42">
        <v>1.4465</v>
      </c>
      <c r="L42">
        <v>1.4419</v>
      </c>
      <c r="N42">
        <f t="shared" si="1"/>
        <v>6.300000000000194</v>
      </c>
      <c r="O42">
        <f t="shared" si="2"/>
        <v>4.5999999999999375</v>
      </c>
      <c r="P42">
        <f t="shared" si="3"/>
        <v>10.900000000000132</v>
      </c>
      <c r="S42" s="5">
        <v>10</v>
      </c>
      <c r="T42" s="5">
        <v>8</v>
      </c>
      <c r="U42" s="4">
        <v>43.953500000000005</v>
      </c>
      <c r="V42" s="4">
        <v>12.7</v>
      </c>
      <c r="W42" s="4">
        <v>6.300000000000194</v>
      </c>
      <c r="X42" s="4">
        <v>4.5999999999999375</v>
      </c>
      <c r="Y42" s="4">
        <v>10.900000000000132</v>
      </c>
      <c r="AB42" t="s">
        <v>96</v>
      </c>
      <c r="AR42" t="s">
        <v>134</v>
      </c>
      <c r="AY42" t="s">
        <v>140</v>
      </c>
      <c r="BF42" t="s">
        <v>96</v>
      </c>
    </row>
    <row r="43" spans="1:36" ht="12">
      <c r="A43">
        <v>10</v>
      </c>
      <c r="B43">
        <v>9</v>
      </c>
      <c r="C43" s="1">
        <v>55.817</v>
      </c>
      <c r="D43" s="1">
        <v>55.378</v>
      </c>
      <c r="E43" s="1">
        <f t="shared" si="0"/>
        <v>55.5975</v>
      </c>
      <c r="F43">
        <v>10</v>
      </c>
      <c r="G43">
        <v>9</v>
      </c>
      <c r="H43" s="4">
        <v>55.5975</v>
      </c>
      <c r="I43">
        <v>11.8</v>
      </c>
      <c r="J43">
        <v>1.452</v>
      </c>
      <c r="K43">
        <v>1.4465</v>
      </c>
      <c r="L43">
        <v>1.441</v>
      </c>
      <c r="N43">
        <f t="shared" si="1"/>
        <v>5.50000000000006</v>
      </c>
      <c r="O43">
        <f t="shared" si="2"/>
        <v>5.499999999999838</v>
      </c>
      <c r="P43">
        <f t="shared" si="3"/>
        <v>10.999999999999899</v>
      </c>
      <c r="S43" s="5">
        <v>10</v>
      </c>
      <c r="T43" s="5">
        <v>9</v>
      </c>
      <c r="U43" s="4">
        <v>55.5975</v>
      </c>
      <c r="V43" s="4">
        <v>11.8</v>
      </c>
      <c r="W43" s="4">
        <v>5.50000000000006</v>
      </c>
      <c r="X43" s="4">
        <v>5.499999999999838</v>
      </c>
      <c r="Y43" s="4">
        <v>10.999999999999899</v>
      </c>
      <c r="AJ43" t="s">
        <v>103</v>
      </c>
    </row>
    <row r="44" spans="1:25" ht="12">
      <c r="A44">
        <v>10</v>
      </c>
      <c r="B44">
        <v>10</v>
      </c>
      <c r="C44" s="1">
        <v>54.289</v>
      </c>
      <c r="D44" s="1">
        <v>53.899</v>
      </c>
      <c r="E44" s="1">
        <f t="shared" si="0"/>
        <v>54.094</v>
      </c>
      <c r="F44">
        <v>10</v>
      </c>
      <c r="G44">
        <v>10</v>
      </c>
      <c r="H44" s="4">
        <v>54.094</v>
      </c>
      <c r="I44">
        <v>13.5</v>
      </c>
      <c r="J44">
        <v>1.4547</v>
      </c>
      <c r="K44">
        <v>1.4489</v>
      </c>
      <c r="L44">
        <v>1.4438</v>
      </c>
      <c r="N44">
        <f t="shared" si="1"/>
        <v>5.800000000000027</v>
      </c>
      <c r="O44">
        <f t="shared" si="2"/>
        <v>5.1000000000001044</v>
      </c>
      <c r="P44">
        <f t="shared" si="3"/>
        <v>10.900000000000132</v>
      </c>
      <c r="S44" s="5">
        <v>10</v>
      </c>
      <c r="T44" s="5">
        <v>10</v>
      </c>
      <c r="U44" s="4">
        <v>54.094</v>
      </c>
      <c r="V44" s="4">
        <v>13.5</v>
      </c>
      <c r="W44" s="4">
        <v>5.800000000000027</v>
      </c>
      <c r="X44" s="4">
        <v>5.1000000000001044</v>
      </c>
      <c r="Y44" s="4">
        <v>10.900000000000132</v>
      </c>
    </row>
    <row r="45" spans="1:36" ht="12">
      <c r="A45">
        <v>10</v>
      </c>
      <c r="B45">
        <v>11</v>
      </c>
      <c r="C45" s="1">
        <v>37.542</v>
      </c>
      <c r="D45" s="1">
        <v>37.866</v>
      </c>
      <c r="E45" s="1">
        <f t="shared" si="0"/>
        <v>37.704</v>
      </c>
      <c r="F45">
        <v>10</v>
      </c>
      <c r="G45">
        <v>11</v>
      </c>
      <c r="H45" s="4">
        <v>37.704</v>
      </c>
      <c r="I45">
        <v>14.2</v>
      </c>
      <c r="J45">
        <v>1.46</v>
      </c>
      <c r="K45">
        <v>1.4534</v>
      </c>
      <c r="L45">
        <v>1.4495</v>
      </c>
      <c r="N45">
        <f t="shared" si="1"/>
        <v>6.599999999999939</v>
      </c>
      <c r="O45">
        <f t="shared" si="2"/>
        <v>3.9000000000000146</v>
      </c>
      <c r="P45">
        <f t="shared" si="3"/>
        <v>10.499999999999954</v>
      </c>
      <c r="S45" s="5">
        <v>10</v>
      </c>
      <c r="T45" s="5">
        <v>11</v>
      </c>
      <c r="U45" s="4">
        <v>37.704</v>
      </c>
      <c r="V45" s="4">
        <v>14.2</v>
      </c>
      <c r="W45" s="4">
        <v>6.599999999999939</v>
      </c>
      <c r="X45" s="4">
        <v>3.9000000000000146</v>
      </c>
      <c r="Y45" s="4">
        <v>10.5</v>
      </c>
      <c r="AJ45" t="s">
        <v>104</v>
      </c>
    </row>
    <row r="46" spans="1:41" ht="12">
      <c r="A46">
        <v>10</v>
      </c>
      <c r="B46">
        <v>12</v>
      </c>
      <c r="C46" s="1">
        <v>39.156</v>
      </c>
      <c r="D46" s="1">
        <v>39.144</v>
      </c>
      <c r="E46" s="1">
        <f t="shared" si="0"/>
        <v>39.15</v>
      </c>
      <c r="F46">
        <v>10</v>
      </c>
      <c r="G46">
        <v>12</v>
      </c>
      <c r="H46" s="4">
        <v>39.15</v>
      </c>
      <c r="I46">
        <v>11.5</v>
      </c>
      <c r="J46">
        <v>1.4457</v>
      </c>
      <c r="K46">
        <v>1.4411</v>
      </c>
      <c r="L46">
        <v>1.4372</v>
      </c>
      <c r="N46">
        <f t="shared" si="1"/>
        <v>4.5999999999999375</v>
      </c>
      <c r="O46">
        <f t="shared" si="2"/>
        <v>3.9000000000000146</v>
      </c>
      <c r="P46">
        <f t="shared" si="3"/>
        <v>8.499999999999952</v>
      </c>
      <c r="S46" s="5">
        <v>10</v>
      </c>
      <c r="T46" s="5">
        <v>12</v>
      </c>
      <c r="U46" s="4">
        <v>39.15</v>
      </c>
      <c r="V46" s="4">
        <v>11.5</v>
      </c>
      <c r="W46" s="4">
        <v>4.5999999999999375</v>
      </c>
      <c r="X46" s="4">
        <v>3.9000000000000146</v>
      </c>
      <c r="Y46" s="4">
        <v>8.499999999999952</v>
      </c>
      <c r="AJ46" t="s">
        <v>105</v>
      </c>
      <c r="AK46" t="s">
        <v>106</v>
      </c>
      <c r="AL46" t="s">
        <v>107</v>
      </c>
      <c r="AM46" t="s">
        <v>108</v>
      </c>
      <c r="AN46" t="s">
        <v>109</v>
      </c>
      <c r="AO46" t="s">
        <v>110</v>
      </c>
    </row>
    <row r="47" spans="1:41" ht="12">
      <c r="A47">
        <v>10</v>
      </c>
      <c r="B47">
        <v>13</v>
      </c>
      <c r="C47" s="1">
        <v>39.523</v>
      </c>
      <c r="D47" s="1">
        <v>39.367</v>
      </c>
      <c r="E47" s="1">
        <f t="shared" si="0"/>
        <v>39.445</v>
      </c>
      <c r="F47">
        <v>10</v>
      </c>
      <c r="G47">
        <v>13</v>
      </c>
      <c r="H47" s="4">
        <v>39.445</v>
      </c>
      <c r="I47">
        <v>12.1</v>
      </c>
      <c r="J47">
        <v>1.4601</v>
      </c>
      <c r="K47">
        <v>1.4533</v>
      </c>
      <c r="L47">
        <v>1.4491</v>
      </c>
      <c r="N47">
        <f t="shared" si="1"/>
        <v>6.799999999999917</v>
      </c>
      <c r="O47">
        <f t="shared" si="2"/>
        <v>4.1999999999999815</v>
      </c>
      <c r="P47">
        <f t="shared" si="3"/>
        <v>10.999999999999899</v>
      </c>
      <c r="S47" s="5">
        <v>10</v>
      </c>
      <c r="T47" s="5">
        <v>13</v>
      </c>
      <c r="U47" s="4">
        <v>39.445</v>
      </c>
      <c r="V47" s="4">
        <v>12.1</v>
      </c>
      <c r="W47" s="4">
        <v>6.799999999999917</v>
      </c>
      <c r="X47" s="4">
        <v>4.1999999999999815</v>
      </c>
      <c r="Y47" s="4">
        <v>10.999999999999899</v>
      </c>
      <c r="AJ47" t="s">
        <v>111</v>
      </c>
      <c r="AK47">
        <v>9.303</v>
      </c>
      <c r="AL47">
        <v>6</v>
      </c>
      <c r="AM47">
        <v>4.732</v>
      </c>
      <c r="AN47">
        <v>0.014</v>
      </c>
      <c r="AO47" t="s">
        <v>112</v>
      </c>
    </row>
    <row r="48" spans="1:41" ht="12">
      <c r="A48">
        <v>10</v>
      </c>
      <c r="B48">
        <v>14</v>
      </c>
      <c r="C48" s="1">
        <v>41.819</v>
      </c>
      <c r="D48" s="1">
        <v>42.052</v>
      </c>
      <c r="E48" s="1">
        <f t="shared" si="0"/>
        <v>41.935500000000005</v>
      </c>
      <c r="F48">
        <v>10</v>
      </c>
      <c r="G48">
        <v>14</v>
      </c>
      <c r="H48" s="4">
        <v>41.935500000000005</v>
      </c>
      <c r="I48">
        <v>13.7</v>
      </c>
      <c r="J48">
        <v>1.4453</v>
      </c>
      <c r="K48">
        <v>1.4389</v>
      </c>
      <c r="L48">
        <v>1.4343</v>
      </c>
      <c r="N48">
        <f t="shared" si="1"/>
        <v>6.399999999999961</v>
      </c>
      <c r="O48">
        <f t="shared" si="2"/>
        <v>4.6000000000001595</v>
      </c>
      <c r="P48">
        <f t="shared" si="3"/>
        <v>11.00000000000012</v>
      </c>
      <c r="S48" s="5">
        <v>10</v>
      </c>
      <c r="T48" s="5">
        <v>14</v>
      </c>
      <c r="U48" s="4">
        <v>41.935500000000005</v>
      </c>
      <c r="V48" s="4">
        <v>13.7</v>
      </c>
      <c r="W48" s="4">
        <v>6.399999999999961</v>
      </c>
      <c r="X48" s="4">
        <v>4.6000000000001595</v>
      </c>
      <c r="Y48" s="4">
        <v>11.00000000000012</v>
      </c>
      <c r="AJ48" t="s">
        <v>113</v>
      </c>
      <c r="AK48">
        <v>6.531</v>
      </c>
      <c r="AL48">
        <v>6</v>
      </c>
      <c r="AM48">
        <v>3.322</v>
      </c>
      <c r="AN48">
        <v>0.184</v>
      </c>
      <c r="AO48" t="s">
        <v>114</v>
      </c>
    </row>
    <row r="49" spans="1:41" ht="12">
      <c r="A49">
        <v>10</v>
      </c>
      <c r="B49">
        <v>15</v>
      </c>
      <c r="C49" s="1">
        <v>42.328</v>
      </c>
      <c r="D49" s="1">
        <v>41.916</v>
      </c>
      <c r="E49" s="1">
        <f t="shared" si="0"/>
        <v>42.122</v>
      </c>
      <c r="F49">
        <v>10</v>
      </c>
      <c r="G49">
        <v>15</v>
      </c>
      <c r="H49" s="4">
        <v>42.122</v>
      </c>
      <c r="I49">
        <v>11.1</v>
      </c>
      <c r="J49">
        <v>1.4681</v>
      </c>
      <c r="K49">
        <v>1.4633</v>
      </c>
      <c r="L49">
        <v>1.4599</v>
      </c>
      <c r="N49">
        <f t="shared" si="1"/>
        <v>4.7999999999999154</v>
      </c>
      <c r="O49">
        <f t="shared" si="2"/>
        <v>3.4000000000000696</v>
      </c>
      <c r="P49">
        <f t="shared" si="3"/>
        <v>8.199999999999985</v>
      </c>
      <c r="S49" s="5">
        <v>10</v>
      </c>
      <c r="T49" s="5">
        <v>15</v>
      </c>
      <c r="U49" s="4">
        <v>42.122</v>
      </c>
      <c r="V49" s="4">
        <v>11.1</v>
      </c>
      <c r="W49" s="4">
        <v>4.7999999999999154</v>
      </c>
      <c r="X49" s="4">
        <v>3.4000000000000696</v>
      </c>
      <c r="Y49" s="4">
        <v>8.199999999999985</v>
      </c>
      <c r="AJ49" t="s">
        <v>115</v>
      </c>
      <c r="AK49">
        <v>4.51</v>
      </c>
      <c r="AL49">
        <v>6</v>
      </c>
      <c r="AM49">
        <v>2.294</v>
      </c>
      <c r="AN49">
        <v>0.586</v>
      </c>
      <c r="AO49" t="s">
        <v>116</v>
      </c>
    </row>
    <row r="50" spans="1:41" ht="12">
      <c r="A50">
        <v>10</v>
      </c>
      <c r="B50">
        <v>16</v>
      </c>
      <c r="C50" s="1">
        <v>45.454</v>
      </c>
      <c r="D50" s="1">
        <v>46.746</v>
      </c>
      <c r="E50" s="1">
        <f t="shared" si="0"/>
        <v>46.1</v>
      </c>
      <c r="F50">
        <v>10</v>
      </c>
      <c r="G50">
        <v>16</v>
      </c>
      <c r="H50" s="4">
        <v>46.1</v>
      </c>
      <c r="I50">
        <v>10.9</v>
      </c>
      <c r="J50">
        <v>1.4461</v>
      </c>
      <c r="K50">
        <v>1.4429</v>
      </c>
      <c r="L50">
        <v>1.44</v>
      </c>
      <c r="N50">
        <f t="shared" si="1"/>
        <v>3.1999999999998696</v>
      </c>
      <c r="O50">
        <f t="shared" si="2"/>
        <v>2.9000000000001247</v>
      </c>
      <c r="P50">
        <f t="shared" si="3"/>
        <v>6.099999999999994</v>
      </c>
      <c r="S50" s="5">
        <v>10</v>
      </c>
      <c r="T50" s="5">
        <v>16</v>
      </c>
      <c r="U50" s="4">
        <v>46.1</v>
      </c>
      <c r="V50" s="4">
        <v>10.9</v>
      </c>
      <c r="W50" s="4">
        <v>3.1999999999998696</v>
      </c>
      <c r="X50" s="4">
        <v>2.9000000000001247</v>
      </c>
      <c r="Y50" s="4">
        <v>6.099999999999994</v>
      </c>
      <c r="AJ50" t="s">
        <v>117</v>
      </c>
      <c r="AK50">
        <v>3.631</v>
      </c>
      <c r="AL50">
        <v>6</v>
      </c>
      <c r="AM50">
        <v>1.847</v>
      </c>
      <c r="AN50">
        <v>0.781</v>
      </c>
      <c r="AO50" t="s">
        <v>116</v>
      </c>
    </row>
    <row r="51" spans="1:41" ht="12">
      <c r="A51">
        <v>10</v>
      </c>
      <c r="B51">
        <v>17</v>
      </c>
      <c r="C51" s="1">
        <v>31.642</v>
      </c>
      <c r="D51" s="1">
        <v>30.677</v>
      </c>
      <c r="E51" s="1">
        <f t="shared" si="0"/>
        <v>31.1595</v>
      </c>
      <c r="F51">
        <v>10</v>
      </c>
      <c r="G51">
        <v>17</v>
      </c>
      <c r="H51" s="4">
        <v>31.1595</v>
      </c>
      <c r="I51">
        <v>11.6</v>
      </c>
      <c r="J51">
        <v>1.4596</v>
      </c>
      <c r="K51">
        <v>1.4561</v>
      </c>
      <c r="L51">
        <v>1.4538</v>
      </c>
      <c r="N51">
        <f t="shared" si="1"/>
        <v>3.5000000000000586</v>
      </c>
      <c r="O51">
        <f t="shared" si="2"/>
        <v>2.2999999999999687</v>
      </c>
      <c r="P51">
        <f t="shared" si="3"/>
        <v>5.800000000000027</v>
      </c>
      <c r="S51" s="5">
        <v>10</v>
      </c>
      <c r="T51" s="5">
        <v>17</v>
      </c>
      <c r="U51" s="4">
        <v>31.1595</v>
      </c>
      <c r="V51" s="4">
        <v>11.6</v>
      </c>
      <c r="W51" s="4">
        <v>3.5000000000000586</v>
      </c>
      <c r="X51" s="4">
        <v>2.2999999999999687</v>
      </c>
      <c r="Y51" s="4">
        <v>5.800000000000027</v>
      </c>
      <c r="AJ51" t="s">
        <v>118</v>
      </c>
      <c r="AK51">
        <v>1.959</v>
      </c>
      <c r="AL51">
        <v>6</v>
      </c>
      <c r="AM51">
        <v>0.997</v>
      </c>
      <c r="AN51">
        <v>0.981</v>
      </c>
      <c r="AO51" t="s">
        <v>116</v>
      </c>
    </row>
    <row r="52" spans="1:41" ht="12">
      <c r="A52">
        <v>10</v>
      </c>
      <c r="B52">
        <v>18</v>
      </c>
      <c r="C52" s="1">
        <v>49.835</v>
      </c>
      <c r="D52" s="1">
        <v>50.794</v>
      </c>
      <c r="E52" s="1">
        <f t="shared" si="0"/>
        <v>50.314499999999995</v>
      </c>
      <c r="F52">
        <v>10</v>
      </c>
      <c r="G52">
        <v>18</v>
      </c>
      <c r="H52" s="4">
        <v>50.314499999999995</v>
      </c>
      <c r="I52">
        <v>9.9</v>
      </c>
      <c r="J52">
        <v>1.4434</v>
      </c>
      <c r="K52">
        <v>1.4402</v>
      </c>
      <c r="L52">
        <v>1.4367</v>
      </c>
      <c r="N52">
        <f t="shared" si="1"/>
        <v>3.2000000000000917</v>
      </c>
      <c r="O52">
        <f t="shared" si="2"/>
        <v>3.4999999999998366</v>
      </c>
      <c r="P52">
        <f t="shared" si="3"/>
        <v>6.699999999999928</v>
      </c>
      <c r="S52" s="5">
        <v>10</v>
      </c>
      <c r="T52" s="5">
        <v>18</v>
      </c>
      <c r="U52" s="4">
        <v>50.314499999999995</v>
      </c>
      <c r="V52" s="4">
        <v>9.9</v>
      </c>
      <c r="W52" s="4">
        <v>3.2000000000000917</v>
      </c>
      <c r="X52" s="4">
        <v>3.4999999999998366</v>
      </c>
      <c r="Y52" s="4">
        <v>6.699999999999928</v>
      </c>
      <c r="AJ52" t="s">
        <v>119</v>
      </c>
      <c r="AK52">
        <v>7.344</v>
      </c>
      <c r="AL52">
        <v>6</v>
      </c>
      <c r="AM52">
        <v>3.736</v>
      </c>
      <c r="AN52">
        <v>0.096</v>
      </c>
      <c r="AO52" t="s">
        <v>114</v>
      </c>
    </row>
    <row r="53" spans="1:41" ht="12">
      <c r="A53">
        <v>10</v>
      </c>
      <c r="B53">
        <v>19</v>
      </c>
      <c r="C53" s="1">
        <v>37.403</v>
      </c>
      <c r="D53" s="1">
        <v>35.99</v>
      </c>
      <c r="E53" s="1">
        <f t="shared" si="0"/>
        <v>36.6965</v>
      </c>
      <c r="F53">
        <v>10</v>
      </c>
      <c r="G53">
        <v>19</v>
      </c>
      <c r="H53" s="4">
        <v>36.6965</v>
      </c>
      <c r="I53">
        <v>13.2</v>
      </c>
      <c r="J53">
        <v>1.4568</v>
      </c>
      <c r="K53">
        <v>1.4511</v>
      </c>
      <c r="L53">
        <v>1.4473</v>
      </c>
      <c r="N53">
        <f t="shared" si="1"/>
        <v>5.700000000000038</v>
      </c>
      <c r="O53">
        <f t="shared" si="2"/>
        <v>3.8000000000000256</v>
      </c>
      <c r="P53">
        <f t="shared" si="3"/>
        <v>9.500000000000064</v>
      </c>
      <c r="S53" s="5">
        <v>10</v>
      </c>
      <c r="T53" s="5">
        <v>19</v>
      </c>
      <c r="U53" s="4">
        <v>36.6965</v>
      </c>
      <c r="V53" s="4">
        <v>13.2</v>
      </c>
      <c r="W53" s="4">
        <v>5.700000000000038</v>
      </c>
      <c r="X53" s="4">
        <v>3.8000000000000256</v>
      </c>
      <c r="Y53" s="4">
        <v>9.500000000000064</v>
      </c>
      <c r="AJ53" t="s">
        <v>120</v>
      </c>
      <c r="AK53">
        <v>4.571</v>
      </c>
      <c r="AL53">
        <v>6</v>
      </c>
      <c r="AM53">
        <v>2.325</v>
      </c>
      <c r="AN53">
        <v>0.571</v>
      </c>
      <c r="AO53" t="s">
        <v>116</v>
      </c>
    </row>
    <row r="54" spans="1:41" ht="12">
      <c r="A54">
        <v>10</v>
      </c>
      <c r="B54">
        <v>20</v>
      </c>
      <c r="C54" s="1">
        <v>33.946</v>
      </c>
      <c r="D54" s="1">
        <v>33.092</v>
      </c>
      <c r="E54" s="1">
        <f t="shared" si="0"/>
        <v>33.519</v>
      </c>
      <c r="F54">
        <v>10</v>
      </c>
      <c r="G54">
        <v>20</v>
      </c>
      <c r="H54" s="4">
        <v>33.519</v>
      </c>
      <c r="I54">
        <v>12.2</v>
      </c>
      <c r="J54">
        <v>1.458</v>
      </c>
      <c r="K54">
        <v>1.4526</v>
      </c>
      <c r="L54">
        <v>1.4498</v>
      </c>
      <c r="N54">
        <f t="shared" si="1"/>
        <v>5.400000000000071</v>
      </c>
      <c r="O54">
        <f t="shared" si="2"/>
        <v>2.7999999999999137</v>
      </c>
      <c r="P54">
        <f t="shared" si="3"/>
        <v>8.199999999999985</v>
      </c>
      <c r="S54" s="5">
        <v>10</v>
      </c>
      <c r="T54" s="5">
        <v>20</v>
      </c>
      <c r="U54" s="4">
        <v>33.519</v>
      </c>
      <c r="V54" s="4">
        <v>12.2</v>
      </c>
      <c r="W54" s="4">
        <v>5.400000000000071</v>
      </c>
      <c r="X54" s="4">
        <v>2.7999999999999137</v>
      </c>
      <c r="Y54" s="4">
        <v>8.199999999999985</v>
      </c>
      <c r="AJ54" t="s">
        <v>121</v>
      </c>
      <c r="AK54">
        <v>2.551</v>
      </c>
      <c r="AL54">
        <v>6</v>
      </c>
      <c r="AM54">
        <v>1.297</v>
      </c>
      <c r="AN54">
        <v>0.941</v>
      </c>
      <c r="AO54" t="s">
        <v>116</v>
      </c>
    </row>
    <row r="55" spans="1:41" ht="12">
      <c r="A55">
        <v>50</v>
      </c>
      <c r="B55">
        <v>1</v>
      </c>
      <c r="C55" s="1">
        <v>49.561</v>
      </c>
      <c r="D55" s="1">
        <v>49.471</v>
      </c>
      <c r="E55" s="1">
        <f t="shared" si="0"/>
        <v>49.516</v>
      </c>
      <c r="F55">
        <v>50</v>
      </c>
      <c r="G55">
        <v>1</v>
      </c>
      <c r="H55" s="4">
        <v>49.516</v>
      </c>
      <c r="I55">
        <v>12.3</v>
      </c>
      <c r="J55">
        <v>1.4444</v>
      </c>
      <c r="K55">
        <v>1.439</v>
      </c>
      <c r="L55">
        <v>1.4345</v>
      </c>
      <c r="N55">
        <f t="shared" si="1"/>
        <v>5.399999999999849</v>
      </c>
      <c r="O55">
        <f t="shared" si="2"/>
        <v>4.4999999999999485</v>
      </c>
      <c r="P55">
        <f t="shared" si="3"/>
        <v>9.899999999999798</v>
      </c>
      <c r="S55" s="5">
        <v>50</v>
      </c>
      <c r="T55" s="5">
        <v>1</v>
      </c>
      <c r="U55" s="4">
        <v>49.516</v>
      </c>
      <c r="V55" s="4">
        <v>12.3</v>
      </c>
      <c r="W55" s="4">
        <v>5.399999999999849</v>
      </c>
      <c r="X55" s="4">
        <v>4.4999999999999485</v>
      </c>
      <c r="Y55" s="4">
        <v>9.899999999999798</v>
      </c>
      <c r="AJ55" t="s">
        <v>122</v>
      </c>
      <c r="AK55">
        <v>1.672</v>
      </c>
      <c r="AL55">
        <v>6</v>
      </c>
      <c r="AM55">
        <v>0.851</v>
      </c>
      <c r="AN55">
        <v>0.991</v>
      </c>
      <c r="AO55" t="s">
        <v>116</v>
      </c>
    </row>
    <row r="56" spans="1:41" ht="12">
      <c r="A56">
        <v>50</v>
      </c>
      <c r="B56">
        <v>2</v>
      </c>
      <c r="C56" s="1">
        <v>36.494</v>
      </c>
      <c r="D56" s="1">
        <v>37.24</v>
      </c>
      <c r="E56" s="1">
        <f t="shared" si="0"/>
        <v>36.867000000000004</v>
      </c>
      <c r="F56">
        <v>50</v>
      </c>
      <c r="G56">
        <v>2</v>
      </c>
      <c r="H56" s="4">
        <v>36.867000000000004</v>
      </c>
      <c r="I56">
        <v>10</v>
      </c>
      <c r="J56">
        <v>1.4439</v>
      </c>
      <c r="K56">
        <v>1.4394</v>
      </c>
      <c r="L56">
        <v>1.4363</v>
      </c>
      <c r="N56">
        <f t="shared" si="1"/>
        <v>4.4999999999999485</v>
      </c>
      <c r="O56">
        <f t="shared" si="2"/>
        <v>3.1000000000001027</v>
      </c>
      <c r="P56">
        <f t="shared" si="3"/>
        <v>7.600000000000051</v>
      </c>
      <c r="S56" s="5">
        <v>50</v>
      </c>
      <c r="T56" s="5">
        <v>2</v>
      </c>
      <c r="U56" s="4">
        <v>36.867000000000004</v>
      </c>
      <c r="V56" s="4">
        <v>10</v>
      </c>
      <c r="W56" s="4">
        <v>4.4999999999999485</v>
      </c>
      <c r="X56" s="4">
        <v>3.1000000000001027</v>
      </c>
      <c r="Y56" s="4">
        <v>7.600000000000051</v>
      </c>
      <c r="AJ56" t="s">
        <v>123</v>
      </c>
      <c r="AK56">
        <v>5.672</v>
      </c>
      <c r="AL56">
        <v>6</v>
      </c>
      <c r="AM56">
        <v>2.885</v>
      </c>
      <c r="AN56">
        <v>0.327</v>
      </c>
      <c r="AO56" t="s">
        <v>116</v>
      </c>
    </row>
    <row r="57" spans="1:41" ht="12">
      <c r="A57">
        <v>50</v>
      </c>
      <c r="B57">
        <v>3</v>
      </c>
      <c r="C57" s="1">
        <v>40.363</v>
      </c>
      <c r="D57" s="1">
        <v>39.837</v>
      </c>
      <c r="E57" s="1">
        <f t="shared" si="0"/>
        <v>40.1</v>
      </c>
      <c r="F57">
        <v>50</v>
      </c>
      <c r="G57">
        <v>3</v>
      </c>
      <c r="H57" s="4">
        <v>40.1</v>
      </c>
      <c r="I57">
        <v>11.9</v>
      </c>
      <c r="J57">
        <v>1.4481</v>
      </c>
      <c r="K57">
        <v>1.4433</v>
      </c>
      <c r="L57">
        <v>1.4395</v>
      </c>
      <c r="N57">
        <f t="shared" si="1"/>
        <v>4.7999999999999154</v>
      </c>
      <c r="O57">
        <f t="shared" si="2"/>
        <v>3.8000000000000256</v>
      </c>
      <c r="P57">
        <f t="shared" si="3"/>
        <v>8.599999999999941</v>
      </c>
      <c r="S57" s="5">
        <v>50</v>
      </c>
      <c r="T57" s="5">
        <v>3</v>
      </c>
      <c r="U57" s="4">
        <v>40.1</v>
      </c>
      <c r="V57" s="4">
        <v>11.9</v>
      </c>
      <c r="W57" s="4">
        <v>4.7999999999999154</v>
      </c>
      <c r="X57" s="4">
        <v>3.8000000000000256</v>
      </c>
      <c r="Y57" s="4">
        <v>8.599999999999941</v>
      </c>
      <c r="AJ57" t="s">
        <v>124</v>
      </c>
      <c r="AK57">
        <v>2.899</v>
      </c>
      <c r="AL57">
        <v>6</v>
      </c>
      <c r="AM57">
        <v>1.475</v>
      </c>
      <c r="AN57">
        <v>0.902</v>
      </c>
      <c r="AO57" t="s">
        <v>116</v>
      </c>
    </row>
    <row r="58" spans="1:41" ht="12">
      <c r="A58">
        <v>50</v>
      </c>
      <c r="B58">
        <v>4</v>
      </c>
      <c r="C58" s="1">
        <v>56.435</v>
      </c>
      <c r="D58" s="1">
        <v>56.261</v>
      </c>
      <c r="E58" s="1">
        <f t="shared" si="0"/>
        <v>56.348</v>
      </c>
      <c r="F58">
        <v>50</v>
      </c>
      <c r="G58">
        <v>4</v>
      </c>
      <c r="H58" s="4">
        <v>56.348</v>
      </c>
      <c r="I58">
        <v>14.6</v>
      </c>
      <c r="J58">
        <v>1.4703</v>
      </c>
      <c r="K58">
        <v>1.4622</v>
      </c>
      <c r="L58">
        <v>1.4561</v>
      </c>
      <c r="N58">
        <f t="shared" si="1"/>
        <v>8.099999999999996</v>
      </c>
      <c r="O58">
        <f t="shared" si="2"/>
        <v>6.099999999999994</v>
      </c>
      <c r="P58">
        <f t="shared" si="3"/>
        <v>14.19999999999999</v>
      </c>
      <c r="S58" s="5">
        <v>50</v>
      </c>
      <c r="T58" s="5">
        <v>4</v>
      </c>
      <c r="U58" s="4">
        <v>56.348</v>
      </c>
      <c r="V58" s="4">
        <v>14.6</v>
      </c>
      <c r="W58" s="4">
        <v>8.1</v>
      </c>
      <c r="X58" s="4">
        <v>6.099999999999994</v>
      </c>
      <c r="Y58" s="4">
        <v>14.2</v>
      </c>
      <c r="AJ58" t="s">
        <v>125</v>
      </c>
      <c r="AK58">
        <v>0.879</v>
      </c>
      <c r="AL58">
        <v>6</v>
      </c>
      <c r="AM58">
        <v>0.447</v>
      </c>
      <c r="AN58">
        <v>1</v>
      </c>
      <c r="AO58" t="s">
        <v>116</v>
      </c>
    </row>
    <row r="59" spans="1:41" ht="12">
      <c r="A59">
        <v>50</v>
      </c>
      <c r="B59">
        <v>5</v>
      </c>
      <c r="C59" s="1">
        <v>48.212</v>
      </c>
      <c r="D59" s="1">
        <v>47.679</v>
      </c>
      <c r="E59" s="1">
        <f t="shared" si="0"/>
        <v>47.9455</v>
      </c>
      <c r="F59">
        <v>50</v>
      </c>
      <c r="G59">
        <v>5</v>
      </c>
      <c r="H59" s="4">
        <v>47.9455</v>
      </c>
      <c r="I59">
        <v>13</v>
      </c>
      <c r="J59">
        <v>1.4524</v>
      </c>
      <c r="K59">
        <v>1.4479</v>
      </c>
      <c r="L59">
        <v>1.4439</v>
      </c>
      <c r="N59">
        <f t="shared" si="1"/>
        <v>4.4999999999999485</v>
      </c>
      <c r="O59">
        <f t="shared" si="2"/>
        <v>4.0000000000000036</v>
      </c>
      <c r="P59">
        <f t="shared" si="3"/>
        <v>8.499999999999952</v>
      </c>
      <c r="S59" s="5">
        <v>50</v>
      </c>
      <c r="T59" s="5">
        <v>5</v>
      </c>
      <c r="U59" s="4">
        <v>47.9455</v>
      </c>
      <c r="V59" s="4">
        <v>13</v>
      </c>
      <c r="W59" s="4">
        <v>4.4999999999999485</v>
      </c>
      <c r="X59" s="4">
        <v>4</v>
      </c>
      <c r="Y59" s="4">
        <v>8.499999999999948</v>
      </c>
      <c r="AJ59" t="s">
        <v>126</v>
      </c>
      <c r="AK59">
        <v>4.793</v>
      </c>
      <c r="AL59">
        <v>6</v>
      </c>
      <c r="AM59">
        <v>2.438</v>
      </c>
      <c r="AN59">
        <v>0.519</v>
      </c>
      <c r="AO59" t="s">
        <v>116</v>
      </c>
    </row>
    <row r="60" spans="1:41" ht="12">
      <c r="A60">
        <v>50</v>
      </c>
      <c r="B60">
        <v>6</v>
      </c>
      <c r="C60" s="1">
        <v>53.597</v>
      </c>
      <c r="D60" s="1">
        <v>52.37</v>
      </c>
      <c r="E60" s="1">
        <f t="shared" si="0"/>
        <v>52.9835</v>
      </c>
      <c r="F60">
        <v>50</v>
      </c>
      <c r="G60">
        <v>6</v>
      </c>
      <c r="H60" s="4">
        <v>52.9835</v>
      </c>
      <c r="I60">
        <v>9.9</v>
      </c>
      <c r="J60">
        <v>1.4422</v>
      </c>
      <c r="K60">
        <v>1.4384</v>
      </c>
      <c r="L60">
        <v>1.4347</v>
      </c>
      <c r="N60">
        <f t="shared" si="1"/>
        <v>3.8000000000000256</v>
      </c>
      <c r="O60">
        <f t="shared" si="2"/>
        <v>3.6999999999998145</v>
      </c>
      <c r="P60">
        <f t="shared" si="3"/>
        <v>7.49999999999984</v>
      </c>
      <c r="S60" s="5">
        <v>50</v>
      </c>
      <c r="T60" s="5">
        <v>6</v>
      </c>
      <c r="U60" s="4">
        <v>52.9835</v>
      </c>
      <c r="V60" s="4">
        <v>9.9</v>
      </c>
      <c r="W60" s="4">
        <v>3.8000000000000256</v>
      </c>
      <c r="X60" s="4">
        <v>3.6999999999998145</v>
      </c>
      <c r="Y60" s="4">
        <v>7.49999999999984</v>
      </c>
      <c r="AJ60" t="s">
        <v>127</v>
      </c>
      <c r="AK60">
        <v>2.021</v>
      </c>
      <c r="AL60">
        <v>6</v>
      </c>
      <c r="AM60">
        <v>1.028</v>
      </c>
      <c r="AN60">
        <v>0.978</v>
      </c>
      <c r="AO60" t="s">
        <v>116</v>
      </c>
    </row>
    <row r="61" spans="1:41" ht="12">
      <c r="A61">
        <v>50</v>
      </c>
      <c r="B61">
        <v>7</v>
      </c>
      <c r="C61" s="1">
        <v>64.935</v>
      </c>
      <c r="D61" s="1">
        <v>64.266</v>
      </c>
      <c r="E61" s="1">
        <f t="shared" si="0"/>
        <v>64.60050000000001</v>
      </c>
      <c r="F61">
        <v>50</v>
      </c>
      <c r="G61">
        <v>7</v>
      </c>
      <c r="H61" s="4">
        <v>64.60050000000001</v>
      </c>
      <c r="I61">
        <v>13.3</v>
      </c>
      <c r="J61">
        <v>1.4547</v>
      </c>
      <c r="K61">
        <v>1.4488</v>
      </c>
      <c r="L61">
        <v>1.4438</v>
      </c>
      <c r="N61">
        <f t="shared" si="1"/>
        <v>5.900000000000016</v>
      </c>
      <c r="O61">
        <f t="shared" si="2"/>
        <v>5.0000000000001155</v>
      </c>
      <c r="P61">
        <f t="shared" si="3"/>
        <v>10.900000000000132</v>
      </c>
      <c r="S61" s="5">
        <v>50</v>
      </c>
      <c r="T61" s="5">
        <v>7</v>
      </c>
      <c r="U61" s="4">
        <v>64.60050000000001</v>
      </c>
      <c r="V61" s="4">
        <v>13.3</v>
      </c>
      <c r="W61" s="4">
        <v>5.900000000000016</v>
      </c>
      <c r="X61" s="4">
        <v>5.0000000000001155</v>
      </c>
      <c r="Y61" s="4">
        <v>10.900000000000132</v>
      </c>
      <c r="AJ61" t="s">
        <v>128</v>
      </c>
      <c r="AK61">
        <v>2.772</v>
      </c>
      <c r="AL61">
        <v>6</v>
      </c>
      <c r="AM61">
        <v>1.41</v>
      </c>
      <c r="AN61">
        <v>0.918</v>
      </c>
      <c r="AO61" t="s">
        <v>116</v>
      </c>
    </row>
    <row r="62" spans="1:25" ht="12">
      <c r="A62">
        <v>50</v>
      </c>
      <c r="B62">
        <v>8</v>
      </c>
      <c r="C62" s="1">
        <v>33.777</v>
      </c>
      <c r="D62" s="1">
        <v>34.178</v>
      </c>
      <c r="E62" s="1">
        <f t="shared" si="0"/>
        <v>33.9775</v>
      </c>
      <c r="F62">
        <v>50</v>
      </c>
      <c r="G62">
        <v>8</v>
      </c>
      <c r="H62" s="4">
        <v>33.9775</v>
      </c>
      <c r="I62">
        <v>15.5</v>
      </c>
      <c r="J62">
        <v>1.4345</v>
      </c>
      <c r="K62">
        <v>1.4305</v>
      </c>
      <c r="L62">
        <v>1.4273</v>
      </c>
      <c r="N62">
        <f t="shared" si="1"/>
        <v>4.0000000000000036</v>
      </c>
      <c r="O62">
        <f t="shared" si="2"/>
        <v>3.2000000000000917</v>
      </c>
      <c r="P62">
        <f t="shared" si="3"/>
        <v>7.200000000000095</v>
      </c>
      <c r="S62" s="5">
        <v>50</v>
      </c>
      <c r="T62" s="5">
        <v>8</v>
      </c>
      <c r="U62" s="4">
        <v>33.9775</v>
      </c>
      <c r="V62" s="4">
        <v>15.5</v>
      </c>
      <c r="W62" s="4">
        <v>4</v>
      </c>
      <c r="X62" s="4">
        <v>3.2000000000000917</v>
      </c>
      <c r="Y62" s="4">
        <v>7.200000000000092</v>
      </c>
    </row>
    <row r="63" spans="1:25" ht="12">
      <c r="A63">
        <v>50</v>
      </c>
      <c r="B63">
        <v>9</v>
      </c>
      <c r="C63" s="1">
        <v>59.516</v>
      </c>
      <c r="D63" s="1">
        <v>59.975</v>
      </c>
      <c r="E63" s="1">
        <f t="shared" si="0"/>
        <v>59.7455</v>
      </c>
      <c r="F63">
        <v>50</v>
      </c>
      <c r="G63">
        <v>9</v>
      </c>
      <c r="H63" s="4">
        <v>59.7455</v>
      </c>
      <c r="I63">
        <v>11</v>
      </c>
      <c r="J63">
        <v>1.4182</v>
      </c>
      <c r="K63">
        <v>1.4127</v>
      </c>
      <c r="L63">
        <v>1.4078</v>
      </c>
      <c r="N63">
        <f t="shared" si="1"/>
        <v>5.499999999999838</v>
      </c>
      <c r="O63">
        <f t="shared" si="2"/>
        <v>4.9000000000001265</v>
      </c>
      <c r="P63">
        <f t="shared" si="3"/>
        <v>10.399999999999965</v>
      </c>
      <c r="S63" s="5">
        <v>50</v>
      </c>
      <c r="T63" s="5">
        <v>9</v>
      </c>
      <c r="U63" s="4">
        <v>59.7455</v>
      </c>
      <c r="V63" s="4">
        <v>11</v>
      </c>
      <c r="W63" s="4">
        <v>5.499999999999838</v>
      </c>
      <c r="X63" s="4">
        <v>4.9000000000001265</v>
      </c>
      <c r="Y63" s="4">
        <v>10.4</v>
      </c>
    </row>
    <row r="64" spans="1:25" ht="12">
      <c r="A64">
        <v>50</v>
      </c>
      <c r="B64">
        <v>10</v>
      </c>
      <c r="C64" s="1">
        <v>57.277</v>
      </c>
      <c r="D64" s="1">
        <v>57.07</v>
      </c>
      <c r="E64" s="1">
        <f t="shared" si="0"/>
        <v>57.173500000000004</v>
      </c>
      <c r="F64">
        <v>50</v>
      </c>
      <c r="G64">
        <v>10</v>
      </c>
      <c r="H64" s="4">
        <v>57.173500000000004</v>
      </c>
      <c r="I64">
        <v>11.3</v>
      </c>
      <c r="J64">
        <v>1.4573</v>
      </c>
      <c r="K64">
        <v>1.4523</v>
      </c>
      <c r="L64">
        <v>1.4475</v>
      </c>
      <c r="N64">
        <f t="shared" si="1"/>
        <v>5.0000000000001155</v>
      </c>
      <c r="O64">
        <f t="shared" si="2"/>
        <v>4.7999999999999154</v>
      </c>
      <c r="P64">
        <f t="shared" si="3"/>
        <v>9.800000000000031</v>
      </c>
      <c r="S64" s="5">
        <v>50</v>
      </c>
      <c r="T64" s="5">
        <v>10</v>
      </c>
      <c r="U64" s="4">
        <v>57.173500000000004</v>
      </c>
      <c r="V64" s="4">
        <v>11.3</v>
      </c>
      <c r="W64" s="4">
        <v>5.0000000000001155</v>
      </c>
      <c r="X64" s="4">
        <v>4.7999999999999154</v>
      </c>
      <c r="Y64" s="4">
        <v>9.800000000000031</v>
      </c>
    </row>
    <row r="65" spans="1:25" ht="12">
      <c r="A65">
        <v>50</v>
      </c>
      <c r="B65">
        <v>11</v>
      </c>
      <c r="C65" s="1">
        <v>38.553</v>
      </c>
      <c r="D65" s="1">
        <v>38.173</v>
      </c>
      <c r="E65" s="1">
        <f t="shared" si="0"/>
        <v>38.363</v>
      </c>
      <c r="F65">
        <v>50</v>
      </c>
      <c r="G65">
        <v>11</v>
      </c>
      <c r="H65" s="4">
        <v>38.363</v>
      </c>
      <c r="I65">
        <v>14.8</v>
      </c>
      <c r="J65">
        <v>1.4537</v>
      </c>
      <c r="K65">
        <v>1.4461</v>
      </c>
      <c r="L65">
        <v>1.4408</v>
      </c>
      <c r="N65">
        <f t="shared" si="1"/>
        <v>7.600000000000051</v>
      </c>
      <c r="O65">
        <f t="shared" si="2"/>
        <v>5.29999999999986</v>
      </c>
      <c r="P65">
        <f t="shared" si="3"/>
        <v>12.899999999999912</v>
      </c>
      <c r="S65" s="5">
        <v>50</v>
      </c>
      <c r="T65" s="5">
        <v>11</v>
      </c>
      <c r="U65" s="4">
        <v>38.363</v>
      </c>
      <c r="V65" s="4">
        <v>14.8</v>
      </c>
      <c r="W65" s="4">
        <v>7.600000000000051</v>
      </c>
      <c r="X65" s="4">
        <v>5.29999999999986</v>
      </c>
      <c r="Y65" s="4">
        <v>12.899999999999912</v>
      </c>
    </row>
    <row r="66" spans="1:25" ht="12">
      <c r="A66">
        <v>50</v>
      </c>
      <c r="B66">
        <v>12</v>
      </c>
      <c r="C66" s="1">
        <v>40.734</v>
      </c>
      <c r="D66" s="1">
        <v>38.947</v>
      </c>
      <c r="E66" s="1">
        <f t="shared" si="0"/>
        <v>39.840500000000006</v>
      </c>
      <c r="F66">
        <v>50</v>
      </c>
      <c r="G66">
        <v>12</v>
      </c>
      <c r="H66" s="4">
        <v>39.840500000000006</v>
      </c>
      <c r="I66">
        <v>14</v>
      </c>
      <c r="J66">
        <v>1.4529</v>
      </c>
      <c r="K66">
        <v>1.4475</v>
      </c>
      <c r="L66">
        <v>1.4432</v>
      </c>
      <c r="N66">
        <f t="shared" si="1"/>
        <v>5.400000000000071</v>
      </c>
      <c r="O66">
        <f t="shared" si="2"/>
        <v>4.2999999999999705</v>
      </c>
      <c r="P66">
        <f t="shared" si="3"/>
        <v>9.700000000000042</v>
      </c>
      <c r="S66" s="5">
        <v>50</v>
      </c>
      <c r="T66" s="5">
        <v>12</v>
      </c>
      <c r="U66" s="4">
        <v>39.840500000000006</v>
      </c>
      <c r="V66" s="4">
        <v>14</v>
      </c>
      <c r="W66" s="4">
        <v>5.400000000000071</v>
      </c>
      <c r="X66" s="4">
        <v>4.2999999999999705</v>
      </c>
      <c r="Y66" s="4">
        <v>9.700000000000042</v>
      </c>
    </row>
    <row r="67" spans="1:25" ht="12">
      <c r="A67">
        <v>50</v>
      </c>
      <c r="B67">
        <v>13</v>
      </c>
      <c r="C67" s="1">
        <v>40.554</v>
      </c>
      <c r="D67" s="1">
        <v>40.082</v>
      </c>
      <c r="E67" s="1">
        <f t="shared" si="0"/>
        <v>40.318</v>
      </c>
      <c r="F67">
        <v>50</v>
      </c>
      <c r="G67">
        <v>13</v>
      </c>
      <c r="H67" s="4">
        <v>40.318</v>
      </c>
      <c r="I67">
        <v>14.1</v>
      </c>
      <c r="J67">
        <v>1.4582</v>
      </c>
      <c r="K67">
        <v>1.4514</v>
      </c>
      <c r="L67">
        <v>1.4466</v>
      </c>
      <c r="N67">
        <f t="shared" si="1"/>
        <v>6.799999999999917</v>
      </c>
      <c r="O67">
        <f t="shared" si="2"/>
        <v>4.7999999999999154</v>
      </c>
      <c r="P67">
        <f t="shared" si="3"/>
        <v>11.599999999999833</v>
      </c>
      <c r="S67" s="5">
        <v>50</v>
      </c>
      <c r="T67" s="5">
        <v>13</v>
      </c>
      <c r="U67" s="4">
        <v>40.318</v>
      </c>
      <c r="V67" s="4">
        <v>14.1</v>
      </c>
      <c r="W67" s="4">
        <v>6.799999999999917</v>
      </c>
      <c r="X67" s="4">
        <v>4.7999999999999154</v>
      </c>
      <c r="Y67" s="4">
        <v>11.599999999999833</v>
      </c>
    </row>
    <row r="68" spans="1:25" ht="12">
      <c r="A68">
        <v>50</v>
      </c>
      <c r="B68">
        <v>14</v>
      </c>
      <c r="C68" s="1">
        <v>44.615</v>
      </c>
      <c r="D68" s="1">
        <v>45.521</v>
      </c>
      <c r="E68" s="1">
        <f t="shared" si="0"/>
        <v>45.068</v>
      </c>
      <c r="F68">
        <v>50</v>
      </c>
      <c r="G68">
        <v>14</v>
      </c>
      <c r="H68" s="4">
        <v>45.068</v>
      </c>
      <c r="I68">
        <v>13.7</v>
      </c>
      <c r="J68">
        <v>1.4605</v>
      </c>
      <c r="K68">
        <v>1.4553</v>
      </c>
      <c r="L68">
        <v>1.4502</v>
      </c>
      <c r="N68">
        <f t="shared" si="1"/>
        <v>5.199999999999871</v>
      </c>
      <c r="O68">
        <f t="shared" si="2"/>
        <v>5.1000000000001044</v>
      </c>
      <c r="P68">
        <f t="shared" si="3"/>
        <v>10.299999999999976</v>
      </c>
      <c r="S68" s="5">
        <v>50</v>
      </c>
      <c r="T68" s="5">
        <v>14</v>
      </c>
      <c r="U68" s="4">
        <v>45.068</v>
      </c>
      <c r="V68" s="4">
        <v>13.7</v>
      </c>
      <c r="W68" s="4">
        <v>5.199999999999871</v>
      </c>
      <c r="X68" s="4">
        <v>5.1000000000001044</v>
      </c>
      <c r="Y68" s="4">
        <v>10.3</v>
      </c>
    </row>
    <row r="69" spans="1:25" ht="12">
      <c r="A69">
        <v>50</v>
      </c>
      <c r="B69">
        <v>15</v>
      </c>
      <c r="C69" s="1">
        <v>49.299</v>
      </c>
      <c r="D69" s="1">
        <v>48.959</v>
      </c>
      <c r="E69" s="1">
        <f t="shared" si="0"/>
        <v>49.129000000000005</v>
      </c>
      <c r="F69">
        <v>50</v>
      </c>
      <c r="G69">
        <v>15</v>
      </c>
      <c r="H69" s="4">
        <v>49.129000000000005</v>
      </c>
      <c r="I69">
        <v>11.1</v>
      </c>
      <c r="J69">
        <v>1.4459</v>
      </c>
      <c r="K69">
        <v>1.4401</v>
      </c>
      <c r="L69">
        <v>1.4364</v>
      </c>
      <c r="N69">
        <f t="shared" si="1"/>
        <v>5.800000000000027</v>
      </c>
      <c r="O69">
        <f t="shared" si="2"/>
        <v>3.7000000000000366</v>
      </c>
      <c r="P69">
        <f t="shared" si="3"/>
        <v>9.500000000000064</v>
      </c>
      <c r="S69" s="5">
        <v>50</v>
      </c>
      <c r="T69" s="5">
        <v>15</v>
      </c>
      <c r="U69" s="4">
        <v>49.129000000000005</v>
      </c>
      <c r="V69" s="4">
        <v>11.1</v>
      </c>
      <c r="W69" s="4">
        <v>5.800000000000027</v>
      </c>
      <c r="X69" s="4">
        <v>3.7000000000000366</v>
      </c>
      <c r="Y69" s="4">
        <v>9.500000000000064</v>
      </c>
    </row>
    <row r="70" spans="1:25" ht="12">
      <c r="A70">
        <v>50</v>
      </c>
      <c r="B70">
        <v>16</v>
      </c>
      <c r="C70" s="1">
        <v>49.791</v>
      </c>
      <c r="D70" s="1">
        <v>42.86</v>
      </c>
      <c r="E70" s="1">
        <f t="shared" si="0"/>
        <v>46.3255</v>
      </c>
      <c r="F70">
        <v>50</v>
      </c>
      <c r="G70">
        <v>16</v>
      </c>
      <c r="H70" s="4">
        <v>46.3255</v>
      </c>
      <c r="I70">
        <v>10.8</v>
      </c>
      <c r="J70">
        <v>1.4487</v>
      </c>
      <c r="K70">
        <v>1.4434</v>
      </c>
      <c r="L70">
        <v>1.4386</v>
      </c>
      <c r="N70">
        <f t="shared" si="1"/>
        <v>5.300000000000082</v>
      </c>
      <c r="O70">
        <f t="shared" si="2"/>
        <v>4.7999999999999154</v>
      </c>
      <c r="P70">
        <f t="shared" si="3"/>
        <v>10.099999999999998</v>
      </c>
      <c r="S70" s="5">
        <v>50</v>
      </c>
      <c r="T70" s="5">
        <v>16</v>
      </c>
      <c r="U70" s="4">
        <v>46.3255</v>
      </c>
      <c r="V70" s="4">
        <v>10.8</v>
      </c>
      <c r="W70" s="4">
        <v>5.300000000000082</v>
      </c>
      <c r="X70" s="4">
        <v>4.7999999999999154</v>
      </c>
      <c r="Y70" s="4">
        <v>10.1</v>
      </c>
    </row>
    <row r="71" spans="1:25" ht="12">
      <c r="A71">
        <v>50</v>
      </c>
      <c r="B71">
        <v>17</v>
      </c>
      <c r="C71" s="1">
        <v>31.584</v>
      </c>
      <c r="D71" s="1">
        <v>31.723</v>
      </c>
      <c r="E71" s="1">
        <f t="shared" si="0"/>
        <v>31.6535</v>
      </c>
      <c r="F71">
        <v>50</v>
      </c>
      <c r="G71">
        <v>17</v>
      </c>
      <c r="H71" s="4">
        <v>31.6535</v>
      </c>
      <c r="I71">
        <v>12.9</v>
      </c>
      <c r="J71">
        <v>1.4438</v>
      </c>
      <c r="K71">
        <v>1.4391</v>
      </c>
      <c r="L71">
        <v>1.4361</v>
      </c>
      <c r="N71">
        <f t="shared" si="1"/>
        <v>4.6999999999999265</v>
      </c>
      <c r="O71">
        <f t="shared" si="2"/>
        <v>3.0000000000001137</v>
      </c>
      <c r="P71">
        <f t="shared" si="3"/>
        <v>7.70000000000004</v>
      </c>
      <c r="S71" s="5">
        <v>50</v>
      </c>
      <c r="T71" s="5">
        <v>17</v>
      </c>
      <c r="U71" s="4">
        <v>31.6535</v>
      </c>
      <c r="V71" s="4">
        <v>12.9</v>
      </c>
      <c r="W71" s="4">
        <v>4.6999999999999265</v>
      </c>
      <c r="X71" s="4">
        <v>3.0000000000001137</v>
      </c>
      <c r="Y71" s="4">
        <v>7.70000000000004</v>
      </c>
    </row>
    <row r="72" spans="1:25" ht="12">
      <c r="A72">
        <v>50</v>
      </c>
      <c r="B72">
        <v>18</v>
      </c>
      <c r="C72" s="1">
        <v>46.891</v>
      </c>
      <c r="D72" s="1">
        <v>48.583</v>
      </c>
      <c r="E72" s="1">
        <f t="shared" si="0"/>
        <v>47.736999999999995</v>
      </c>
      <c r="F72">
        <v>50</v>
      </c>
      <c r="G72">
        <v>18</v>
      </c>
      <c r="H72" s="4">
        <v>47.736999999999995</v>
      </c>
      <c r="I72">
        <v>9.3</v>
      </c>
      <c r="J72">
        <v>1.4651</v>
      </c>
      <c r="K72">
        <v>1.4598</v>
      </c>
      <c r="L72">
        <v>1.455</v>
      </c>
      <c r="N72">
        <f t="shared" si="1"/>
        <v>5.300000000000082</v>
      </c>
      <c r="O72">
        <f t="shared" si="2"/>
        <v>4.7999999999999154</v>
      </c>
      <c r="P72">
        <f t="shared" si="3"/>
        <v>10.099999999999998</v>
      </c>
      <c r="S72" s="5">
        <v>50</v>
      </c>
      <c r="T72" s="5">
        <v>18</v>
      </c>
      <c r="U72" s="4">
        <v>47.736999999999995</v>
      </c>
      <c r="V72" s="4">
        <v>9.3</v>
      </c>
      <c r="W72" s="4">
        <v>5.300000000000082</v>
      </c>
      <c r="X72" s="4">
        <v>4.7999999999999154</v>
      </c>
      <c r="Y72" s="4">
        <v>10.1</v>
      </c>
    </row>
    <row r="73" spans="1:25" ht="12">
      <c r="A73">
        <v>50</v>
      </c>
      <c r="B73">
        <v>19</v>
      </c>
      <c r="C73" s="1">
        <v>63.133</v>
      </c>
      <c r="D73" s="1">
        <v>62.586</v>
      </c>
      <c r="E73" s="1">
        <f t="shared" si="0"/>
        <v>62.8595</v>
      </c>
      <c r="F73">
        <v>50</v>
      </c>
      <c r="G73">
        <v>19</v>
      </c>
      <c r="H73" s="4">
        <v>62.8595</v>
      </c>
      <c r="I73">
        <v>14.3</v>
      </c>
      <c r="J73">
        <v>1.4575</v>
      </c>
      <c r="K73">
        <v>1.4486</v>
      </c>
      <c r="L73">
        <v>1.4416</v>
      </c>
      <c r="N73">
        <f t="shared" si="1"/>
        <v>8.899999999999908</v>
      </c>
      <c r="O73">
        <f t="shared" si="2"/>
        <v>7.000000000000117</v>
      </c>
      <c r="P73">
        <f t="shared" si="3"/>
        <v>15.900000000000025</v>
      </c>
      <c r="S73" s="5">
        <v>50</v>
      </c>
      <c r="T73" s="5">
        <v>19</v>
      </c>
      <c r="U73" s="4">
        <v>62.8595</v>
      </c>
      <c r="V73" s="4">
        <v>14.3</v>
      </c>
      <c r="W73" s="4">
        <v>8.899999999999908</v>
      </c>
      <c r="X73" s="4">
        <v>7.000000000000117</v>
      </c>
      <c r="Y73" s="4">
        <v>15.9</v>
      </c>
    </row>
    <row r="74" spans="1:25" ht="12">
      <c r="A74">
        <v>50</v>
      </c>
      <c r="B74">
        <v>20</v>
      </c>
      <c r="C74" s="1">
        <v>54.573</v>
      </c>
      <c r="D74" s="1">
        <v>54.948</v>
      </c>
      <c r="E74" s="1">
        <f t="shared" si="0"/>
        <v>54.7605</v>
      </c>
      <c r="F74">
        <v>50</v>
      </c>
      <c r="G74">
        <v>20</v>
      </c>
      <c r="H74" s="4">
        <v>54.7605</v>
      </c>
      <c r="I74">
        <v>12.2</v>
      </c>
      <c r="J74">
        <v>1.458</v>
      </c>
      <c r="K74">
        <v>1.4523</v>
      </c>
      <c r="L74">
        <v>1.4477</v>
      </c>
      <c r="N74">
        <f t="shared" si="1"/>
        <v>5.700000000000038</v>
      </c>
      <c r="O74">
        <f t="shared" si="2"/>
        <v>4.5999999999999375</v>
      </c>
      <c r="P74">
        <f t="shared" si="3"/>
        <v>10.299999999999976</v>
      </c>
      <c r="S74" s="5">
        <v>50</v>
      </c>
      <c r="T74" s="5">
        <v>20</v>
      </c>
      <c r="U74" s="4">
        <v>54.7605</v>
      </c>
      <c r="V74" s="4">
        <v>12.2</v>
      </c>
      <c r="W74" s="4">
        <v>5.700000000000038</v>
      </c>
      <c r="X74" s="4">
        <v>4.5999999999999375</v>
      </c>
      <c r="Y74" s="4">
        <v>10.3</v>
      </c>
    </row>
    <row r="75" spans="1:25" ht="12">
      <c r="A75">
        <v>100</v>
      </c>
      <c r="B75">
        <v>1</v>
      </c>
      <c r="C75" s="1">
        <v>36.045</v>
      </c>
      <c r="D75" s="1">
        <v>36.212</v>
      </c>
      <c r="E75" s="1">
        <f t="shared" si="0"/>
        <v>36.1285</v>
      </c>
      <c r="F75">
        <v>100</v>
      </c>
      <c r="G75">
        <v>1</v>
      </c>
      <c r="H75" s="4">
        <v>36.1285</v>
      </c>
      <c r="I75">
        <v>5.3</v>
      </c>
      <c r="J75">
        <v>1.4429</v>
      </c>
      <c r="K75">
        <v>1.4407</v>
      </c>
      <c r="L75">
        <v>1.4384</v>
      </c>
      <c r="N75">
        <f t="shared" si="1"/>
        <v>2.1999999999999797</v>
      </c>
      <c r="O75">
        <f t="shared" si="2"/>
        <v>2.300000000000191</v>
      </c>
      <c r="P75">
        <f t="shared" si="3"/>
        <v>4.5000000000001705</v>
      </c>
      <c r="S75" s="5">
        <v>100</v>
      </c>
      <c r="T75" s="5">
        <v>1</v>
      </c>
      <c r="U75" s="4">
        <v>36.1285</v>
      </c>
      <c r="V75" s="4">
        <v>5.3</v>
      </c>
      <c r="W75" s="4">
        <v>2.1999999999999797</v>
      </c>
      <c r="X75" s="4">
        <v>2.300000000000191</v>
      </c>
      <c r="Y75" s="4">
        <v>4.5000000000001705</v>
      </c>
    </row>
    <row r="76" spans="1:25" ht="12">
      <c r="A76">
        <v>100</v>
      </c>
      <c r="B76">
        <v>2</v>
      </c>
      <c r="C76" s="1">
        <v>39.952</v>
      </c>
      <c r="D76" s="1">
        <v>40.232</v>
      </c>
      <c r="E76" s="1">
        <f t="shared" si="0"/>
        <v>40.092</v>
      </c>
      <c r="F76">
        <v>100</v>
      </c>
      <c r="G76">
        <v>2</v>
      </c>
      <c r="H76" s="4">
        <v>40.092</v>
      </c>
      <c r="I76">
        <v>13.5</v>
      </c>
      <c r="J76">
        <v>1.4456</v>
      </c>
      <c r="K76">
        <v>1.4405</v>
      </c>
      <c r="L76">
        <v>1.4374</v>
      </c>
      <c r="N76">
        <f t="shared" si="1"/>
        <v>5.1000000000001044</v>
      </c>
      <c r="O76">
        <f t="shared" si="2"/>
        <v>3.0999999999998806</v>
      </c>
      <c r="P76">
        <f t="shared" si="3"/>
        <v>8.199999999999985</v>
      </c>
      <c r="S76" s="5">
        <v>100</v>
      </c>
      <c r="T76" s="5">
        <v>2</v>
      </c>
      <c r="U76" s="4">
        <v>40.092</v>
      </c>
      <c r="V76" s="4">
        <v>13.5</v>
      </c>
      <c r="W76" s="4">
        <v>5.1000000000001044</v>
      </c>
      <c r="X76" s="4">
        <v>3.0999999999998806</v>
      </c>
      <c r="Y76" s="4">
        <v>8.199999999999985</v>
      </c>
    </row>
    <row r="77" spans="1:25" ht="12">
      <c r="A77">
        <v>100</v>
      </c>
      <c r="B77">
        <v>3</v>
      </c>
      <c r="C77" s="1">
        <v>50.895</v>
      </c>
      <c r="D77" s="1">
        <v>50.163</v>
      </c>
      <c r="E77" s="1">
        <f t="shared" si="0"/>
        <v>50.528999999999996</v>
      </c>
      <c r="F77">
        <v>100</v>
      </c>
      <c r="G77">
        <v>3</v>
      </c>
      <c r="H77" s="4">
        <v>50.528999999999996</v>
      </c>
      <c r="I77">
        <v>13.7</v>
      </c>
      <c r="J77">
        <v>1.4423</v>
      </c>
      <c r="K77">
        <v>1.4376</v>
      </c>
      <c r="L77">
        <v>1.4331</v>
      </c>
      <c r="N77">
        <f t="shared" si="1"/>
        <v>4.6999999999999265</v>
      </c>
      <c r="O77">
        <f t="shared" si="2"/>
        <v>4.4999999999999485</v>
      </c>
      <c r="P77">
        <f t="shared" si="3"/>
        <v>9.199999999999875</v>
      </c>
      <c r="S77" s="5">
        <v>100</v>
      </c>
      <c r="T77" s="5">
        <v>3</v>
      </c>
      <c r="U77" s="4">
        <v>50.528999999999996</v>
      </c>
      <c r="V77" s="4">
        <v>13.7</v>
      </c>
      <c r="W77" s="4">
        <v>4.6999999999999265</v>
      </c>
      <c r="X77" s="4">
        <v>4.4999999999999485</v>
      </c>
      <c r="Y77" s="4">
        <v>9.199999999999875</v>
      </c>
    </row>
    <row r="78" spans="1:25" ht="12">
      <c r="A78">
        <v>100</v>
      </c>
      <c r="B78">
        <v>4</v>
      </c>
      <c r="C78" s="1">
        <v>32.966</v>
      </c>
      <c r="D78" s="1">
        <v>37.752</v>
      </c>
      <c r="E78" s="1">
        <f t="shared" si="0"/>
        <v>35.359</v>
      </c>
      <c r="F78">
        <v>100</v>
      </c>
      <c r="G78">
        <v>4</v>
      </c>
      <c r="H78" s="4">
        <v>35.359</v>
      </c>
      <c r="I78">
        <v>11.2</v>
      </c>
      <c r="J78">
        <v>1.4513</v>
      </c>
      <c r="K78">
        <v>1.4484</v>
      </c>
      <c r="L78">
        <v>1.4461</v>
      </c>
      <c r="N78">
        <f t="shared" si="1"/>
        <v>2.9000000000001247</v>
      </c>
      <c r="O78">
        <f t="shared" si="2"/>
        <v>2.2999999999999687</v>
      </c>
      <c r="P78">
        <f t="shared" si="3"/>
        <v>5.200000000000093</v>
      </c>
      <c r="S78" s="5">
        <v>100</v>
      </c>
      <c r="T78" s="5">
        <v>4</v>
      </c>
      <c r="U78" s="4">
        <v>35.359</v>
      </c>
      <c r="V78" s="4">
        <v>11.2</v>
      </c>
      <c r="W78" s="4">
        <v>2.9000000000001247</v>
      </c>
      <c r="X78" s="4">
        <v>2.2999999999999687</v>
      </c>
      <c r="Y78" s="4">
        <v>5.200000000000093</v>
      </c>
    </row>
    <row r="79" spans="1:25" ht="12">
      <c r="A79">
        <v>100</v>
      </c>
      <c r="B79">
        <v>5</v>
      </c>
      <c r="C79" s="1">
        <v>55.371</v>
      </c>
      <c r="D79" s="1">
        <v>56.892</v>
      </c>
      <c r="E79" s="1">
        <f t="shared" si="0"/>
        <v>56.1315</v>
      </c>
      <c r="F79">
        <v>100</v>
      </c>
      <c r="G79">
        <v>5</v>
      </c>
      <c r="H79" s="4">
        <v>56.1315</v>
      </c>
      <c r="I79">
        <v>10.2</v>
      </c>
      <c r="J79">
        <v>1.4521</v>
      </c>
      <c r="K79">
        <v>1.4477</v>
      </c>
      <c r="L79">
        <v>1.4421</v>
      </c>
      <c r="N79">
        <f t="shared" si="1"/>
        <v>4.3999999999999595</v>
      </c>
      <c r="O79">
        <f t="shared" si="2"/>
        <v>5.600000000000049</v>
      </c>
      <c r="P79">
        <f t="shared" si="3"/>
        <v>10.000000000000009</v>
      </c>
      <c r="S79" s="5">
        <v>100</v>
      </c>
      <c r="T79" s="5">
        <v>5</v>
      </c>
      <c r="U79" s="4">
        <v>56.1315</v>
      </c>
      <c r="V79" s="4">
        <v>10.2</v>
      </c>
      <c r="W79" s="4">
        <v>4.3999999999999595</v>
      </c>
      <c r="X79" s="4">
        <v>5.600000000000049</v>
      </c>
      <c r="Y79" s="4">
        <v>10</v>
      </c>
    </row>
    <row r="80" spans="1:25" ht="12">
      <c r="A80">
        <v>100</v>
      </c>
      <c r="B80">
        <v>6</v>
      </c>
      <c r="C80" s="1">
        <v>45.8</v>
      </c>
      <c r="D80" s="1">
        <v>45.854</v>
      </c>
      <c r="E80" s="1">
        <f aca="true" t="shared" si="4" ref="E80:E134">AVERAGE(C80:D80)</f>
        <v>45.827</v>
      </c>
      <c r="F80">
        <v>100</v>
      </c>
      <c r="G80">
        <v>6</v>
      </c>
      <c r="H80" s="4">
        <v>45.827</v>
      </c>
      <c r="I80">
        <v>14.9</v>
      </c>
      <c r="J80">
        <v>1.4604</v>
      </c>
      <c r="K80">
        <v>1.4559</v>
      </c>
      <c r="L80">
        <v>1.4518</v>
      </c>
      <c r="N80">
        <f aca="true" t="shared" si="5" ref="N80:N134">(J80-K80)*1000</f>
        <v>4.4999999999999485</v>
      </c>
      <c r="O80">
        <f aca="true" t="shared" si="6" ref="O80:O134">(K80-L80)*1000</f>
        <v>4.0999999999999925</v>
      </c>
      <c r="P80">
        <f aca="true" t="shared" si="7" ref="P80:P134">N80+O80</f>
        <v>8.599999999999941</v>
      </c>
      <c r="S80" s="5">
        <v>100</v>
      </c>
      <c r="T80" s="5">
        <v>6</v>
      </c>
      <c r="U80" s="4">
        <v>45.827</v>
      </c>
      <c r="V80" s="4">
        <v>14.9</v>
      </c>
      <c r="W80" s="4">
        <v>4.4999999999999485</v>
      </c>
      <c r="X80" s="4">
        <v>4.0999999999999925</v>
      </c>
      <c r="Y80" s="4">
        <v>8.599999999999941</v>
      </c>
    </row>
    <row r="81" spans="1:25" ht="12">
      <c r="A81">
        <v>100</v>
      </c>
      <c r="B81">
        <v>7</v>
      </c>
      <c r="C81" s="1">
        <v>53.737</v>
      </c>
      <c r="D81" s="1">
        <v>52.933</v>
      </c>
      <c r="E81" s="1">
        <f t="shared" si="4"/>
        <v>53.335</v>
      </c>
      <c r="F81">
        <v>100</v>
      </c>
      <c r="G81">
        <v>7</v>
      </c>
      <c r="H81" s="4">
        <v>53.335</v>
      </c>
      <c r="I81">
        <v>13.6</v>
      </c>
      <c r="J81">
        <v>1.4635</v>
      </c>
      <c r="K81">
        <v>1.4574</v>
      </c>
      <c r="L81">
        <v>1.4524</v>
      </c>
      <c r="N81">
        <f t="shared" si="5"/>
        <v>6.099999999999994</v>
      </c>
      <c r="O81">
        <f t="shared" si="6"/>
        <v>5.0000000000001155</v>
      </c>
      <c r="P81">
        <f t="shared" si="7"/>
        <v>11.10000000000011</v>
      </c>
      <c r="S81" s="5">
        <v>100</v>
      </c>
      <c r="T81" s="5">
        <v>7</v>
      </c>
      <c r="U81" s="4">
        <v>53.335</v>
      </c>
      <c r="V81" s="4">
        <v>13.6</v>
      </c>
      <c r="W81" s="4">
        <v>6.099999999999994</v>
      </c>
      <c r="X81" s="4">
        <v>5.0000000000001155</v>
      </c>
      <c r="Y81" s="4">
        <v>11.10000000000011</v>
      </c>
    </row>
    <row r="82" spans="1:25" ht="12">
      <c r="A82">
        <v>100</v>
      </c>
      <c r="B82">
        <v>8</v>
      </c>
      <c r="C82" s="1">
        <v>45.159</v>
      </c>
      <c r="D82" s="1">
        <v>45.205</v>
      </c>
      <c r="E82" s="1">
        <f t="shared" si="4"/>
        <v>45.182</v>
      </c>
      <c r="F82">
        <v>100</v>
      </c>
      <c r="G82">
        <v>8</v>
      </c>
      <c r="H82" s="4">
        <v>45.182</v>
      </c>
      <c r="I82">
        <v>12.7</v>
      </c>
      <c r="J82">
        <v>1.4302</v>
      </c>
      <c r="K82">
        <v>1.423</v>
      </c>
      <c r="L82">
        <v>1.4188</v>
      </c>
      <c r="N82">
        <f t="shared" si="5"/>
        <v>7.199999999999873</v>
      </c>
      <c r="O82">
        <f t="shared" si="6"/>
        <v>4.1999999999999815</v>
      </c>
      <c r="P82">
        <f t="shared" si="7"/>
        <v>11.399999999999855</v>
      </c>
      <c r="S82" s="5">
        <v>100</v>
      </c>
      <c r="T82" s="5">
        <v>8</v>
      </c>
      <c r="U82" s="4">
        <v>45.182</v>
      </c>
      <c r="V82" s="4">
        <v>12.7</v>
      </c>
      <c r="W82" s="4">
        <v>7.199999999999873</v>
      </c>
      <c r="X82" s="4">
        <v>4.1999999999999815</v>
      </c>
      <c r="Y82" s="4">
        <v>11.399999999999855</v>
      </c>
    </row>
    <row r="83" spans="1:25" ht="12">
      <c r="A83">
        <v>100</v>
      </c>
      <c r="B83">
        <v>9</v>
      </c>
      <c r="C83" s="1">
        <v>49.048</v>
      </c>
      <c r="D83" s="1">
        <v>49.183</v>
      </c>
      <c r="E83" s="1">
        <f t="shared" si="4"/>
        <v>49.1155</v>
      </c>
      <c r="F83">
        <v>100</v>
      </c>
      <c r="G83">
        <v>9</v>
      </c>
      <c r="H83" s="4">
        <v>49.1155</v>
      </c>
      <c r="I83">
        <v>11.5</v>
      </c>
      <c r="J83">
        <v>1.4437</v>
      </c>
      <c r="K83">
        <v>1.4361</v>
      </c>
      <c r="L83">
        <v>1.4306</v>
      </c>
      <c r="N83">
        <f t="shared" si="5"/>
        <v>7.600000000000051</v>
      </c>
      <c r="O83">
        <f t="shared" si="6"/>
        <v>5.499999999999838</v>
      </c>
      <c r="P83">
        <f t="shared" si="7"/>
        <v>13.09999999999989</v>
      </c>
      <c r="S83" s="5">
        <v>100</v>
      </c>
      <c r="T83" s="5">
        <v>9</v>
      </c>
      <c r="U83" s="4">
        <v>49.1155</v>
      </c>
      <c r="V83" s="4">
        <v>11.5</v>
      </c>
      <c r="W83" s="4">
        <v>7.600000000000051</v>
      </c>
      <c r="X83" s="4">
        <v>5.499999999999838</v>
      </c>
      <c r="Y83" s="4">
        <v>13.09999999999989</v>
      </c>
    </row>
    <row r="84" spans="1:25" ht="12">
      <c r="A84">
        <v>100</v>
      </c>
      <c r="B84">
        <v>10</v>
      </c>
      <c r="C84" s="1">
        <v>47.461</v>
      </c>
      <c r="D84" s="1">
        <v>47.404</v>
      </c>
      <c r="E84" s="1">
        <f t="shared" si="4"/>
        <v>47.432500000000005</v>
      </c>
      <c r="F84">
        <v>100</v>
      </c>
      <c r="G84">
        <v>10</v>
      </c>
      <c r="H84" s="4">
        <v>47.4325</v>
      </c>
      <c r="I84">
        <v>12.3</v>
      </c>
      <c r="J84">
        <v>1.4592</v>
      </c>
      <c r="K84">
        <v>1.4518</v>
      </c>
      <c r="L84">
        <v>1.4462</v>
      </c>
      <c r="N84">
        <f t="shared" si="5"/>
        <v>7.400000000000073</v>
      </c>
      <c r="O84">
        <f t="shared" si="6"/>
        <v>5.600000000000049</v>
      </c>
      <c r="P84">
        <f t="shared" si="7"/>
        <v>13.000000000000123</v>
      </c>
      <c r="S84" s="5">
        <v>100</v>
      </c>
      <c r="T84" s="5">
        <v>10</v>
      </c>
      <c r="U84" s="4">
        <v>47.4325</v>
      </c>
      <c r="V84" s="4">
        <v>12.3</v>
      </c>
      <c r="W84" s="4">
        <v>7.400000000000073</v>
      </c>
      <c r="X84" s="4">
        <v>5.600000000000049</v>
      </c>
      <c r="Y84" s="4">
        <v>13.000000000000123</v>
      </c>
    </row>
    <row r="85" spans="1:25" ht="12">
      <c r="A85">
        <v>100</v>
      </c>
      <c r="B85">
        <v>11</v>
      </c>
      <c r="C85" s="1">
        <v>35.077</v>
      </c>
      <c r="D85" s="1">
        <v>34.438</v>
      </c>
      <c r="E85" s="1">
        <f t="shared" si="4"/>
        <v>34.7575</v>
      </c>
      <c r="F85">
        <v>100</v>
      </c>
      <c r="G85">
        <v>11</v>
      </c>
      <c r="H85" s="4">
        <v>34.7575</v>
      </c>
      <c r="I85">
        <v>10.9</v>
      </c>
      <c r="J85">
        <v>1.4595</v>
      </c>
      <c r="K85">
        <v>1.4572</v>
      </c>
      <c r="L85">
        <v>1.4554</v>
      </c>
      <c r="N85">
        <f t="shared" si="5"/>
        <v>2.2999999999999687</v>
      </c>
      <c r="O85">
        <f t="shared" si="6"/>
        <v>1.8000000000000238</v>
      </c>
      <c r="P85">
        <f t="shared" si="7"/>
        <v>4.0999999999999925</v>
      </c>
      <c r="S85" s="5">
        <v>100</v>
      </c>
      <c r="T85" s="5">
        <v>11</v>
      </c>
      <c r="U85" s="4">
        <v>34.7575</v>
      </c>
      <c r="V85" s="4">
        <v>10.9</v>
      </c>
      <c r="W85" s="4">
        <v>2.2999999999999687</v>
      </c>
      <c r="X85" s="4">
        <v>1.8000000000000238</v>
      </c>
      <c r="Y85" s="4">
        <v>4.0999999999999925</v>
      </c>
    </row>
    <row r="86" spans="1:25" ht="12">
      <c r="A86">
        <v>100</v>
      </c>
      <c r="B86">
        <v>12</v>
      </c>
      <c r="C86" s="1">
        <v>30.42</v>
      </c>
      <c r="D86" s="1">
        <v>28.811</v>
      </c>
      <c r="E86" s="1">
        <f t="shared" si="4"/>
        <v>29.6155</v>
      </c>
      <c r="F86">
        <v>100</v>
      </c>
      <c r="G86">
        <v>12</v>
      </c>
      <c r="H86" s="4">
        <v>29.6155</v>
      </c>
      <c r="I86">
        <v>11.9</v>
      </c>
      <c r="J86">
        <v>1.4442</v>
      </c>
      <c r="K86">
        <v>1.4413</v>
      </c>
      <c r="L86">
        <v>1.4394</v>
      </c>
      <c r="N86">
        <f t="shared" si="5"/>
        <v>2.8999999999999027</v>
      </c>
      <c r="O86">
        <f t="shared" si="6"/>
        <v>1.9000000000000128</v>
      </c>
      <c r="P86">
        <f t="shared" si="7"/>
        <v>4.7999999999999154</v>
      </c>
      <c r="S86" s="5">
        <v>100</v>
      </c>
      <c r="T86" s="5">
        <v>12</v>
      </c>
      <c r="U86" s="4">
        <v>29.6155</v>
      </c>
      <c r="V86" s="4">
        <v>11.9</v>
      </c>
      <c r="W86" s="4">
        <v>2.8999999999999027</v>
      </c>
      <c r="X86" s="4">
        <v>1.9000000000000128</v>
      </c>
      <c r="Y86" s="4">
        <v>4.7999999999999154</v>
      </c>
    </row>
    <row r="87" spans="1:25" ht="12">
      <c r="A87">
        <v>100</v>
      </c>
      <c r="B87">
        <v>13</v>
      </c>
      <c r="C87" s="1">
        <v>35.096</v>
      </c>
      <c r="D87" s="1">
        <v>33.351</v>
      </c>
      <c r="E87" s="1">
        <f t="shared" si="4"/>
        <v>34.2235</v>
      </c>
      <c r="F87">
        <v>100</v>
      </c>
      <c r="G87">
        <v>13</v>
      </c>
      <c r="H87" s="4">
        <v>34.2235</v>
      </c>
      <c r="I87">
        <v>9.2</v>
      </c>
      <c r="J87">
        <v>1.4454</v>
      </c>
      <c r="K87">
        <v>1.4395</v>
      </c>
      <c r="L87">
        <v>1.4364</v>
      </c>
      <c r="N87">
        <f t="shared" si="5"/>
        <v>5.900000000000016</v>
      </c>
      <c r="O87">
        <f t="shared" si="6"/>
        <v>3.1000000000001027</v>
      </c>
      <c r="P87">
        <f t="shared" si="7"/>
        <v>9.000000000000119</v>
      </c>
      <c r="S87" s="5">
        <v>100</v>
      </c>
      <c r="T87" s="5">
        <v>13</v>
      </c>
      <c r="U87" s="4">
        <v>34.2235</v>
      </c>
      <c r="V87" s="4">
        <v>9.2</v>
      </c>
      <c r="W87" s="4">
        <v>5.900000000000016</v>
      </c>
      <c r="X87" s="4">
        <v>3.1000000000001027</v>
      </c>
      <c r="Y87" s="4">
        <v>9.000000000000119</v>
      </c>
    </row>
    <row r="88" spans="1:25" ht="12">
      <c r="A88">
        <v>100</v>
      </c>
      <c r="B88">
        <v>14</v>
      </c>
      <c r="C88" s="1">
        <v>43.633</v>
      </c>
      <c r="D88" s="1">
        <v>41.919</v>
      </c>
      <c r="E88" s="1">
        <f t="shared" si="4"/>
        <v>42.775999999999996</v>
      </c>
      <c r="F88">
        <v>100</v>
      </c>
      <c r="G88">
        <v>14</v>
      </c>
      <c r="H88" s="4">
        <v>42.775999999999996</v>
      </c>
      <c r="I88">
        <v>14.5</v>
      </c>
      <c r="J88">
        <v>1.4506</v>
      </c>
      <c r="K88">
        <v>1.4454</v>
      </c>
      <c r="L88">
        <v>1.441</v>
      </c>
      <c r="N88">
        <f t="shared" si="5"/>
        <v>5.199999999999871</v>
      </c>
      <c r="O88">
        <f t="shared" si="6"/>
        <v>4.3999999999999595</v>
      </c>
      <c r="P88">
        <f t="shared" si="7"/>
        <v>9.599999999999831</v>
      </c>
      <c r="S88" s="5">
        <v>100</v>
      </c>
      <c r="T88" s="5">
        <v>14</v>
      </c>
      <c r="U88" s="4">
        <v>42.775999999999996</v>
      </c>
      <c r="V88" s="4">
        <v>14.5</v>
      </c>
      <c r="W88" s="4">
        <v>5.199999999999871</v>
      </c>
      <c r="X88" s="4">
        <v>4.3999999999999595</v>
      </c>
      <c r="Y88" s="4">
        <v>9.599999999999831</v>
      </c>
    </row>
    <row r="89" spans="1:25" ht="12">
      <c r="A89">
        <v>100</v>
      </c>
      <c r="B89">
        <v>15</v>
      </c>
      <c r="C89" s="1">
        <v>27.214</v>
      </c>
      <c r="D89" s="1">
        <v>27.602</v>
      </c>
      <c r="E89" s="1">
        <f t="shared" si="4"/>
        <v>27.408</v>
      </c>
      <c r="F89">
        <v>100</v>
      </c>
      <c r="G89">
        <v>15</v>
      </c>
      <c r="H89" s="4">
        <v>27.408</v>
      </c>
      <c r="I89">
        <v>8</v>
      </c>
      <c r="J89">
        <v>1.4266</v>
      </c>
      <c r="K89">
        <v>1.425</v>
      </c>
      <c r="L89">
        <v>1.4232</v>
      </c>
      <c r="N89">
        <f t="shared" si="5"/>
        <v>1.6000000000000458</v>
      </c>
      <c r="O89">
        <f t="shared" si="6"/>
        <v>1.8000000000000238</v>
      </c>
      <c r="P89">
        <f t="shared" si="7"/>
        <v>3.4000000000000696</v>
      </c>
      <c r="S89" s="5">
        <v>100</v>
      </c>
      <c r="T89" s="5">
        <v>15</v>
      </c>
      <c r="U89" s="4">
        <v>27.408</v>
      </c>
      <c r="V89" s="4">
        <v>8</v>
      </c>
      <c r="W89" s="4">
        <v>1.6000000000000458</v>
      </c>
      <c r="X89" s="4">
        <v>1.8000000000000238</v>
      </c>
      <c r="Y89" s="4">
        <v>3.4000000000000696</v>
      </c>
    </row>
    <row r="90" spans="1:25" ht="12">
      <c r="A90">
        <v>100</v>
      </c>
      <c r="B90">
        <v>16</v>
      </c>
      <c r="C90" s="1">
        <v>53.864</v>
      </c>
      <c r="D90" s="1">
        <v>52.827</v>
      </c>
      <c r="E90" s="1">
        <f t="shared" si="4"/>
        <v>53.3455</v>
      </c>
      <c r="F90">
        <v>100</v>
      </c>
      <c r="G90">
        <v>16</v>
      </c>
      <c r="H90" s="4">
        <v>53.3455</v>
      </c>
      <c r="I90">
        <v>17</v>
      </c>
      <c r="J90">
        <v>1.4542</v>
      </c>
      <c r="K90">
        <v>1.446</v>
      </c>
      <c r="L90">
        <v>1.44</v>
      </c>
      <c r="N90">
        <f t="shared" si="5"/>
        <v>8.199999999999985</v>
      </c>
      <c r="O90">
        <f t="shared" si="6"/>
        <v>6.000000000000005</v>
      </c>
      <c r="P90">
        <f t="shared" si="7"/>
        <v>14.19999999999999</v>
      </c>
      <c r="S90" s="5">
        <v>100</v>
      </c>
      <c r="T90" s="5">
        <v>16</v>
      </c>
      <c r="U90" s="4">
        <v>53.3455</v>
      </c>
      <c r="V90" s="4">
        <v>17</v>
      </c>
      <c r="W90" s="4">
        <v>8.199999999999985</v>
      </c>
      <c r="X90" s="4">
        <v>6.000000000000005</v>
      </c>
      <c r="Y90" s="4">
        <v>14.2</v>
      </c>
    </row>
    <row r="91" spans="1:25" ht="12">
      <c r="A91">
        <v>100</v>
      </c>
      <c r="B91">
        <v>17</v>
      </c>
      <c r="C91" s="1">
        <v>39.118</v>
      </c>
      <c r="D91" s="1">
        <v>39.983</v>
      </c>
      <c r="E91" s="1">
        <f t="shared" si="4"/>
        <v>39.5505</v>
      </c>
      <c r="F91">
        <v>100</v>
      </c>
      <c r="G91">
        <v>17</v>
      </c>
      <c r="H91" s="4">
        <v>39.5505</v>
      </c>
      <c r="I91">
        <v>15.2</v>
      </c>
      <c r="J91">
        <v>1.446</v>
      </c>
      <c r="K91">
        <v>1.4407</v>
      </c>
      <c r="L91">
        <v>1.4377</v>
      </c>
      <c r="N91">
        <f t="shared" si="5"/>
        <v>5.29999999999986</v>
      </c>
      <c r="O91">
        <f t="shared" si="6"/>
        <v>3.0000000000001137</v>
      </c>
      <c r="P91">
        <f t="shared" si="7"/>
        <v>8.299999999999974</v>
      </c>
      <c r="S91" s="5">
        <v>100</v>
      </c>
      <c r="T91" s="5">
        <v>17</v>
      </c>
      <c r="U91" s="4">
        <v>39.5505</v>
      </c>
      <c r="V91" s="4">
        <v>15.2</v>
      </c>
      <c r="W91" s="4">
        <v>5.29999999999986</v>
      </c>
      <c r="X91" s="4">
        <v>3.0000000000001137</v>
      </c>
      <c r="Y91" s="4">
        <v>8.299999999999974</v>
      </c>
    </row>
    <row r="92" spans="1:25" ht="12">
      <c r="A92">
        <v>100</v>
      </c>
      <c r="B92">
        <v>18</v>
      </c>
      <c r="C92" s="1">
        <v>57.309</v>
      </c>
      <c r="D92" s="1">
        <v>57.664</v>
      </c>
      <c r="E92" s="1">
        <f t="shared" si="4"/>
        <v>57.4865</v>
      </c>
      <c r="F92">
        <v>100</v>
      </c>
      <c r="G92">
        <v>18</v>
      </c>
      <c r="H92" s="4">
        <v>57.4865</v>
      </c>
      <c r="I92">
        <v>12.3</v>
      </c>
      <c r="J92">
        <v>1.4551</v>
      </c>
      <c r="K92">
        <v>1.4503</v>
      </c>
      <c r="L92">
        <v>1.4452</v>
      </c>
      <c r="N92">
        <f t="shared" si="5"/>
        <v>4.8000000000001375</v>
      </c>
      <c r="O92">
        <f t="shared" si="6"/>
        <v>5.099999999999882</v>
      </c>
      <c r="P92">
        <f t="shared" si="7"/>
        <v>9.90000000000002</v>
      </c>
      <c r="S92" s="5">
        <v>100</v>
      </c>
      <c r="T92" s="5">
        <v>18</v>
      </c>
      <c r="U92" s="4">
        <v>57.4865</v>
      </c>
      <c r="V92" s="4">
        <v>12.3</v>
      </c>
      <c r="W92" s="4">
        <v>4.8000000000001375</v>
      </c>
      <c r="X92" s="4">
        <v>5.099999999999882</v>
      </c>
      <c r="Y92" s="4">
        <v>9.90000000000002</v>
      </c>
    </row>
    <row r="93" spans="1:25" ht="12">
      <c r="A93">
        <v>100</v>
      </c>
      <c r="B93">
        <v>19</v>
      </c>
      <c r="C93" s="1">
        <v>50.925</v>
      </c>
      <c r="D93" s="1">
        <v>51.817</v>
      </c>
      <c r="E93" s="1">
        <f t="shared" si="4"/>
        <v>51.370999999999995</v>
      </c>
      <c r="F93">
        <v>100</v>
      </c>
      <c r="G93">
        <v>19</v>
      </c>
      <c r="H93" s="4">
        <v>51.370999999999995</v>
      </c>
      <c r="I93">
        <v>12.1</v>
      </c>
      <c r="J93">
        <v>1.4483</v>
      </c>
      <c r="K93">
        <v>1.4417</v>
      </c>
      <c r="L93">
        <v>1.4368</v>
      </c>
      <c r="N93">
        <f t="shared" si="5"/>
        <v>6.599999999999939</v>
      </c>
      <c r="O93">
        <f t="shared" si="6"/>
        <v>4.899999999999904</v>
      </c>
      <c r="P93">
        <f t="shared" si="7"/>
        <v>11.499999999999844</v>
      </c>
      <c r="S93" s="5">
        <v>100</v>
      </c>
      <c r="T93" s="5">
        <v>19</v>
      </c>
      <c r="U93" s="4">
        <v>51.370999999999995</v>
      </c>
      <c r="V93" s="4">
        <v>12.1</v>
      </c>
      <c r="W93" s="4">
        <v>6.599999999999939</v>
      </c>
      <c r="X93" s="4">
        <v>4.899999999999904</v>
      </c>
      <c r="Y93" s="4">
        <v>11.499999999999844</v>
      </c>
    </row>
    <row r="94" spans="1:25" ht="12">
      <c r="A94">
        <v>100</v>
      </c>
      <c r="B94">
        <v>20</v>
      </c>
      <c r="C94" s="1">
        <v>52.415</v>
      </c>
      <c r="D94" s="1">
        <v>53.624</v>
      </c>
      <c r="E94" s="1">
        <f t="shared" si="4"/>
        <v>53.0195</v>
      </c>
      <c r="F94">
        <v>100</v>
      </c>
      <c r="G94">
        <v>20</v>
      </c>
      <c r="H94" s="4">
        <v>53.0195</v>
      </c>
      <c r="I94">
        <v>13.2</v>
      </c>
      <c r="J94">
        <v>1.3913</v>
      </c>
      <c r="K94">
        <v>1.3859</v>
      </c>
      <c r="L94">
        <v>1.3806</v>
      </c>
      <c r="N94">
        <f t="shared" si="5"/>
        <v>5.400000000000071</v>
      </c>
      <c r="O94">
        <f t="shared" si="6"/>
        <v>5.29999999999986</v>
      </c>
      <c r="P94">
        <f t="shared" si="7"/>
        <v>10.699999999999932</v>
      </c>
      <c r="S94" s="5">
        <v>100</v>
      </c>
      <c r="T94" s="5">
        <v>20</v>
      </c>
      <c r="U94" s="4">
        <v>53.0195</v>
      </c>
      <c r="V94" s="4">
        <v>13.2</v>
      </c>
      <c r="W94" s="4">
        <v>5.400000000000071</v>
      </c>
      <c r="X94" s="4">
        <v>5.29999999999986</v>
      </c>
      <c r="Y94" s="4">
        <v>10.699999999999932</v>
      </c>
    </row>
    <row r="95" spans="1:25" ht="12">
      <c r="A95">
        <v>400</v>
      </c>
      <c r="B95">
        <v>1</v>
      </c>
      <c r="C95" s="1">
        <v>49.249</v>
      </c>
      <c r="D95" s="1">
        <v>49.222</v>
      </c>
      <c r="E95" s="1">
        <f t="shared" si="4"/>
        <v>49.2355</v>
      </c>
      <c r="F95">
        <v>400</v>
      </c>
      <c r="G95">
        <v>1</v>
      </c>
      <c r="H95" s="4">
        <v>49.2355</v>
      </c>
      <c r="I95">
        <v>10.8</v>
      </c>
      <c r="J95">
        <v>1.4522</v>
      </c>
      <c r="K95">
        <v>1.448</v>
      </c>
      <c r="L95">
        <v>1.4431</v>
      </c>
      <c r="N95">
        <f t="shared" si="5"/>
        <v>4.1999999999999815</v>
      </c>
      <c r="O95">
        <f t="shared" si="6"/>
        <v>4.899999999999904</v>
      </c>
      <c r="P95">
        <f t="shared" si="7"/>
        <v>9.099999999999886</v>
      </c>
      <c r="S95" s="5">
        <v>400</v>
      </c>
      <c r="T95" s="5">
        <v>1</v>
      </c>
      <c r="U95" s="4">
        <v>49.2355</v>
      </c>
      <c r="V95" s="4">
        <v>10.8</v>
      </c>
      <c r="W95" s="4">
        <v>4.1999999999999815</v>
      </c>
      <c r="X95" s="4">
        <v>4.899999999999904</v>
      </c>
      <c r="Y95" s="4">
        <v>9.099999999999886</v>
      </c>
    </row>
    <row r="96" spans="1:25" ht="12">
      <c r="A96">
        <v>400</v>
      </c>
      <c r="B96">
        <v>2</v>
      </c>
      <c r="C96" s="1">
        <v>56.46</v>
      </c>
      <c r="D96" s="1">
        <v>54.766</v>
      </c>
      <c r="E96" s="1">
        <f t="shared" si="4"/>
        <v>55.613</v>
      </c>
      <c r="F96">
        <v>400</v>
      </c>
      <c r="G96">
        <v>2</v>
      </c>
      <c r="H96" s="4">
        <v>55.613</v>
      </c>
      <c r="I96">
        <v>11.5</v>
      </c>
      <c r="J96">
        <v>1.4447</v>
      </c>
      <c r="K96">
        <v>1.4403</v>
      </c>
      <c r="L96">
        <v>1.4363</v>
      </c>
      <c r="N96">
        <f t="shared" si="5"/>
        <v>4.4000000000001815</v>
      </c>
      <c r="O96">
        <f t="shared" si="6"/>
        <v>4.0000000000000036</v>
      </c>
      <c r="P96">
        <f t="shared" si="7"/>
        <v>8.400000000000185</v>
      </c>
      <c r="S96" s="5">
        <v>400</v>
      </c>
      <c r="T96" s="5">
        <v>2</v>
      </c>
      <c r="U96" s="4">
        <v>55.613</v>
      </c>
      <c r="V96" s="4">
        <v>11.5</v>
      </c>
      <c r="W96" s="4">
        <v>4.4000000000001815</v>
      </c>
      <c r="X96" s="4">
        <v>4</v>
      </c>
      <c r="Y96" s="4">
        <v>8.400000000000182</v>
      </c>
    </row>
    <row r="97" spans="1:25" ht="12">
      <c r="A97">
        <v>400</v>
      </c>
      <c r="B97">
        <v>3</v>
      </c>
      <c r="C97" s="1">
        <v>40.544</v>
      </c>
      <c r="D97" s="1">
        <v>39.871</v>
      </c>
      <c r="E97" s="1">
        <f t="shared" si="4"/>
        <v>40.207499999999996</v>
      </c>
      <c r="F97">
        <v>400</v>
      </c>
      <c r="G97">
        <v>3</v>
      </c>
      <c r="H97" s="4">
        <v>40.2075</v>
      </c>
      <c r="I97">
        <v>14.3</v>
      </c>
      <c r="J97">
        <v>1.4592</v>
      </c>
      <c r="K97">
        <v>1.4529</v>
      </c>
      <c r="L97">
        <v>1.4495</v>
      </c>
      <c r="N97">
        <f t="shared" si="5"/>
        <v>6.299999999999972</v>
      </c>
      <c r="O97">
        <f t="shared" si="6"/>
        <v>3.4000000000000696</v>
      </c>
      <c r="P97">
        <f t="shared" si="7"/>
        <v>9.700000000000042</v>
      </c>
      <c r="S97" s="5">
        <v>400</v>
      </c>
      <c r="T97" s="5">
        <v>3</v>
      </c>
      <c r="U97" s="4">
        <v>40.2075</v>
      </c>
      <c r="V97" s="4">
        <v>14.3</v>
      </c>
      <c r="W97" s="4">
        <v>6.299999999999972</v>
      </c>
      <c r="X97" s="4">
        <v>3.4000000000000696</v>
      </c>
      <c r="Y97" s="4">
        <v>9.700000000000042</v>
      </c>
    </row>
    <row r="98" spans="1:25" ht="12">
      <c r="A98">
        <v>400</v>
      </c>
      <c r="B98">
        <v>4</v>
      </c>
      <c r="C98" s="1">
        <v>46.161</v>
      </c>
      <c r="D98" s="1">
        <v>47.088</v>
      </c>
      <c r="E98" s="1">
        <f t="shared" si="4"/>
        <v>46.6245</v>
      </c>
      <c r="F98">
        <v>400</v>
      </c>
      <c r="G98">
        <v>4</v>
      </c>
      <c r="H98" s="4">
        <v>46.6245</v>
      </c>
      <c r="I98">
        <v>11</v>
      </c>
      <c r="J98">
        <v>1.4585</v>
      </c>
      <c r="K98">
        <v>1.4533</v>
      </c>
      <c r="L98">
        <v>1.4491</v>
      </c>
      <c r="N98">
        <f t="shared" si="5"/>
        <v>5.199999999999871</v>
      </c>
      <c r="O98">
        <f t="shared" si="6"/>
        <v>4.1999999999999815</v>
      </c>
      <c r="P98">
        <f t="shared" si="7"/>
        <v>9.399999999999853</v>
      </c>
      <c r="S98" s="5">
        <v>400</v>
      </c>
      <c r="T98" s="5">
        <v>4</v>
      </c>
      <c r="U98" s="4">
        <v>46.6245</v>
      </c>
      <c r="V98" s="4">
        <v>11</v>
      </c>
      <c r="W98" s="4">
        <v>5.199999999999871</v>
      </c>
      <c r="X98" s="4">
        <v>4.1999999999999815</v>
      </c>
      <c r="Y98" s="4">
        <v>9.399999999999853</v>
      </c>
    </row>
    <row r="99" spans="1:25" ht="12">
      <c r="A99">
        <v>400</v>
      </c>
      <c r="B99">
        <v>5</v>
      </c>
      <c r="C99" s="1">
        <v>33.089</v>
      </c>
      <c r="D99" s="1">
        <v>32.209</v>
      </c>
      <c r="E99" s="1">
        <f t="shared" si="4"/>
        <v>32.649</v>
      </c>
      <c r="F99">
        <v>400</v>
      </c>
      <c r="G99">
        <v>5</v>
      </c>
      <c r="H99" s="4">
        <v>32.649</v>
      </c>
      <c r="I99">
        <v>13.1</v>
      </c>
      <c r="J99">
        <v>1.4288</v>
      </c>
      <c r="K99">
        <v>1.4258</v>
      </c>
      <c r="L99">
        <v>1.4227</v>
      </c>
      <c r="N99">
        <f t="shared" si="5"/>
        <v>3.0000000000001137</v>
      </c>
      <c r="O99">
        <f t="shared" si="6"/>
        <v>3.0999999999998806</v>
      </c>
      <c r="P99">
        <f t="shared" si="7"/>
        <v>6.099999999999994</v>
      </c>
      <c r="S99" s="5">
        <v>400</v>
      </c>
      <c r="T99" s="5">
        <v>5</v>
      </c>
      <c r="U99" s="4">
        <v>32.649</v>
      </c>
      <c r="V99" s="4">
        <v>13.1</v>
      </c>
      <c r="W99" s="4">
        <v>3.0000000000001137</v>
      </c>
      <c r="X99" s="4">
        <v>3.0999999999998806</v>
      </c>
      <c r="Y99" s="4">
        <v>6.099999999999994</v>
      </c>
    </row>
    <row r="100" spans="1:25" ht="12">
      <c r="A100">
        <v>400</v>
      </c>
      <c r="B100">
        <v>6</v>
      </c>
      <c r="C100" s="1">
        <v>44.025</v>
      </c>
      <c r="D100" s="1">
        <v>43.894</v>
      </c>
      <c r="E100" s="1">
        <f t="shared" si="4"/>
        <v>43.9595</v>
      </c>
      <c r="F100">
        <v>400</v>
      </c>
      <c r="G100">
        <v>6</v>
      </c>
      <c r="H100" s="4">
        <v>43.9595</v>
      </c>
      <c r="I100">
        <v>11.4</v>
      </c>
      <c r="J100">
        <v>1.4558</v>
      </c>
      <c r="K100">
        <v>1.4519</v>
      </c>
      <c r="L100">
        <v>1.4467</v>
      </c>
      <c r="N100">
        <f t="shared" si="5"/>
        <v>3.9000000000000146</v>
      </c>
      <c r="O100">
        <f t="shared" si="6"/>
        <v>5.199999999999871</v>
      </c>
      <c r="P100">
        <f t="shared" si="7"/>
        <v>9.099999999999886</v>
      </c>
      <c r="S100" s="5">
        <v>400</v>
      </c>
      <c r="T100" s="5">
        <v>6</v>
      </c>
      <c r="U100" s="4">
        <v>43.9595</v>
      </c>
      <c r="V100" s="4">
        <v>11.4</v>
      </c>
      <c r="W100" s="4">
        <v>3.9000000000000146</v>
      </c>
      <c r="X100" s="4">
        <v>5.199999999999871</v>
      </c>
      <c r="Y100" s="4">
        <v>9.099999999999886</v>
      </c>
    </row>
    <row r="101" spans="1:25" ht="12">
      <c r="A101">
        <v>400</v>
      </c>
      <c r="B101">
        <v>7</v>
      </c>
      <c r="C101" s="1">
        <v>43.219</v>
      </c>
      <c r="D101" s="1">
        <v>43.467</v>
      </c>
      <c r="E101" s="1">
        <f t="shared" si="4"/>
        <v>43.343</v>
      </c>
      <c r="F101">
        <v>400</v>
      </c>
      <c r="G101">
        <v>7</v>
      </c>
      <c r="H101" s="4">
        <v>43.343</v>
      </c>
      <c r="I101">
        <v>12.7</v>
      </c>
      <c r="J101">
        <v>1.4682</v>
      </c>
      <c r="K101">
        <v>1.4615</v>
      </c>
      <c r="L101">
        <v>1.4567</v>
      </c>
      <c r="N101">
        <f t="shared" si="5"/>
        <v>6.699999999999928</v>
      </c>
      <c r="O101">
        <f t="shared" si="6"/>
        <v>4.7999999999999154</v>
      </c>
      <c r="P101">
        <f t="shared" si="7"/>
        <v>11.499999999999844</v>
      </c>
      <c r="S101" s="5">
        <v>400</v>
      </c>
      <c r="T101" s="5">
        <v>7</v>
      </c>
      <c r="U101" s="4">
        <v>43.343</v>
      </c>
      <c r="V101" s="4">
        <v>12.7</v>
      </c>
      <c r="W101" s="4">
        <v>6.699999999999928</v>
      </c>
      <c r="X101" s="4">
        <v>4.7999999999999154</v>
      </c>
      <c r="Y101" s="4">
        <v>11.499999999999844</v>
      </c>
    </row>
    <row r="102" spans="1:25" ht="12">
      <c r="A102">
        <v>400</v>
      </c>
      <c r="B102">
        <v>8</v>
      </c>
      <c r="C102" s="1">
        <v>35.457</v>
      </c>
      <c r="D102" s="1">
        <v>31.39</v>
      </c>
      <c r="E102" s="1">
        <f t="shared" si="4"/>
        <v>33.423500000000004</v>
      </c>
      <c r="F102">
        <v>400</v>
      </c>
      <c r="G102">
        <v>8</v>
      </c>
      <c r="H102" s="4">
        <v>33.423500000000004</v>
      </c>
      <c r="I102">
        <v>11.3</v>
      </c>
      <c r="J102">
        <v>1.4554</v>
      </c>
      <c r="K102">
        <v>1.4514</v>
      </c>
      <c r="L102">
        <v>1.4478</v>
      </c>
      <c r="N102">
        <f t="shared" si="5"/>
        <v>4.0000000000000036</v>
      </c>
      <c r="O102">
        <f t="shared" si="6"/>
        <v>3.6000000000000476</v>
      </c>
      <c r="P102">
        <f t="shared" si="7"/>
        <v>7.600000000000051</v>
      </c>
      <c r="S102" s="5">
        <v>400</v>
      </c>
      <c r="T102" s="5">
        <v>8</v>
      </c>
      <c r="U102" s="4">
        <v>33.423500000000004</v>
      </c>
      <c r="V102" s="4">
        <v>11.3</v>
      </c>
      <c r="W102" s="4">
        <v>4</v>
      </c>
      <c r="X102" s="4">
        <v>3.6000000000000476</v>
      </c>
      <c r="Y102" s="4">
        <v>7.600000000000048</v>
      </c>
    </row>
    <row r="103" spans="1:25" ht="12">
      <c r="A103">
        <v>400</v>
      </c>
      <c r="B103">
        <v>9</v>
      </c>
      <c r="C103" s="1">
        <v>47.846</v>
      </c>
      <c r="D103" s="1">
        <v>48.455</v>
      </c>
      <c r="E103" s="1">
        <f t="shared" si="4"/>
        <v>48.150499999999994</v>
      </c>
      <c r="F103">
        <v>400</v>
      </c>
      <c r="G103">
        <v>9</v>
      </c>
      <c r="H103" s="4">
        <v>48.150499999999994</v>
      </c>
      <c r="I103">
        <v>12.1</v>
      </c>
      <c r="J103">
        <v>1.4492</v>
      </c>
      <c r="K103">
        <v>1.4419</v>
      </c>
      <c r="L103">
        <v>1.4357</v>
      </c>
      <c r="N103">
        <f t="shared" si="5"/>
        <v>7.300000000000084</v>
      </c>
      <c r="O103">
        <f t="shared" si="6"/>
        <v>6.199999999999983</v>
      </c>
      <c r="P103">
        <f t="shared" si="7"/>
        <v>13.500000000000068</v>
      </c>
      <c r="S103" s="5">
        <v>400</v>
      </c>
      <c r="T103" s="5">
        <v>9</v>
      </c>
      <c r="U103" s="4">
        <v>48.150499999999994</v>
      </c>
      <c r="V103" s="4">
        <v>12.1</v>
      </c>
      <c r="W103" s="4">
        <v>7.300000000000084</v>
      </c>
      <c r="X103" s="4">
        <v>6.199999999999983</v>
      </c>
      <c r="Y103" s="4">
        <v>13.500000000000068</v>
      </c>
    </row>
    <row r="104" spans="1:25" ht="12">
      <c r="A104">
        <v>400</v>
      </c>
      <c r="B104">
        <v>10</v>
      </c>
      <c r="C104" s="1">
        <v>44.041</v>
      </c>
      <c r="D104" s="1">
        <v>43.924</v>
      </c>
      <c r="E104" s="1">
        <f t="shared" si="4"/>
        <v>43.9825</v>
      </c>
      <c r="F104">
        <v>400</v>
      </c>
      <c r="G104">
        <v>10</v>
      </c>
      <c r="H104" s="4">
        <v>43.9825</v>
      </c>
      <c r="I104">
        <v>14.6</v>
      </c>
      <c r="J104">
        <v>1.4084</v>
      </c>
      <c r="K104">
        <v>1.401</v>
      </c>
      <c r="L104">
        <v>1.3964</v>
      </c>
      <c r="N104">
        <f t="shared" si="5"/>
        <v>7.400000000000073</v>
      </c>
      <c r="O104">
        <f t="shared" si="6"/>
        <v>4.5999999999999375</v>
      </c>
      <c r="P104">
        <f t="shared" si="7"/>
        <v>12.00000000000001</v>
      </c>
      <c r="S104" s="5">
        <v>400</v>
      </c>
      <c r="T104" s="5">
        <v>10</v>
      </c>
      <c r="U104" s="4">
        <v>43.9825</v>
      </c>
      <c r="V104" s="4">
        <v>14.6</v>
      </c>
      <c r="W104" s="4">
        <v>7.400000000000073</v>
      </c>
      <c r="X104" s="4">
        <v>4.5999999999999375</v>
      </c>
      <c r="Y104" s="4">
        <v>12</v>
      </c>
    </row>
    <row r="105" spans="1:25" ht="12">
      <c r="A105">
        <v>400</v>
      </c>
      <c r="B105">
        <v>11</v>
      </c>
      <c r="C105" s="1">
        <v>56.715</v>
      </c>
      <c r="D105" s="1">
        <v>56.957</v>
      </c>
      <c r="E105" s="1">
        <f t="shared" si="4"/>
        <v>56.836</v>
      </c>
      <c r="F105">
        <v>400</v>
      </c>
      <c r="G105">
        <v>11</v>
      </c>
      <c r="H105" s="4">
        <v>56.836</v>
      </c>
      <c r="I105">
        <v>12</v>
      </c>
      <c r="J105">
        <v>1.4109</v>
      </c>
      <c r="K105">
        <v>1.4044</v>
      </c>
      <c r="L105">
        <v>1.4</v>
      </c>
      <c r="N105">
        <f t="shared" si="5"/>
        <v>6.49999999999995</v>
      </c>
      <c r="O105">
        <f t="shared" si="6"/>
        <v>4.4000000000001815</v>
      </c>
      <c r="P105">
        <f t="shared" si="7"/>
        <v>10.900000000000132</v>
      </c>
      <c r="S105" s="5">
        <v>400</v>
      </c>
      <c r="T105" s="5">
        <v>11</v>
      </c>
      <c r="U105" s="4">
        <v>56.836</v>
      </c>
      <c r="V105" s="4">
        <v>12</v>
      </c>
      <c r="W105" s="4">
        <v>6.49999999999995</v>
      </c>
      <c r="X105" s="4">
        <v>4.4000000000001815</v>
      </c>
      <c r="Y105" s="4">
        <v>10.900000000000132</v>
      </c>
    </row>
    <row r="106" spans="1:25" ht="12">
      <c r="A106">
        <v>400</v>
      </c>
      <c r="B106">
        <v>12</v>
      </c>
      <c r="C106" s="1">
        <v>45.426</v>
      </c>
      <c r="D106" s="1">
        <v>45.588</v>
      </c>
      <c r="E106" s="1">
        <f t="shared" si="4"/>
        <v>45.507000000000005</v>
      </c>
      <c r="F106">
        <v>400</v>
      </c>
      <c r="G106">
        <v>12</v>
      </c>
      <c r="H106" s="4">
        <v>45.507000000000005</v>
      </c>
      <c r="I106">
        <v>12.5</v>
      </c>
      <c r="J106">
        <v>1.4487</v>
      </c>
      <c r="K106">
        <v>1.4417</v>
      </c>
      <c r="L106">
        <v>1.4362</v>
      </c>
      <c r="N106">
        <f t="shared" si="5"/>
        <v>7.000000000000117</v>
      </c>
      <c r="O106">
        <f t="shared" si="6"/>
        <v>5.50000000000006</v>
      </c>
      <c r="P106">
        <f t="shared" si="7"/>
        <v>12.500000000000178</v>
      </c>
      <c r="S106" s="5">
        <v>400</v>
      </c>
      <c r="T106" s="5">
        <v>12</v>
      </c>
      <c r="U106" s="4">
        <v>45.507000000000005</v>
      </c>
      <c r="V106" s="4">
        <v>12.5</v>
      </c>
      <c r="W106" s="4">
        <v>7.000000000000117</v>
      </c>
      <c r="X106" s="4">
        <v>5.50000000000006</v>
      </c>
      <c r="Y106" s="4">
        <v>12.500000000000178</v>
      </c>
    </row>
    <row r="107" spans="1:25" ht="12">
      <c r="A107">
        <v>400</v>
      </c>
      <c r="B107">
        <v>13</v>
      </c>
      <c r="C107" s="1">
        <v>42.723</v>
      </c>
      <c r="D107" s="1">
        <v>41.859</v>
      </c>
      <c r="E107" s="1">
        <f t="shared" si="4"/>
        <v>42.291</v>
      </c>
      <c r="F107">
        <v>400</v>
      </c>
      <c r="G107">
        <v>13</v>
      </c>
      <c r="H107" s="4">
        <v>42.291</v>
      </c>
      <c r="I107">
        <v>10.3</v>
      </c>
      <c r="J107">
        <v>1.4446</v>
      </c>
      <c r="K107">
        <v>1.44</v>
      </c>
      <c r="L107">
        <v>1.436</v>
      </c>
      <c r="N107">
        <f t="shared" si="5"/>
        <v>4.6000000000001595</v>
      </c>
      <c r="O107">
        <f t="shared" si="6"/>
        <v>4.0000000000000036</v>
      </c>
      <c r="P107">
        <f t="shared" si="7"/>
        <v>8.600000000000163</v>
      </c>
      <c r="S107" s="5">
        <v>400</v>
      </c>
      <c r="T107" s="5">
        <v>13</v>
      </c>
      <c r="U107" s="4">
        <v>42.291</v>
      </c>
      <c r="V107" s="4">
        <v>10.3</v>
      </c>
      <c r="W107" s="4">
        <v>4.6000000000001595</v>
      </c>
      <c r="X107" s="4">
        <v>4</v>
      </c>
      <c r="Y107" s="4">
        <v>8.60000000000016</v>
      </c>
    </row>
    <row r="108" spans="1:25" ht="12">
      <c r="A108">
        <v>400</v>
      </c>
      <c r="B108">
        <v>14</v>
      </c>
      <c r="C108" s="1">
        <v>43.953</v>
      </c>
      <c r="D108" s="1">
        <v>42.763</v>
      </c>
      <c r="E108" s="1">
        <f t="shared" si="4"/>
        <v>43.358000000000004</v>
      </c>
      <c r="F108">
        <v>400</v>
      </c>
      <c r="G108">
        <v>14</v>
      </c>
      <c r="H108" s="4">
        <v>43.358000000000004</v>
      </c>
      <c r="I108">
        <v>11</v>
      </c>
      <c r="J108">
        <v>1.406</v>
      </c>
      <c r="K108">
        <v>1.4026</v>
      </c>
      <c r="L108">
        <v>1.3998</v>
      </c>
      <c r="N108">
        <f t="shared" si="5"/>
        <v>3.3999999999998476</v>
      </c>
      <c r="O108">
        <f t="shared" si="6"/>
        <v>2.8000000000001357</v>
      </c>
      <c r="P108">
        <f t="shared" si="7"/>
        <v>6.199999999999983</v>
      </c>
      <c r="S108" s="5">
        <v>400</v>
      </c>
      <c r="T108" s="5">
        <v>14</v>
      </c>
      <c r="U108" s="4">
        <v>43.358000000000004</v>
      </c>
      <c r="V108" s="4">
        <v>11</v>
      </c>
      <c r="W108" s="4">
        <v>3.3999999999998476</v>
      </c>
      <c r="X108" s="4">
        <v>2.8000000000001357</v>
      </c>
      <c r="Y108" s="4">
        <v>6.199999999999983</v>
      </c>
    </row>
    <row r="109" spans="1:25" ht="12">
      <c r="A109">
        <v>400</v>
      </c>
      <c r="B109">
        <v>15</v>
      </c>
      <c r="C109" s="1">
        <v>31.897</v>
      </c>
      <c r="D109" s="1">
        <v>32.316</v>
      </c>
      <c r="E109" s="1">
        <f t="shared" si="4"/>
        <v>32.1065</v>
      </c>
      <c r="F109">
        <v>400</v>
      </c>
      <c r="G109">
        <v>15</v>
      </c>
      <c r="H109" s="4">
        <v>32.1065</v>
      </c>
      <c r="I109">
        <v>11.8</v>
      </c>
      <c r="J109">
        <v>1.3991</v>
      </c>
      <c r="K109">
        <v>1.3955</v>
      </c>
      <c r="L109">
        <v>1.3925</v>
      </c>
      <c r="N109">
        <f t="shared" si="5"/>
        <v>3.6000000000000476</v>
      </c>
      <c r="O109">
        <f t="shared" si="6"/>
        <v>2.9999999999998916</v>
      </c>
      <c r="P109">
        <f t="shared" si="7"/>
        <v>6.599999999999939</v>
      </c>
      <c r="S109" s="5">
        <v>400</v>
      </c>
      <c r="T109" s="5">
        <v>15</v>
      </c>
      <c r="U109" s="4">
        <v>32.1065</v>
      </c>
      <c r="V109" s="4">
        <v>11.8</v>
      </c>
      <c r="W109" s="4">
        <v>3.6000000000000476</v>
      </c>
      <c r="X109" s="4">
        <v>2.9999999999998916</v>
      </c>
      <c r="Y109" s="4">
        <v>6.599999999999939</v>
      </c>
    </row>
    <row r="110" spans="1:25" ht="12">
      <c r="A110">
        <v>400</v>
      </c>
      <c r="B110">
        <v>16</v>
      </c>
      <c r="C110" s="1">
        <v>52.523</v>
      </c>
      <c r="D110" s="1">
        <v>53.074</v>
      </c>
      <c r="E110" s="1">
        <f t="shared" si="4"/>
        <v>52.798500000000004</v>
      </c>
      <c r="F110">
        <v>400</v>
      </c>
      <c r="G110">
        <v>16</v>
      </c>
      <c r="H110" s="4">
        <v>52.798500000000004</v>
      </c>
      <c r="I110">
        <v>12.3</v>
      </c>
      <c r="J110">
        <v>1.455</v>
      </c>
      <c r="K110">
        <v>1.4503</v>
      </c>
      <c r="L110">
        <v>1.4463</v>
      </c>
      <c r="N110">
        <f t="shared" si="5"/>
        <v>4.7000000000001485</v>
      </c>
      <c r="O110">
        <f t="shared" si="6"/>
        <v>4.0000000000000036</v>
      </c>
      <c r="P110">
        <f t="shared" si="7"/>
        <v>8.700000000000152</v>
      </c>
      <c r="S110" s="5">
        <v>400</v>
      </c>
      <c r="T110" s="5">
        <v>16</v>
      </c>
      <c r="U110" s="4">
        <v>52.798500000000004</v>
      </c>
      <c r="V110" s="4">
        <v>12.3</v>
      </c>
      <c r="W110" s="4">
        <v>4.7000000000001485</v>
      </c>
      <c r="X110" s="4">
        <v>4</v>
      </c>
      <c r="Y110" s="4">
        <v>8.700000000000149</v>
      </c>
    </row>
    <row r="111" spans="1:25" ht="12">
      <c r="A111">
        <v>400</v>
      </c>
      <c r="B111">
        <v>17</v>
      </c>
      <c r="C111" s="1">
        <v>35.346</v>
      </c>
      <c r="D111" s="1">
        <v>35.094</v>
      </c>
      <c r="E111" s="1">
        <f t="shared" si="4"/>
        <v>35.22</v>
      </c>
      <c r="F111">
        <v>400</v>
      </c>
      <c r="G111">
        <v>17</v>
      </c>
      <c r="H111" s="4">
        <v>35.22</v>
      </c>
      <c r="I111">
        <v>9.8</v>
      </c>
      <c r="J111">
        <v>1.4479</v>
      </c>
      <c r="K111">
        <v>1.4432</v>
      </c>
      <c r="L111">
        <v>1.4387</v>
      </c>
      <c r="N111">
        <f t="shared" si="5"/>
        <v>4.6999999999999265</v>
      </c>
      <c r="O111">
        <f t="shared" si="6"/>
        <v>4.4999999999999485</v>
      </c>
      <c r="P111">
        <f t="shared" si="7"/>
        <v>9.199999999999875</v>
      </c>
      <c r="S111" s="5">
        <v>400</v>
      </c>
      <c r="T111" s="5">
        <v>17</v>
      </c>
      <c r="U111" s="4">
        <v>35.22</v>
      </c>
      <c r="V111" s="4">
        <v>9.8</v>
      </c>
      <c r="W111" s="4">
        <v>4.6999999999999265</v>
      </c>
      <c r="X111" s="4">
        <v>4.4999999999999485</v>
      </c>
      <c r="Y111" s="4">
        <v>9.199999999999875</v>
      </c>
    </row>
    <row r="112" spans="1:25" ht="12">
      <c r="A112">
        <v>400</v>
      </c>
      <c r="B112">
        <v>18</v>
      </c>
      <c r="C112" s="1">
        <v>37.355</v>
      </c>
      <c r="D112" s="1">
        <v>36.178</v>
      </c>
      <c r="E112" s="1">
        <f t="shared" si="4"/>
        <v>36.76649999999999</v>
      </c>
      <c r="F112">
        <v>400</v>
      </c>
      <c r="G112">
        <v>18</v>
      </c>
      <c r="H112" s="4">
        <v>36.76649999999999</v>
      </c>
      <c r="I112">
        <v>11.8</v>
      </c>
      <c r="J112">
        <v>1.4591</v>
      </c>
      <c r="K112">
        <v>1.4548</v>
      </c>
      <c r="L112">
        <v>1.4511</v>
      </c>
      <c r="N112">
        <f t="shared" si="5"/>
        <v>4.2999999999999705</v>
      </c>
      <c r="O112">
        <f t="shared" si="6"/>
        <v>3.7000000000000366</v>
      </c>
      <c r="P112">
        <f t="shared" si="7"/>
        <v>8.000000000000007</v>
      </c>
      <c r="S112" s="5">
        <v>400</v>
      </c>
      <c r="T112" s="5">
        <v>18</v>
      </c>
      <c r="U112" s="4">
        <v>36.76649999999999</v>
      </c>
      <c r="V112" s="4">
        <v>11.8</v>
      </c>
      <c r="W112" s="4">
        <v>4.2999999999999705</v>
      </c>
      <c r="X112" s="4">
        <v>3.7000000000000366</v>
      </c>
      <c r="Y112" s="4">
        <v>8.000000000000007</v>
      </c>
    </row>
    <row r="113" spans="1:25" ht="12">
      <c r="A113">
        <v>400</v>
      </c>
      <c r="B113">
        <v>19</v>
      </c>
      <c r="C113" s="1">
        <v>39.839</v>
      </c>
      <c r="D113" s="1">
        <v>38.91</v>
      </c>
      <c r="E113" s="1">
        <f t="shared" si="4"/>
        <v>39.3745</v>
      </c>
      <c r="F113">
        <v>400</v>
      </c>
      <c r="G113">
        <v>19</v>
      </c>
      <c r="H113" s="4">
        <v>39.3745</v>
      </c>
      <c r="I113">
        <v>11.7</v>
      </c>
      <c r="J113">
        <v>1.4674</v>
      </c>
      <c r="K113">
        <v>1.4606</v>
      </c>
      <c r="L113">
        <v>1.4571</v>
      </c>
      <c r="N113">
        <f t="shared" si="5"/>
        <v>6.800000000000139</v>
      </c>
      <c r="O113">
        <f t="shared" si="6"/>
        <v>3.4999999999998366</v>
      </c>
      <c r="P113">
        <f t="shared" si="7"/>
        <v>10.299999999999976</v>
      </c>
      <c r="S113" s="5">
        <v>400</v>
      </c>
      <c r="T113" s="5">
        <v>19</v>
      </c>
      <c r="U113" s="4">
        <v>39.3745</v>
      </c>
      <c r="V113" s="4">
        <v>11.7</v>
      </c>
      <c r="W113" s="4">
        <v>6.800000000000139</v>
      </c>
      <c r="X113" s="4">
        <v>3.4999999999998366</v>
      </c>
      <c r="Y113" s="4">
        <v>10.3</v>
      </c>
    </row>
    <row r="114" spans="1:25" ht="12">
      <c r="A114">
        <v>400</v>
      </c>
      <c r="B114">
        <v>20</v>
      </c>
      <c r="C114" s="1">
        <v>43.53</v>
      </c>
      <c r="D114" s="1">
        <v>43.804</v>
      </c>
      <c r="E114" s="1">
        <f t="shared" si="4"/>
        <v>43.667</v>
      </c>
      <c r="F114">
        <v>400</v>
      </c>
      <c r="G114">
        <v>20</v>
      </c>
      <c r="H114" s="4">
        <v>43.667</v>
      </c>
      <c r="I114">
        <v>11.5</v>
      </c>
      <c r="J114">
        <v>1.3997</v>
      </c>
      <c r="K114">
        <v>1.3949</v>
      </c>
      <c r="L114">
        <v>1.3911</v>
      </c>
      <c r="N114">
        <f t="shared" si="5"/>
        <v>4.7999999999999154</v>
      </c>
      <c r="O114">
        <f t="shared" si="6"/>
        <v>3.8000000000000256</v>
      </c>
      <c r="P114">
        <f t="shared" si="7"/>
        <v>8.599999999999941</v>
      </c>
      <c r="S114" s="5">
        <v>400</v>
      </c>
      <c r="T114" s="5">
        <v>20</v>
      </c>
      <c r="U114" s="4">
        <v>43.667</v>
      </c>
      <c r="V114" s="4">
        <v>11.5</v>
      </c>
      <c r="W114" s="4">
        <v>4.7999999999999154</v>
      </c>
      <c r="X114" s="4">
        <v>3.8000000000000256</v>
      </c>
      <c r="Y114" s="4">
        <v>8.599999999999941</v>
      </c>
    </row>
    <row r="115" spans="1:25" ht="12">
      <c r="A115">
        <v>1600</v>
      </c>
      <c r="B115">
        <v>1</v>
      </c>
      <c r="C115" s="1">
        <v>38.898</v>
      </c>
      <c r="D115" s="1">
        <v>39.606</v>
      </c>
      <c r="E115" s="1">
        <f t="shared" si="4"/>
        <v>39.252</v>
      </c>
      <c r="F115">
        <v>1600</v>
      </c>
      <c r="G115">
        <v>1</v>
      </c>
      <c r="H115" s="4">
        <v>39.252</v>
      </c>
      <c r="I115">
        <v>15.3</v>
      </c>
      <c r="J115">
        <v>1.4649</v>
      </c>
      <c r="K115">
        <v>1.458</v>
      </c>
      <c r="L115">
        <v>1.4541</v>
      </c>
      <c r="N115">
        <f t="shared" si="5"/>
        <v>6.900000000000128</v>
      </c>
      <c r="O115">
        <f t="shared" si="6"/>
        <v>3.9000000000000146</v>
      </c>
      <c r="P115">
        <f t="shared" si="7"/>
        <v>10.800000000000143</v>
      </c>
      <c r="S115" s="5">
        <v>1600</v>
      </c>
      <c r="T115" s="5">
        <v>1</v>
      </c>
      <c r="U115" s="4">
        <v>39.252</v>
      </c>
      <c r="V115" s="4">
        <v>15.3</v>
      </c>
      <c r="W115" s="4">
        <v>6.900000000000128</v>
      </c>
      <c r="X115" s="4">
        <v>3.9000000000000146</v>
      </c>
      <c r="Y115" s="4">
        <v>10.800000000000143</v>
      </c>
    </row>
    <row r="116" spans="1:25" ht="12">
      <c r="A116">
        <v>1600</v>
      </c>
      <c r="B116">
        <v>2</v>
      </c>
      <c r="C116" s="1">
        <v>41.548</v>
      </c>
      <c r="D116" s="1">
        <v>41.451</v>
      </c>
      <c r="E116" s="1">
        <f t="shared" si="4"/>
        <v>41.4995</v>
      </c>
      <c r="F116">
        <v>1600</v>
      </c>
      <c r="G116">
        <v>2</v>
      </c>
      <c r="H116" s="4">
        <v>41.4995</v>
      </c>
      <c r="I116">
        <v>10.2</v>
      </c>
      <c r="J116">
        <v>1.4568</v>
      </c>
      <c r="K116">
        <v>1.4515</v>
      </c>
      <c r="L116">
        <v>1.4477</v>
      </c>
      <c r="N116">
        <f t="shared" si="5"/>
        <v>5.300000000000082</v>
      </c>
      <c r="O116">
        <f t="shared" si="6"/>
        <v>3.8000000000000256</v>
      </c>
      <c r="P116">
        <f t="shared" si="7"/>
        <v>9.100000000000108</v>
      </c>
      <c r="S116" s="5">
        <v>1600</v>
      </c>
      <c r="T116" s="5">
        <v>2</v>
      </c>
      <c r="U116" s="4">
        <v>41.4995</v>
      </c>
      <c r="V116" s="4">
        <v>10.2</v>
      </c>
      <c r="W116" s="4">
        <v>5.300000000000082</v>
      </c>
      <c r="X116" s="4">
        <v>3.8000000000000256</v>
      </c>
      <c r="Y116" s="4">
        <v>9.100000000000108</v>
      </c>
    </row>
    <row r="117" spans="1:25" ht="12">
      <c r="A117">
        <v>1600</v>
      </c>
      <c r="B117">
        <v>3</v>
      </c>
      <c r="C117" s="1">
        <v>32.093</v>
      </c>
      <c r="D117" s="1">
        <v>31.42</v>
      </c>
      <c r="E117" s="1">
        <f t="shared" si="4"/>
        <v>31.756500000000003</v>
      </c>
      <c r="F117">
        <v>1600</v>
      </c>
      <c r="G117">
        <v>3</v>
      </c>
      <c r="H117" s="4">
        <v>31.756500000000003</v>
      </c>
      <c r="I117">
        <v>11</v>
      </c>
      <c r="J117">
        <v>1.4553</v>
      </c>
      <c r="K117">
        <v>1.4499</v>
      </c>
      <c r="L117">
        <v>1.4461</v>
      </c>
      <c r="N117">
        <f t="shared" si="5"/>
        <v>5.400000000000071</v>
      </c>
      <c r="O117">
        <f t="shared" si="6"/>
        <v>3.8000000000000256</v>
      </c>
      <c r="P117">
        <f t="shared" si="7"/>
        <v>9.200000000000097</v>
      </c>
      <c r="S117" s="5">
        <v>1600</v>
      </c>
      <c r="T117" s="5">
        <v>3</v>
      </c>
      <c r="U117" s="4">
        <v>31.756500000000003</v>
      </c>
      <c r="V117" s="4">
        <v>11</v>
      </c>
      <c r="W117" s="4">
        <v>5.400000000000071</v>
      </c>
      <c r="X117" s="4">
        <v>3.8000000000000256</v>
      </c>
      <c r="Y117" s="4">
        <v>9.200000000000097</v>
      </c>
    </row>
    <row r="118" spans="1:25" ht="12">
      <c r="A118">
        <v>1600</v>
      </c>
      <c r="B118">
        <v>4</v>
      </c>
      <c r="C118" s="1">
        <v>33.072</v>
      </c>
      <c r="D118" s="1">
        <v>33.202</v>
      </c>
      <c r="E118" s="1">
        <f t="shared" si="4"/>
        <v>33.137</v>
      </c>
      <c r="F118">
        <v>1600</v>
      </c>
      <c r="G118">
        <v>4</v>
      </c>
      <c r="H118" s="4">
        <v>33.137</v>
      </c>
      <c r="I118">
        <v>7.9</v>
      </c>
      <c r="J118">
        <v>1.4555</v>
      </c>
      <c r="K118">
        <v>1.4489</v>
      </c>
      <c r="L118">
        <v>1.4444</v>
      </c>
      <c r="N118">
        <f t="shared" si="5"/>
        <v>6.599999999999939</v>
      </c>
      <c r="O118">
        <f t="shared" si="6"/>
        <v>4.5000000000001705</v>
      </c>
      <c r="P118">
        <f t="shared" si="7"/>
        <v>11.10000000000011</v>
      </c>
      <c r="S118" s="5">
        <v>1600</v>
      </c>
      <c r="T118" s="5">
        <v>4</v>
      </c>
      <c r="U118" s="4">
        <v>33.137</v>
      </c>
      <c r="V118" s="4">
        <v>7.9</v>
      </c>
      <c r="W118" s="4">
        <v>6.599999999999939</v>
      </c>
      <c r="X118" s="4">
        <v>4.5000000000001705</v>
      </c>
      <c r="Y118" s="4">
        <v>11.10000000000011</v>
      </c>
    </row>
    <row r="119" spans="1:25" ht="12">
      <c r="A119">
        <v>1600</v>
      </c>
      <c r="B119">
        <v>5</v>
      </c>
      <c r="C119" s="1">
        <v>41.059</v>
      </c>
      <c r="D119" s="1">
        <v>41.101</v>
      </c>
      <c r="E119" s="1">
        <f t="shared" si="4"/>
        <v>41.08</v>
      </c>
      <c r="F119">
        <v>1600</v>
      </c>
      <c r="G119">
        <v>5</v>
      </c>
      <c r="H119" s="4">
        <v>41.08</v>
      </c>
      <c r="I119">
        <v>14.8</v>
      </c>
      <c r="J119">
        <v>1.4457</v>
      </c>
      <c r="K119">
        <v>1.4388</v>
      </c>
      <c r="L119">
        <v>1.4353</v>
      </c>
      <c r="N119">
        <f t="shared" si="5"/>
        <v>6.899999999999906</v>
      </c>
      <c r="O119">
        <f t="shared" si="6"/>
        <v>3.5000000000000586</v>
      </c>
      <c r="P119">
        <f t="shared" si="7"/>
        <v>10.399999999999965</v>
      </c>
      <c r="S119" s="5">
        <v>1600</v>
      </c>
      <c r="T119" s="5">
        <v>5</v>
      </c>
      <c r="U119" s="4">
        <v>41.08</v>
      </c>
      <c r="V119" s="4">
        <v>14.8</v>
      </c>
      <c r="W119" s="4">
        <v>6.899999999999906</v>
      </c>
      <c r="X119" s="4">
        <v>3.5000000000000586</v>
      </c>
      <c r="Y119" s="4">
        <v>10.4</v>
      </c>
    </row>
    <row r="120" spans="1:25" ht="12">
      <c r="A120">
        <v>1600</v>
      </c>
      <c r="B120">
        <v>6</v>
      </c>
      <c r="C120" s="1">
        <v>47.311</v>
      </c>
      <c r="D120" s="1">
        <v>44.73</v>
      </c>
      <c r="E120" s="1">
        <f t="shared" si="4"/>
        <v>46.0205</v>
      </c>
      <c r="F120">
        <v>1600</v>
      </c>
      <c r="G120">
        <v>6</v>
      </c>
      <c r="H120" s="4">
        <v>46.0205</v>
      </c>
      <c r="I120">
        <v>13</v>
      </c>
      <c r="J120">
        <v>1.4411</v>
      </c>
      <c r="K120">
        <v>1.4346</v>
      </c>
      <c r="L120">
        <v>1.4295</v>
      </c>
      <c r="N120">
        <f t="shared" si="5"/>
        <v>6.49999999999995</v>
      </c>
      <c r="O120">
        <f t="shared" si="6"/>
        <v>5.1000000000001044</v>
      </c>
      <c r="P120">
        <f t="shared" si="7"/>
        <v>11.600000000000055</v>
      </c>
      <c r="S120" s="5">
        <v>1600</v>
      </c>
      <c r="T120" s="5">
        <v>6</v>
      </c>
      <c r="U120" s="4">
        <v>46.0205</v>
      </c>
      <c r="V120" s="4">
        <v>13</v>
      </c>
      <c r="W120" s="4">
        <v>6.49999999999995</v>
      </c>
      <c r="X120" s="4">
        <v>5.1000000000001044</v>
      </c>
      <c r="Y120" s="4">
        <v>11.600000000000055</v>
      </c>
    </row>
    <row r="121" spans="1:25" ht="12">
      <c r="A121">
        <v>1600</v>
      </c>
      <c r="B121">
        <v>7</v>
      </c>
      <c r="C121" s="1">
        <v>40.356</v>
      </c>
      <c r="D121" s="1">
        <v>40.57</v>
      </c>
      <c r="E121" s="1">
        <f t="shared" si="4"/>
        <v>40.463</v>
      </c>
      <c r="F121">
        <v>1600</v>
      </c>
      <c r="G121">
        <v>7</v>
      </c>
      <c r="H121" s="4">
        <v>40.463</v>
      </c>
      <c r="I121">
        <v>12.5</v>
      </c>
      <c r="J121">
        <v>1.4493</v>
      </c>
      <c r="K121">
        <v>1.4429</v>
      </c>
      <c r="L121">
        <v>1.4389</v>
      </c>
      <c r="N121">
        <f t="shared" si="5"/>
        <v>6.399999999999961</v>
      </c>
      <c r="O121">
        <f t="shared" si="6"/>
        <v>4.0000000000000036</v>
      </c>
      <c r="P121">
        <f t="shared" si="7"/>
        <v>10.399999999999965</v>
      </c>
      <c r="S121" s="5">
        <v>1600</v>
      </c>
      <c r="T121" s="5">
        <v>7</v>
      </c>
      <c r="U121" s="4">
        <v>40.463</v>
      </c>
      <c r="V121" s="4">
        <v>12.5</v>
      </c>
      <c r="W121" s="4">
        <v>6.399999999999961</v>
      </c>
      <c r="X121" s="4">
        <v>4</v>
      </c>
      <c r="Y121" s="4">
        <v>10.4</v>
      </c>
    </row>
    <row r="122" spans="1:25" ht="12">
      <c r="A122">
        <v>1600</v>
      </c>
      <c r="B122">
        <v>8</v>
      </c>
      <c r="C122" s="1">
        <v>34.692</v>
      </c>
      <c r="D122" s="1">
        <v>34.44</v>
      </c>
      <c r="E122" s="1">
        <f t="shared" si="4"/>
        <v>34.566</v>
      </c>
      <c r="F122">
        <v>1600</v>
      </c>
      <c r="G122">
        <v>8</v>
      </c>
      <c r="H122" s="4">
        <v>34.566</v>
      </c>
      <c r="I122">
        <v>11.4</v>
      </c>
      <c r="J122">
        <v>1.4479</v>
      </c>
      <c r="K122">
        <v>1.4427</v>
      </c>
      <c r="L122">
        <v>1.4402</v>
      </c>
      <c r="N122">
        <f t="shared" si="5"/>
        <v>5.199999999999871</v>
      </c>
      <c r="O122">
        <f t="shared" si="6"/>
        <v>2.5000000000001688</v>
      </c>
      <c r="P122">
        <f t="shared" si="7"/>
        <v>7.70000000000004</v>
      </c>
      <c r="S122" s="5">
        <v>1600</v>
      </c>
      <c r="T122" s="5">
        <v>8</v>
      </c>
      <c r="U122" s="4">
        <v>34.566</v>
      </c>
      <c r="V122" s="4">
        <v>11.4</v>
      </c>
      <c r="W122" s="4">
        <v>5.199999999999871</v>
      </c>
      <c r="X122" s="4">
        <v>2.5000000000001688</v>
      </c>
      <c r="Y122" s="4">
        <v>7.70000000000004</v>
      </c>
    </row>
    <row r="123" spans="1:25" ht="12">
      <c r="A123">
        <v>1600</v>
      </c>
      <c r="B123">
        <v>9</v>
      </c>
      <c r="C123" s="1">
        <v>34.234</v>
      </c>
      <c r="D123" s="1">
        <v>34.685</v>
      </c>
      <c r="E123" s="1">
        <f t="shared" si="4"/>
        <v>34.459500000000006</v>
      </c>
      <c r="F123">
        <v>1600</v>
      </c>
      <c r="G123">
        <v>9</v>
      </c>
      <c r="H123" s="4">
        <v>34.459500000000006</v>
      </c>
      <c r="I123">
        <v>10.1</v>
      </c>
      <c r="J123">
        <v>1.4404</v>
      </c>
      <c r="K123">
        <v>1.4356</v>
      </c>
      <c r="L123">
        <v>1.4319</v>
      </c>
      <c r="N123">
        <f t="shared" si="5"/>
        <v>4.7999999999999154</v>
      </c>
      <c r="O123">
        <f t="shared" si="6"/>
        <v>3.7000000000000366</v>
      </c>
      <c r="P123">
        <f t="shared" si="7"/>
        <v>8.499999999999952</v>
      </c>
      <c r="S123" s="5">
        <v>1600</v>
      </c>
      <c r="T123" s="5">
        <v>9</v>
      </c>
      <c r="U123" s="4">
        <v>34.459500000000006</v>
      </c>
      <c r="V123" s="4">
        <v>10.1</v>
      </c>
      <c r="W123" s="4">
        <v>4.7999999999999154</v>
      </c>
      <c r="X123" s="4">
        <v>3.7000000000000366</v>
      </c>
      <c r="Y123" s="4">
        <v>8.499999999999952</v>
      </c>
    </row>
    <row r="124" spans="1:25" ht="12">
      <c r="A124">
        <v>1600</v>
      </c>
      <c r="B124">
        <v>10</v>
      </c>
      <c r="C124" s="1">
        <v>38.8</v>
      </c>
      <c r="D124" s="1">
        <v>39.242</v>
      </c>
      <c r="E124" s="1">
        <f t="shared" si="4"/>
        <v>39.021</v>
      </c>
      <c r="F124">
        <v>1600</v>
      </c>
      <c r="G124">
        <v>10</v>
      </c>
      <c r="H124" s="4">
        <v>39.021</v>
      </c>
      <c r="I124">
        <v>9.6</v>
      </c>
      <c r="J124">
        <v>1.4398</v>
      </c>
      <c r="K124">
        <v>1.4318</v>
      </c>
      <c r="L124">
        <v>1.4265</v>
      </c>
      <c r="N124">
        <f t="shared" si="5"/>
        <v>8.000000000000007</v>
      </c>
      <c r="O124">
        <f t="shared" si="6"/>
        <v>5.29999999999986</v>
      </c>
      <c r="P124">
        <f t="shared" si="7"/>
        <v>13.299999999999867</v>
      </c>
      <c r="S124" s="5">
        <v>1600</v>
      </c>
      <c r="T124" s="5">
        <v>10</v>
      </c>
      <c r="U124" s="4">
        <v>39.021</v>
      </c>
      <c r="V124" s="4">
        <v>9.6</v>
      </c>
      <c r="W124" s="4">
        <v>8.000000000000007</v>
      </c>
      <c r="X124" s="4">
        <v>5.29999999999986</v>
      </c>
      <c r="Y124" s="4">
        <v>13.299999999999867</v>
      </c>
    </row>
    <row r="125" spans="1:25" ht="12">
      <c r="A125">
        <v>1600</v>
      </c>
      <c r="B125">
        <v>11</v>
      </c>
      <c r="C125" s="1">
        <v>40.936</v>
      </c>
      <c r="D125" s="1">
        <v>39.446</v>
      </c>
      <c r="E125" s="1">
        <f t="shared" si="4"/>
        <v>40.191</v>
      </c>
      <c r="F125">
        <v>1600</v>
      </c>
      <c r="G125">
        <v>11</v>
      </c>
      <c r="H125" s="4">
        <v>40.191</v>
      </c>
      <c r="I125">
        <v>10.5</v>
      </c>
      <c r="J125">
        <v>1.4635</v>
      </c>
      <c r="K125">
        <v>1.4592</v>
      </c>
      <c r="L125">
        <v>1.4546</v>
      </c>
      <c r="N125">
        <f t="shared" si="5"/>
        <v>4.2999999999999705</v>
      </c>
      <c r="O125">
        <f t="shared" si="6"/>
        <v>4.6000000000001595</v>
      </c>
      <c r="P125">
        <f t="shared" si="7"/>
        <v>8.90000000000013</v>
      </c>
      <c r="S125" s="5">
        <v>1600</v>
      </c>
      <c r="T125" s="5">
        <v>11</v>
      </c>
      <c r="U125" s="4">
        <v>40.191</v>
      </c>
      <c r="V125" s="4">
        <v>10.5</v>
      </c>
      <c r="W125" s="4">
        <v>4.2999999999999705</v>
      </c>
      <c r="X125" s="4">
        <v>4.6000000000001595</v>
      </c>
      <c r="Y125" s="4">
        <v>8.90000000000013</v>
      </c>
    </row>
    <row r="126" spans="1:25" ht="12">
      <c r="A126">
        <v>1600</v>
      </c>
      <c r="B126">
        <v>12</v>
      </c>
      <c r="C126" s="1">
        <v>48.255</v>
      </c>
      <c r="D126" s="1">
        <v>46.403</v>
      </c>
      <c r="E126" s="1">
        <f t="shared" si="4"/>
        <v>47.329</v>
      </c>
      <c r="F126">
        <v>1600</v>
      </c>
      <c r="G126">
        <v>12</v>
      </c>
      <c r="H126" s="4">
        <v>47.329</v>
      </c>
      <c r="I126">
        <v>13.1</v>
      </c>
      <c r="J126">
        <v>1.4463</v>
      </c>
      <c r="K126">
        <v>1.4391</v>
      </c>
      <c r="L126">
        <v>1.4353</v>
      </c>
      <c r="N126">
        <f t="shared" si="5"/>
        <v>7.199999999999873</v>
      </c>
      <c r="O126">
        <f t="shared" si="6"/>
        <v>3.8000000000000256</v>
      </c>
      <c r="P126">
        <f t="shared" si="7"/>
        <v>10.999999999999899</v>
      </c>
      <c r="S126" s="5">
        <v>1600</v>
      </c>
      <c r="T126" s="5">
        <v>12</v>
      </c>
      <c r="U126" s="4">
        <v>47.329</v>
      </c>
      <c r="V126" s="4">
        <v>13.1</v>
      </c>
      <c r="W126" s="4">
        <v>7.199999999999873</v>
      </c>
      <c r="X126" s="4">
        <v>3.8000000000000256</v>
      </c>
      <c r="Y126" s="4">
        <v>10.999999999999899</v>
      </c>
    </row>
    <row r="127" spans="1:25" ht="12">
      <c r="A127">
        <v>1600</v>
      </c>
      <c r="B127">
        <v>13</v>
      </c>
      <c r="C127" s="1">
        <v>37.837</v>
      </c>
      <c r="D127" s="1">
        <v>38.268</v>
      </c>
      <c r="E127" s="1">
        <f t="shared" si="4"/>
        <v>38.0525</v>
      </c>
      <c r="F127">
        <v>1600</v>
      </c>
      <c r="G127">
        <v>13</v>
      </c>
      <c r="H127" s="4">
        <v>38.0525</v>
      </c>
      <c r="I127">
        <v>15.4</v>
      </c>
      <c r="J127">
        <v>1.4422</v>
      </c>
      <c r="K127">
        <v>1.4372</v>
      </c>
      <c r="L127">
        <v>1.4335</v>
      </c>
      <c r="N127">
        <f t="shared" si="5"/>
        <v>4.999999999999893</v>
      </c>
      <c r="O127">
        <f t="shared" si="6"/>
        <v>3.7000000000000366</v>
      </c>
      <c r="P127">
        <f t="shared" si="7"/>
        <v>8.69999999999993</v>
      </c>
      <c r="S127" s="5">
        <v>1600</v>
      </c>
      <c r="T127" s="5">
        <v>13</v>
      </c>
      <c r="U127" s="4">
        <v>38.0525</v>
      </c>
      <c r="V127" s="4">
        <v>15.4</v>
      </c>
      <c r="W127" s="4">
        <v>4.999999999999893</v>
      </c>
      <c r="X127" s="4">
        <v>3.7000000000000366</v>
      </c>
      <c r="Y127" s="4">
        <v>8.69999999999993</v>
      </c>
    </row>
    <row r="128" spans="1:25" ht="12">
      <c r="A128">
        <v>1600</v>
      </c>
      <c r="B128">
        <v>14</v>
      </c>
      <c r="C128" s="1">
        <v>33.544</v>
      </c>
      <c r="D128" s="1">
        <v>33.354</v>
      </c>
      <c r="E128" s="1">
        <f t="shared" si="4"/>
        <v>33.449</v>
      </c>
      <c r="F128">
        <v>1600</v>
      </c>
      <c r="G128">
        <v>14</v>
      </c>
      <c r="H128" s="4">
        <v>33.449</v>
      </c>
      <c r="I128">
        <v>10.5</v>
      </c>
      <c r="J128">
        <v>1.4389</v>
      </c>
      <c r="K128">
        <v>1.4332</v>
      </c>
      <c r="L128">
        <v>1.4286</v>
      </c>
      <c r="N128">
        <f t="shared" si="5"/>
        <v>5.700000000000038</v>
      </c>
      <c r="O128">
        <f t="shared" si="6"/>
        <v>4.5999999999999375</v>
      </c>
      <c r="P128">
        <f t="shared" si="7"/>
        <v>10.299999999999976</v>
      </c>
      <c r="S128" s="5">
        <v>1600</v>
      </c>
      <c r="T128" s="5">
        <v>14</v>
      </c>
      <c r="U128" s="4">
        <v>33.449</v>
      </c>
      <c r="V128" s="4">
        <v>10.5</v>
      </c>
      <c r="W128" s="4">
        <v>5.700000000000038</v>
      </c>
      <c r="X128" s="4">
        <v>4.5999999999999375</v>
      </c>
      <c r="Y128" s="4">
        <v>10.3</v>
      </c>
    </row>
    <row r="129" spans="1:25" ht="12">
      <c r="A129">
        <v>1600</v>
      </c>
      <c r="B129">
        <v>15</v>
      </c>
      <c r="C129" s="1">
        <v>39.94</v>
      </c>
      <c r="D129" s="1">
        <v>39.102</v>
      </c>
      <c r="E129" s="1">
        <f t="shared" si="4"/>
        <v>39.521</v>
      </c>
      <c r="F129">
        <v>1600</v>
      </c>
      <c r="G129">
        <v>15</v>
      </c>
      <c r="H129" s="4">
        <v>39.521</v>
      </c>
      <c r="I129">
        <v>10.3</v>
      </c>
      <c r="J129">
        <v>1.4437</v>
      </c>
      <c r="K129">
        <v>1.4382</v>
      </c>
      <c r="L129">
        <v>1.434</v>
      </c>
      <c r="N129">
        <f t="shared" si="5"/>
        <v>5.50000000000006</v>
      </c>
      <c r="O129">
        <f t="shared" si="6"/>
        <v>4.1999999999999815</v>
      </c>
      <c r="P129">
        <f t="shared" si="7"/>
        <v>9.700000000000042</v>
      </c>
      <c r="S129" s="5">
        <v>1600</v>
      </c>
      <c r="T129" s="5">
        <v>15</v>
      </c>
      <c r="U129" s="4">
        <v>39.521</v>
      </c>
      <c r="V129" s="4">
        <v>10.3</v>
      </c>
      <c r="W129" s="4">
        <v>5.50000000000006</v>
      </c>
      <c r="X129" s="4">
        <v>4.1999999999999815</v>
      </c>
      <c r="Y129" s="4">
        <v>9.700000000000042</v>
      </c>
    </row>
    <row r="130" spans="1:25" ht="12">
      <c r="A130">
        <v>1600</v>
      </c>
      <c r="B130">
        <v>16</v>
      </c>
      <c r="C130" s="1">
        <v>40.817</v>
      </c>
      <c r="D130" s="1">
        <v>39.995</v>
      </c>
      <c r="E130" s="1">
        <f t="shared" si="4"/>
        <v>40.406</v>
      </c>
      <c r="F130">
        <v>1600</v>
      </c>
      <c r="G130">
        <v>16</v>
      </c>
      <c r="H130" s="4">
        <v>40.406</v>
      </c>
      <c r="I130">
        <v>10.6</v>
      </c>
      <c r="J130">
        <v>1.4242</v>
      </c>
      <c r="K130">
        <v>1.4177</v>
      </c>
      <c r="L130">
        <v>1.414</v>
      </c>
      <c r="N130">
        <f t="shared" si="5"/>
        <v>6.49999999999995</v>
      </c>
      <c r="O130">
        <f t="shared" si="6"/>
        <v>3.7000000000000366</v>
      </c>
      <c r="P130">
        <f t="shared" si="7"/>
        <v>10.199999999999987</v>
      </c>
      <c r="S130" s="5">
        <v>1600</v>
      </c>
      <c r="T130" s="5">
        <v>16</v>
      </c>
      <c r="U130" s="4">
        <v>40.406</v>
      </c>
      <c r="V130" s="4">
        <v>10.6</v>
      </c>
      <c r="W130" s="4">
        <v>6.49999999999995</v>
      </c>
      <c r="X130" s="4">
        <v>3.7000000000000366</v>
      </c>
      <c r="Y130" s="4">
        <v>10.2</v>
      </c>
    </row>
    <row r="131" spans="1:25" ht="12">
      <c r="A131">
        <v>1600</v>
      </c>
      <c r="B131">
        <v>17</v>
      </c>
      <c r="C131" s="1">
        <v>34.168</v>
      </c>
      <c r="D131" s="1">
        <v>33.96</v>
      </c>
      <c r="E131" s="1">
        <f t="shared" si="4"/>
        <v>34.064</v>
      </c>
      <c r="F131">
        <v>1600</v>
      </c>
      <c r="G131">
        <v>17</v>
      </c>
      <c r="H131" s="4">
        <v>34.064</v>
      </c>
      <c r="I131">
        <v>10.9</v>
      </c>
      <c r="J131">
        <v>1.4473</v>
      </c>
      <c r="K131">
        <v>1.441</v>
      </c>
      <c r="L131">
        <v>1.4382</v>
      </c>
      <c r="N131">
        <f t="shared" si="5"/>
        <v>6.299999999999972</v>
      </c>
      <c r="O131">
        <f t="shared" si="6"/>
        <v>2.8000000000001357</v>
      </c>
      <c r="P131">
        <f t="shared" si="7"/>
        <v>9.100000000000108</v>
      </c>
      <c r="S131" s="5">
        <v>1600</v>
      </c>
      <c r="T131" s="5">
        <v>17</v>
      </c>
      <c r="U131" s="4">
        <v>34.064</v>
      </c>
      <c r="V131" s="4">
        <v>10.9</v>
      </c>
      <c r="W131" s="4">
        <v>6.299999999999972</v>
      </c>
      <c r="X131" s="4">
        <v>2.8000000000001357</v>
      </c>
      <c r="Y131" s="4">
        <v>9.100000000000108</v>
      </c>
    </row>
    <row r="132" spans="1:25" ht="12">
      <c r="A132">
        <v>1600</v>
      </c>
      <c r="B132">
        <v>18</v>
      </c>
      <c r="C132" s="1">
        <v>37.306</v>
      </c>
      <c r="D132" s="1">
        <v>37.611</v>
      </c>
      <c r="E132" s="1">
        <f t="shared" si="4"/>
        <v>37.4585</v>
      </c>
      <c r="F132">
        <v>1600</v>
      </c>
      <c r="G132">
        <v>18</v>
      </c>
      <c r="H132" s="4">
        <v>37.4585</v>
      </c>
      <c r="I132">
        <v>13.4</v>
      </c>
      <c r="J132">
        <v>1.4514</v>
      </c>
      <c r="K132">
        <v>1.444</v>
      </c>
      <c r="L132">
        <v>1.4394</v>
      </c>
      <c r="N132">
        <f t="shared" si="5"/>
        <v>7.400000000000073</v>
      </c>
      <c r="O132">
        <f t="shared" si="6"/>
        <v>4.5999999999999375</v>
      </c>
      <c r="P132">
        <f t="shared" si="7"/>
        <v>12.00000000000001</v>
      </c>
      <c r="S132" s="5">
        <v>1600</v>
      </c>
      <c r="T132" s="5">
        <v>18</v>
      </c>
      <c r="U132" s="4">
        <v>37.4585</v>
      </c>
      <c r="V132" s="4">
        <v>13.4</v>
      </c>
      <c r="W132" s="4">
        <v>7.400000000000073</v>
      </c>
      <c r="X132" s="4">
        <v>4.5999999999999375</v>
      </c>
      <c r="Y132" s="4">
        <v>12</v>
      </c>
    </row>
    <row r="133" spans="1:25" ht="12">
      <c r="A133">
        <v>1600</v>
      </c>
      <c r="B133">
        <v>19</v>
      </c>
      <c r="C133" s="1">
        <v>29.063</v>
      </c>
      <c r="D133" s="1">
        <v>28.351</v>
      </c>
      <c r="E133" s="1">
        <f t="shared" si="4"/>
        <v>28.707</v>
      </c>
      <c r="F133">
        <v>1600</v>
      </c>
      <c r="G133">
        <v>19</v>
      </c>
      <c r="H133" s="4">
        <v>28.707</v>
      </c>
      <c r="I133">
        <v>8.9</v>
      </c>
      <c r="J133">
        <v>1.4471</v>
      </c>
      <c r="K133">
        <v>1.4426</v>
      </c>
      <c r="L133">
        <v>1.4408</v>
      </c>
      <c r="N133">
        <f t="shared" si="5"/>
        <v>4.4999999999999485</v>
      </c>
      <c r="O133">
        <f t="shared" si="6"/>
        <v>1.8000000000000238</v>
      </c>
      <c r="P133">
        <f t="shared" si="7"/>
        <v>6.299999999999972</v>
      </c>
      <c r="S133" s="5">
        <v>1600</v>
      </c>
      <c r="T133" s="5">
        <v>19</v>
      </c>
      <c r="U133" s="4">
        <v>28.707</v>
      </c>
      <c r="V133" s="4">
        <v>8.9</v>
      </c>
      <c r="W133" s="4">
        <v>4.4999999999999485</v>
      </c>
      <c r="X133" s="4">
        <v>1.8000000000000238</v>
      </c>
      <c r="Y133" s="4">
        <v>6.299999999999972</v>
      </c>
    </row>
    <row r="134" spans="1:25" ht="12">
      <c r="A134">
        <v>1600</v>
      </c>
      <c r="B134">
        <v>20</v>
      </c>
      <c r="C134" s="1">
        <v>48.825</v>
      </c>
      <c r="D134" s="1">
        <v>48.816</v>
      </c>
      <c r="E134" s="1">
        <f t="shared" si="4"/>
        <v>48.8205</v>
      </c>
      <c r="F134">
        <v>1600</v>
      </c>
      <c r="G134">
        <v>20</v>
      </c>
      <c r="H134" s="4">
        <v>48.8205</v>
      </c>
      <c r="I134">
        <v>11.9</v>
      </c>
      <c r="J134">
        <v>1.4518</v>
      </c>
      <c r="K134">
        <v>1.4457</v>
      </c>
      <c r="L134">
        <v>1.4416</v>
      </c>
      <c r="N134">
        <f t="shared" si="5"/>
        <v>6.099999999999994</v>
      </c>
      <c r="O134">
        <f t="shared" si="6"/>
        <v>4.0999999999999925</v>
      </c>
      <c r="P134">
        <f t="shared" si="7"/>
        <v>10.199999999999987</v>
      </c>
      <c r="S134" s="5">
        <v>1600</v>
      </c>
      <c r="T134" s="5">
        <v>20</v>
      </c>
      <c r="U134" s="4">
        <v>48.8205</v>
      </c>
      <c r="V134" s="4">
        <v>11.9</v>
      </c>
      <c r="W134" s="4">
        <v>6.099999999999994</v>
      </c>
      <c r="X134" s="4">
        <v>4.0999999999999925</v>
      </c>
      <c r="Y134" s="4">
        <v>10.2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4"/>
  <sheetViews>
    <sheetView zoomScalePageLayoutView="0" workbookViewId="0" topLeftCell="A1">
      <selection activeCell="B5" sqref="B5"/>
    </sheetView>
  </sheetViews>
  <sheetFormatPr defaultColWidth="9.140625" defaultRowHeight="12"/>
  <sheetData>
    <row r="3" ht="12">
      <c r="C3" t="s">
        <v>5</v>
      </c>
    </row>
    <row r="4" spans="3:4" ht="12">
      <c r="C4" t="s">
        <v>6</v>
      </c>
      <c r="D4" t="s">
        <v>7</v>
      </c>
    </row>
    <row r="5" spans="3:4" ht="12">
      <c r="C5" t="s">
        <v>8</v>
      </c>
      <c r="D5" t="s">
        <v>8</v>
      </c>
    </row>
    <row r="6" ht="12"/>
    <row r="7" spans="3:4" ht="12">
      <c r="C7" s="2">
        <v>5</v>
      </c>
      <c r="D7" s="1">
        <v>4.987</v>
      </c>
    </row>
    <row r="8" spans="3:4" ht="12">
      <c r="C8" s="2">
        <v>10</v>
      </c>
      <c r="D8" s="1">
        <v>9.919</v>
      </c>
    </row>
    <row r="9" spans="3:4" ht="12">
      <c r="C9" s="2">
        <v>15</v>
      </c>
      <c r="D9" s="1">
        <v>14.884</v>
      </c>
    </row>
    <row r="10" spans="3:4" ht="12">
      <c r="C10" s="2">
        <v>20</v>
      </c>
      <c r="D10" s="1">
        <v>19.969</v>
      </c>
    </row>
    <row r="11" spans="3:4" ht="12">
      <c r="C11" s="2">
        <v>25</v>
      </c>
      <c r="D11" s="1">
        <v>24.939</v>
      </c>
    </row>
    <row r="12" spans="3:4" ht="12">
      <c r="C12" s="2">
        <v>30</v>
      </c>
      <c r="D12" s="1">
        <v>29.964</v>
      </c>
    </row>
    <row r="13" spans="3:4" ht="12">
      <c r="C13" s="2">
        <v>35</v>
      </c>
      <c r="D13" s="1">
        <v>34.994</v>
      </c>
    </row>
    <row r="14" spans="3:4" ht="12">
      <c r="C14" s="2">
        <v>40</v>
      </c>
      <c r="D14" s="1">
        <v>40.114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29"/>
  <sheetViews>
    <sheetView zoomScalePageLayoutView="0" workbookViewId="0" topLeftCell="A1">
      <selection activeCell="A2" sqref="A2"/>
    </sheetView>
  </sheetViews>
  <sheetFormatPr defaultColWidth="9.140625" defaultRowHeight="12"/>
  <cols>
    <col min="18" max="18" width="10.7109375" style="0" customWidth="1"/>
  </cols>
  <sheetData>
    <row r="5" spans="10:21" ht="12">
      <c r="J5" t="s">
        <v>68</v>
      </c>
      <c r="R5" t="s">
        <v>12</v>
      </c>
      <c r="S5" t="s">
        <v>12</v>
      </c>
      <c r="T5" t="s">
        <v>12</v>
      </c>
      <c r="U5" t="s">
        <v>12</v>
      </c>
    </row>
    <row r="6" spans="18:21" ht="12">
      <c r="R6" t="s">
        <v>71</v>
      </c>
      <c r="S6" t="s">
        <v>71</v>
      </c>
      <c r="T6" t="s">
        <v>71</v>
      </c>
      <c r="U6" t="s">
        <v>71</v>
      </c>
    </row>
    <row r="7" spans="3:21" ht="12">
      <c r="C7" t="s">
        <v>10</v>
      </c>
      <c r="D7" t="s">
        <v>10</v>
      </c>
      <c r="E7" t="s">
        <v>10</v>
      </c>
      <c r="F7" t="s">
        <v>10</v>
      </c>
      <c r="L7" t="s">
        <v>69</v>
      </c>
      <c r="M7" t="s">
        <v>70</v>
      </c>
      <c r="Q7" s="3"/>
      <c r="R7" s="3">
        <v>41514</v>
      </c>
      <c r="S7" s="3">
        <v>41516</v>
      </c>
      <c r="T7" s="3">
        <v>41519</v>
      </c>
      <c r="U7" s="3">
        <v>41523</v>
      </c>
    </row>
    <row r="8" spans="1:13" ht="12">
      <c r="A8" t="s">
        <v>12</v>
      </c>
      <c r="B8" t="s">
        <v>13</v>
      </c>
      <c r="C8" s="3">
        <v>41514</v>
      </c>
      <c r="D8" s="3">
        <v>41516</v>
      </c>
      <c r="E8" s="3">
        <v>41519</v>
      </c>
      <c r="F8" s="3">
        <v>41523</v>
      </c>
      <c r="G8" s="3"/>
      <c r="I8" t="s">
        <v>39</v>
      </c>
      <c r="K8" t="s">
        <v>40</v>
      </c>
      <c r="L8" t="s">
        <v>41</v>
      </c>
      <c r="M8" t="s">
        <v>41</v>
      </c>
    </row>
    <row r="9" spans="8:21" ht="12">
      <c r="H9" s="3"/>
      <c r="Q9">
        <v>0</v>
      </c>
      <c r="R9" s="4">
        <f>AVERAGE(C10:C29)</f>
        <v>6.8325000000000005</v>
      </c>
      <c r="S9" s="4">
        <f>AVERAGE(D10:D29)</f>
        <v>6.789500000000002</v>
      </c>
      <c r="T9" s="4">
        <f>AVERAGE(E10:E29)</f>
        <v>6.813</v>
      </c>
      <c r="U9" s="4">
        <f>AVERAGE(F10:F29)</f>
        <v>6.791000000000001</v>
      </c>
    </row>
    <row r="10" spans="1:21" ht="12">
      <c r="A10">
        <v>0</v>
      </c>
      <c r="B10">
        <v>1</v>
      </c>
      <c r="C10">
        <v>6.83</v>
      </c>
      <c r="D10">
        <v>6.79</v>
      </c>
      <c r="E10">
        <v>6.84</v>
      </c>
      <c r="F10">
        <v>6.8</v>
      </c>
      <c r="H10" s="7"/>
      <c r="I10" t="s">
        <v>43</v>
      </c>
      <c r="J10" s="3">
        <v>41512</v>
      </c>
      <c r="K10" s="6">
        <v>101</v>
      </c>
      <c r="L10" s="7">
        <v>2.82</v>
      </c>
      <c r="M10">
        <f>L10</f>
        <v>2.82</v>
      </c>
      <c r="Q10">
        <v>10</v>
      </c>
      <c r="R10" s="4">
        <f>AVERAGE(C30:C49)</f>
        <v>6.841000000000003</v>
      </c>
      <c r="S10" s="4">
        <f>AVERAGE(D30:D49)</f>
        <v>6.8035</v>
      </c>
      <c r="T10" s="4">
        <f>AVERAGE(E30:E49)</f>
        <v>6.831000000000001</v>
      </c>
      <c r="U10" s="4">
        <f>AVERAGE(F30:F49)</f>
        <v>6.796000000000001</v>
      </c>
    </row>
    <row r="11" spans="1:21" ht="12">
      <c r="A11">
        <v>0</v>
      </c>
      <c r="B11">
        <v>2</v>
      </c>
      <c r="C11">
        <v>6.83</v>
      </c>
      <c r="D11">
        <v>6.78</v>
      </c>
      <c r="E11">
        <v>6.8</v>
      </c>
      <c r="F11">
        <v>6.79</v>
      </c>
      <c r="H11" s="7"/>
      <c r="I11" t="s">
        <v>44</v>
      </c>
      <c r="J11" s="3">
        <v>41512</v>
      </c>
      <c r="K11" s="6">
        <v>102</v>
      </c>
      <c r="L11" s="7">
        <v>12.19</v>
      </c>
      <c r="M11">
        <f>L11</f>
        <v>12.19</v>
      </c>
      <c r="Q11">
        <v>50</v>
      </c>
      <c r="R11" s="4">
        <f>AVERAGE(C50:C69)</f>
        <v>6.849499999999997</v>
      </c>
      <c r="S11" s="4">
        <f>AVERAGE(D50:D69)</f>
        <v>6.811</v>
      </c>
      <c r="T11" s="4">
        <f>AVERAGE(E50:E69)</f>
        <v>6.767999999999999</v>
      </c>
      <c r="U11" s="4">
        <f>AVERAGE(F50:F69)</f>
        <v>6.8145</v>
      </c>
    </row>
    <row r="12" spans="1:21" ht="12">
      <c r="A12">
        <v>0</v>
      </c>
      <c r="B12">
        <v>3</v>
      </c>
      <c r="C12">
        <v>6.83</v>
      </c>
      <c r="D12">
        <v>6.78</v>
      </c>
      <c r="E12">
        <v>6.81</v>
      </c>
      <c r="F12">
        <v>6.78</v>
      </c>
      <c r="H12" s="7"/>
      <c r="I12" t="s">
        <v>45</v>
      </c>
      <c r="J12" s="3">
        <v>41512</v>
      </c>
      <c r="K12" s="6">
        <v>103</v>
      </c>
      <c r="L12" s="7">
        <v>51.37</v>
      </c>
      <c r="M12">
        <f>L12</f>
        <v>51.37</v>
      </c>
      <c r="Q12">
        <v>100</v>
      </c>
      <c r="R12" s="4">
        <f>AVERAGE(C70:C89)</f>
        <v>6.8534999999999995</v>
      </c>
      <c r="S12" s="4">
        <f>AVERAGE(D70:D89)</f>
        <v>6.811500000000002</v>
      </c>
      <c r="T12" s="4">
        <f>AVERAGE(E70:E89)</f>
        <v>6.7875</v>
      </c>
      <c r="U12" s="4">
        <f>AVERAGE(F70:F89)</f>
        <v>6.808</v>
      </c>
    </row>
    <row r="13" spans="1:21" ht="12">
      <c r="A13">
        <v>0</v>
      </c>
      <c r="B13">
        <v>4</v>
      </c>
      <c r="C13">
        <v>6.83</v>
      </c>
      <c r="D13">
        <v>6.78</v>
      </c>
      <c r="E13">
        <v>6.81</v>
      </c>
      <c r="F13">
        <v>6.78</v>
      </c>
      <c r="H13" s="7"/>
      <c r="I13" t="s">
        <v>46</v>
      </c>
      <c r="J13" s="3">
        <v>41512</v>
      </c>
      <c r="K13" s="6" t="s">
        <v>27</v>
      </c>
      <c r="L13" s="7">
        <v>49.43</v>
      </c>
      <c r="M13">
        <f>L13*2</f>
        <v>98.86</v>
      </c>
      <c r="Q13">
        <v>400</v>
      </c>
      <c r="R13" s="4">
        <f>AVERAGE(C90:C109)</f>
        <v>6.842000000000001</v>
      </c>
      <c r="S13" s="4">
        <f>AVERAGE(D90:D109)</f>
        <v>6.8</v>
      </c>
      <c r="T13" s="4">
        <f>AVERAGE(E90:E109)</f>
        <v>6.772</v>
      </c>
      <c r="U13" s="4">
        <f>AVERAGE(F90:F109)</f>
        <v>6.789</v>
      </c>
    </row>
    <row r="14" spans="1:21" ht="12">
      <c r="A14">
        <v>0</v>
      </c>
      <c r="B14">
        <v>5</v>
      </c>
      <c r="C14">
        <v>6.83</v>
      </c>
      <c r="D14">
        <v>6.79</v>
      </c>
      <c r="E14">
        <v>6.8</v>
      </c>
      <c r="F14">
        <v>6.8</v>
      </c>
      <c r="H14" s="7"/>
      <c r="I14" t="s">
        <v>47</v>
      </c>
      <c r="J14" s="3">
        <v>41512</v>
      </c>
      <c r="K14" s="6" t="s">
        <v>28</v>
      </c>
      <c r="L14" s="7">
        <v>19.22</v>
      </c>
      <c r="M14">
        <f>L14*20</f>
        <v>384.4</v>
      </c>
      <c r="Q14">
        <v>1600</v>
      </c>
      <c r="R14" s="4">
        <f>AVERAGE(C110:C129)</f>
        <v>6.792500000000002</v>
      </c>
      <c r="S14" s="4">
        <f>AVERAGE(D110:D129)</f>
        <v>6.772499999999996</v>
      </c>
      <c r="T14" s="4">
        <f>AVERAGE(E110:E129)</f>
        <v>6.741499999999999</v>
      </c>
      <c r="U14" s="4">
        <f>AVERAGE(F110:F129)</f>
        <v>6.7490000000000006</v>
      </c>
    </row>
    <row r="15" spans="1:13" ht="12" customHeight="1">
      <c r="A15">
        <v>0</v>
      </c>
      <c r="B15">
        <v>6</v>
      </c>
      <c r="C15">
        <v>6.83</v>
      </c>
      <c r="D15">
        <v>6.79</v>
      </c>
      <c r="E15">
        <v>6.81</v>
      </c>
      <c r="F15">
        <v>6.8</v>
      </c>
      <c r="I15" t="s">
        <v>42</v>
      </c>
      <c r="J15" s="3">
        <v>41512</v>
      </c>
      <c r="K15" s="6" t="s">
        <v>29</v>
      </c>
      <c r="L15" s="7">
        <v>77.03</v>
      </c>
      <c r="M15">
        <f>L15*20</f>
        <v>1540.6</v>
      </c>
    </row>
    <row r="16" spans="1:6" ht="12">
      <c r="A16">
        <v>0</v>
      </c>
      <c r="B16">
        <v>7</v>
      </c>
      <c r="C16">
        <v>6.83</v>
      </c>
      <c r="D16">
        <v>6.79</v>
      </c>
      <c r="E16">
        <v>6.79</v>
      </c>
      <c r="F16">
        <v>6.78</v>
      </c>
    </row>
    <row r="17" spans="1:13" ht="12" customHeight="1">
      <c r="A17">
        <v>0</v>
      </c>
      <c r="B17">
        <v>8</v>
      </c>
      <c r="C17">
        <v>6.83</v>
      </c>
      <c r="D17">
        <v>6.8</v>
      </c>
      <c r="E17">
        <v>6.8</v>
      </c>
      <c r="F17">
        <v>6.79</v>
      </c>
      <c r="H17" s="7"/>
      <c r="I17" t="s">
        <v>48</v>
      </c>
      <c r="J17" s="3">
        <v>41514</v>
      </c>
      <c r="K17" s="6">
        <v>119</v>
      </c>
      <c r="L17" s="7">
        <v>1.77</v>
      </c>
      <c r="M17">
        <f>L17</f>
        <v>1.77</v>
      </c>
    </row>
    <row r="18" spans="1:13" ht="12">
      <c r="A18">
        <v>0</v>
      </c>
      <c r="B18">
        <v>9</v>
      </c>
      <c r="C18">
        <v>6.83</v>
      </c>
      <c r="D18">
        <v>6.8</v>
      </c>
      <c r="E18">
        <v>6.81</v>
      </c>
      <c r="F18">
        <v>6.78</v>
      </c>
      <c r="H18" s="7"/>
      <c r="I18" t="s">
        <v>49</v>
      </c>
      <c r="J18" s="3">
        <v>41514</v>
      </c>
      <c r="K18" s="6">
        <v>120</v>
      </c>
      <c r="L18" s="7">
        <v>11.18</v>
      </c>
      <c r="M18">
        <f>L18</f>
        <v>11.18</v>
      </c>
    </row>
    <row r="19" spans="1:13" ht="12" customHeight="1">
      <c r="A19">
        <v>0</v>
      </c>
      <c r="B19">
        <v>10</v>
      </c>
      <c r="C19">
        <v>6.83</v>
      </c>
      <c r="D19">
        <v>6.8</v>
      </c>
      <c r="E19">
        <v>6.83</v>
      </c>
      <c r="F19">
        <v>6.78</v>
      </c>
      <c r="H19" s="7"/>
      <c r="I19" t="s">
        <v>50</v>
      </c>
      <c r="J19" s="3">
        <v>41514</v>
      </c>
      <c r="K19" s="6">
        <v>121</v>
      </c>
      <c r="L19" s="7">
        <v>50.87</v>
      </c>
      <c r="M19">
        <f>L19</f>
        <v>50.87</v>
      </c>
    </row>
    <row r="20" spans="1:13" ht="12">
      <c r="A20">
        <v>0</v>
      </c>
      <c r="B20">
        <v>11</v>
      </c>
      <c r="C20">
        <v>6.83</v>
      </c>
      <c r="D20">
        <v>6.79</v>
      </c>
      <c r="E20">
        <v>6.8</v>
      </c>
      <c r="F20">
        <v>6.79</v>
      </c>
      <c r="H20" s="7"/>
      <c r="I20" t="s">
        <v>51</v>
      </c>
      <c r="J20" s="3">
        <v>41514</v>
      </c>
      <c r="K20" s="6" t="s">
        <v>30</v>
      </c>
      <c r="L20" s="7">
        <v>50.58</v>
      </c>
      <c r="M20">
        <f>L20*2</f>
        <v>101.16</v>
      </c>
    </row>
    <row r="21" spans="1:13" ht="12">
      <c r="A21">
        <v>0</v>
      </c>
      <c r="B21">
        <v>12</v>
      </c>
      <c r="C21">
        <v>6.83</v>
      </c>
      <c r="D21">
        <v>6.79</v>
      </c>
      <c r="E21">
        <v>6.82</v>
      </c>
      <c r="F21">
        <v>6.78</v>
      </c>
      <c r="H21" s="7"/>
      <c r="I21" t="s">
        <v>52</v>
      </c>
      <c r="J21" s="3">
        <v>41514</v>
      </c>
      <c r="K21" s="6" t="s">
        <v>31</v>
      </c>
      <c r="L21" s="7">
        <v>17.59</v>
      </c>
      <c r="M21">
        <f>L21*20</f>
        <v>351.8</v>
      </c>
    </row>
    <row r="22" spans="1:13" ht="12">
      <c r="A22">
        <v>0</v>
      </c>
      <c r="B22">
        <v>13</v>
      </c>
      <c r="C22">
        <v>6.83</v>
      </c>
      <c r="D22">
        <v>6.78</v>
      </c>
      <c r="E22">
        <v>6.84</v>
      </c>
      <c r="F22">
        <v>6.8</v>
      </c>
      <c r="H22" s="7"/>
      <c r="I22" t="s">
        <v>53</v>
      </c>
      <c r="J22" s="3">
        <v>41514</v>
      </c>
      <c r="K22" s="6" t="s">
        <v>32</v>
      </c>
      <c r="L22" s="7">
        <v>74.92</v>
      </c>
      <c r="M22">
        <f>L22*20</f>
        <v>1498.4</v>
      </c>
    </row>
    <row r="23" spans="1:6" ht="12">
      <c r="A23">
        <v>0</v>
      </c>
      <c r="B23">
        <v>14</v>
      </c>
      <c r="C23">
        <v>6.82</v>
      </c>
      <c r="D23">
        <v>6.79</v>
      </c>
      <c r="E23">
        <v>6.82</v>
      </c>
      <c r="F23">
        <v>6.81</v>
      </c>
    </row>
    <row r="24" spans="1:13" ht="12">
      <c r="A24">
        <v>0</v>
      </c>
      <c r="B24">
        <v>15</v>
      </c>
      <c r="C24">
        <v>6.85</v>
      </c>
      <c r="D24">
        <v>6.79</v>
      </c>
      <c r="E24">
        <v>6.81</v>
      </c>
      <c r="F24">
        <v>6.79</v>
      </c>
      <c r="I24" t="s">
        <v>54</v>
      </c>
      <c r="J24" s="3">
        <v>41516</v>
      </c>
      <c r="K24" s="6">
        <v>137</v>
      </c>
      <c r="L24" s="7">
        <v>0.55</v>
      </c>
      <c r="M24">
        <f>L24</f>
        <v>0.55</v>
      </c>
    </row>
    <row r="25" spans="1:13" ht="12">
      <c r="A25">
        <v>0</v>
      </c>
      <c r="B25">
        <v>16</v>
      </c>
      <c r="C25">
        <v>6.84</v>
      </c>
      <c r="D25">
        <v>6.79</v>
      </c>
      <c r="E25">
        <v>6.81</v>
      </c>
      <c r="F25">
        <v>6.78</v>
      </c>
      <c r="I25" t="s">
        <v>55</v>
      </c>
      <c r="J25" s="3">
        <v>41516</v>
      </c>
      <c r="K25" s="6">
        <v>138</v>
      </c>
      <c r="L25" s="7">
        <v>9.95</v>
      </c>
      <c r="M25">
        <f>L25</f>
        <v>9.95</v>
      </c>
    </row>
    <row r="26" spans="1:13" ht="12">
      <c r="A26">
        <v>0</v>
      </c>
      <c r="B26">
        <v>17</v>
      </c>
      <c r="C26">
        <v>6.84</v>
      </c>
      <c r="D26">
        <v>6.79</v>
      </c>
      <c r="E26">
        <v>6.82</v>
      </c>
      <c r="F26">
        <v>6.8</v>
      </c>
      <c r="I26" t="s">
        <v>56</v>
      </c>
      <c r="J26" s="3">
        <v>41516</v>
      </c>
      <c r="K26" s="6">
        <v>139</v>
      </c>
      <c r="L26" s="7">
        <v>51.25</v>
      </c>
      <c r="M26">
        <f>L26</f>
        <v>51.25</v>
      </c>
    </row>
    <row r="27" spans="1:13" ht="12">
      <c r="A27">
        <v>0</v>
      </c>
      <c r="B27">
        <v>18</v>
      </c>
      <c r="C27">
        <v>6.84</v>
      </c>
      <c r="D27">
        <v>6.78</v>
      </c>
      <c r="E27">
        <v>6.82</v>
      </c>
      <c r="F27">
        <v>6.81</v>
      </c>
      <c r="I27" t="s">
        <v>57</v>
      </c>
      <c r="J27" s="3">
        <v>41516</v>
      </c>
      <c r="K27" s="6" t="s">
        <v>33</v>
      </c>
      <c r="L27" s="7">
        <v>51.12</v>
      </c>
      <c r="M27">
        <f>L27*2</f>
        <v>102.24</v>
      </c>
    </row>
    <row r="28" spans="1:13" ht="12">
      <c r="A28">
        <v>0</v>
      </c>
      <c r="B28">
        <v>19</v>
      </c>
      <c r="C28">
        <v>6.84</v>
      </c>
      <c r="D28">
        <v>6.79</v>
      </c>
      <c r="E28">
        <v>6.81</v>
      </c>
      <c r="F28">
        <v>6.78</v>
      </c>
      <c r="I28" t="s">
        <v>58</v>
      </c>
      <c r="J28" s="3">
        <v>41516</v>
      </c>
      <c r="K28" s="6" t="s">
        <v>34</v>
      </c>
      <c r="L28" s="7">
        <v>20.09</v>
      </c>
      <c r="M28">
        <f>L28*20</f>
        <v>401.8</v>
      </c>
    </row>
    <row r="29" spans="1:13" ht="12">
      <c r="A29">
        <v>0</v>
      </c>
      <c r="B29">
        <v>20</v>
      </c>
      <c r="C29">
        <v>6.83</v>
      </c>
      <c r="D29">
        <v>6.8</v>
      </c>
      <c r="E29">
        <v>6.81</v>
      </c>
      <c r="F29">
        <v>6.8</v>
      </c>
      <c r="I29" t="s">
        <v>59</v>
      </c>
      <c r="J29" s="3">
        <v>41516</v>
      </c>
      <c r="K29" s="6" t="s">
        <v>35</v>
      </c>
      <c r="L29" s="7">
        <v>78.11</v>
      </c>
      <c r="M29">
        <f>L29*20</f>
        <v>1562.2</v>
      </c>
    </row>
    <row r="30" spans="1:6" ht="12">
      <c r="A30">
        <v>10</v>
      </c>
      <c r="B30">
        <v>1</v>
      </c>
      <c r="C30">
        <v>6.85</v>
      </c>
      <c r="D30">
        <v>6.81</v>
      </c>
      <c r="E30">
        <v>6.84</v>
      </c>
      <c r="F30">
        <v>6.79</v>
      </c>
    </row>
    <row r="31" spans="1:6" ht="12" customHeight="1">
      <c r="A31">
        <v>10</v>
      </c>
      <c r="B31">
        <v>2</v>
      </c>
      <c r="C31">
        <v>6.84</v>
      </c>
      <c r="D31">
        <v>6.8</v>
      </c>
      <c r="E31">
        <v>6.81</v>
      </c>
      <c r="F31">
        <v>6.78</v>
      </c>
    </row>
    <row r="32" spans="1:13" ht="12">
      <c r="A32">
        <v>10</v>
      </c>
      <c r="B32">
        <v>3</v>
      </c>
      <c r="C32">
        <v>6.85</v>
      </c>
      <c r="D32">
        <v>6.79</v>
      </c>
      <c r="E32">
        <v>6.81</v>
      </c>
      <c r="F32">
        <v>6.78</v>
      </c>
      <c r="I32" t="s">
        <v>60</v>
      </c>
      <c r="J32" s="3">
        <v>41519</v>
      </c>
      <c r="K32" s="6" t="s">
        <v>62</v>
      </c>
      <c r="L32" s="7">
        <v>1.64</v>
      </c>
      <c r="M32">
        <f>L32</f>
        <v>1.64</v>
      </c>
    </row>
    <row r="33" spans="1:13" ht="12">
      <c r="A33">
        <v>10</v>
      </c>
      <c r="B33">
        <v>4</v>
      </c>
      <c r="C33">
        <v>6.84</v>
      </c>
      <c r="D33">
        <v>6.8</v>
      </c>
      <c r="E33">
        <v>6.83</v>
      </c>
      <c r="F33">
        <v>6.78</v>
      </c>
      <c r="I33" t="s">
        <v>61</v>
      </c>
      <c r="J33" s="3">
        <v>41519</v>
      </c>
      <c r="K33" s="6" t="s">
        <v>63</v>
      </c>
      <c r="L33" s="7">
        <v>10.92</v>
      </c>
      <c r="M33">
        <f>L33</f>
        <v>10.92</v>
      </c>
    </row>
    <row r="34" spans="1:13" ht="12">
      <c r="A34">
        <v>10</v>
      </c>
      <c r="B34">
        <v>5</v>
      </c>
      <c r="C34">
        <v>6.84</v>
      </c>
      <c r="D34">
        <v>6.8</v>
      </c>
      <c r="E34">
        <v>6.88</v>
      </c>
      <c r="F34">
        <v>6.78</v>
      </c>
      <c r="I34" t="s">
        <v>64</v>
      </c>
      <c r="J34" s="3">
        <v>41519</v>
      </c>
      <c r="K34" s="6">
        <v>143</v>
      </c>
      <c r="L34" s="7">
        <v>52.76</v>
      </c>
      <c r="M34">
        <f>L34</f>
        <v>52.76</v>
      </c>
    </row>
    <row r="35" spans="1:13" ht="12">
      <c r="A35">
        <v>10</v>
      </c>
      <c r="B35">
        <v>6</v>
      </c>
      <c r="C35">
        <v>6.84</v>
      </c>
      <c r="D35">
        <v>6.81</v>
      </c>
      <c r="E35">
        <v>6.85</v>
      </c>
      <c r="F35">
        <v>6.78</v>
      </c>
      <c r="I35" t="s">
        <v>65</v>
      </c>
      <c r="J35" s="3">
        <v>41519</v>
      </c>
      <c r="K35" s="6" t="s">
        <v>36</v>
      </c>
      <c r="L35" s="7">
        <v>50.68</v>
      </c>
      <c r="M35">
        <f>L35*2</f>
        <v>101.36</v>
      </c>
    </row>
    <row r="36" spans="1:13" ht="12">
      <c r="A36">
        <v>10</v>
      </c>
      <c r="B36">
        <v>7</v>
      </c>
      <c r="C36">
        <v>6.84</v>
      </c>
      <c r="D36">
        <v>6.81</v>
      </c>
      <c r="E36">
        <v>6.82</v>
      </c>
      <c r="F36">
        <v>6.78</v>
      </c>
      <c r="I36" t="s">
        <v>66</v>
      </c>
      <c r="J36" s="3">
        <v>41519</v>
      </c>
      <c r="K36" s="6" t="s">
        <v>37</v>
      </c>
      <c r="L36" s="7">
        <v>18.41</v>
      </c>
      <c r="M36">
        <f>L36*20</f>
        <v>368.2</v>
      </c>
    </row>
    <row r="37" spans="1:13" ht="12">
      <c r="A37">
        <v>10</v>
      </c>
      <c r="B37">
        <v>8</v>
      </c>
      <c r="C37">
        <v>6.84</v>
      </c>
      <c r="D37">
        <v>6.81</v>
      </c>
      <c r="E37">
        <v>6.81</v>
      </c>
      <c r="F37">
        <v>6.78</v>
      </c>
      <c r="I37" t="s">
        <v>67</v>
      </c>
      <c r="J37" s="3">
        <v>41519</v>
      </c>
      <c r="K37" s="6" t="s">
        <v>38</v>
      </c>
      <c r="L37" s="7">
        <v>80.93</v>
      </c>
      <c r="M37">
        <f>L37*20</f>
        <v>1618.6000000000001</v>
      </c>
    </row>
    <row r="38" spans="1:6" ht="12">
      <c r="A38">
        <v>10</v>
      </c>
      <c r="B38">
        <v>9</v>
      </c>
      <c r="C38">
        <v>6.84</v>
      </c>
      <c r="D38">
        <v>6.8</v>
      </c>
      <c r="E38">
        <v>6.83</v>
      </c>
      <c r="F38">
        <v>6.79</v>
      </c>
    </row>
    <row r="39" spans="1:8" ht="12">
      <c r="A39">
        <v>10</v>
      </c>
      <c r="B39">
        <v>10</v>
      </c>
      <c r="C39">
        <v>6.84</v>
      </c>
      <c r="D39">
        <v>6.8</v>
      </c>
      <c r="E39">
        <v>6.82</v>
      </c>
      <c r="F39">
        <v>6.79</v>
      </c>
      <c r="H39" s="7"/>
    </row>
    <row r="40" spans="1:12" ht="12">
      <c r="A40">
        <v>10</v>
      </c>
      <c r="B40">
        <v>11</v>
      </c>
      <c r="C40">
        <v>6.84</v>
      </c>
      <c r="D40">
        <v>6.79</v>
      </c>
      <c r="E40">
        <v>6.83</v>
      </c>
      <c r="F40">
        <v>6.79</v>
      </c>
      <c r="I40" s="3">
        <v>41512</v>
      </c>
      <c r="J40" s="3">
        <v>41514</v>
      </c>
      <c r="K40" s="3">
        <v>41516</v>
      </c>
      <c r="L40" s="3">
        <v>41519</v>
      </c>
    </row>
    <row r="41" spans="1:6" ht="12">
      <c r="A41">
        <v>10</v>
      </c>
      <c r="B41">
        <v>12</v>
      </c>
      <c r="C41">
        <v>6.84</v>
      </c>
      <c r="D41">
        <v>6.8</v>
      </c>
      <c r="E41">
        <v>6.84</v>
      </c>
      <c r="F41">
        <v>6.8</v>
      </c>
    </row>
    <row r="42" spans="1:12" ht="12">
      <c r="A42">
        <v>10</v>
      </c>
      <c r="B42">
        <v>13</v>
      </c>
      <c r="C42">
        <v>6.84</v>
      </c>
      <c r="D42">
        <v>6.81</v>
      </c>
      <c r="E42">
        <v>6.83</v>
      </c>
      <c r="F42">
        <v>6.81</v>
      </c>
      <c r="H42">
        <v>0</v>
      </c>
      <c r="I42">
        <v>2.82</v>
      </c>
      <c r="J42">
        <v>1.77</v>
      </c>
      <c r="K42">
        <v>0.55</v>
      </c>
      <c r="L42">
        <v>1.64</v>
      </c>
    </row>
    <row r="43" spans="1:12" ht="12">
      <c r="A43">
        <v>10</v>
      </c>
      <c r="B43">
        <v>14</v>
      </c>
      <c r="C43">
        <v>6.84</v>
      </c>
      <c r="D43">
        <v>6.81</v>
      </c>
      <c r="E43">
        <v>6.83</v>
      </c>
      <c r="F43">
        <v>6.8</v>
      </c>
      <c r="H43">
        <v>10</v>
      </c>
      <c r="I43">
        <v>12.19</v>
      </c>
      <c r="J43">
        <v>11.18</v>
      </c>
      <c r="K43">
        <v>9.95</v>
      </c>
      <c r="L43">
        <v>10.92</v>
      </c>
    </row>
    <row r="44" spans="1:12" ht="12" customHeight="1">
      <c r="A44">
        <v>10</v>
      </c>
      <c r="B44">
        <v>15</v>
      </c>
      <c r="C44">
        <v>6.84</v>
      </c>
      <c r="D44">
        <v>6.8</v>
      </c>
      <c r="E44">
        <v>6.84</v>
      </c>
      <c r="F44">
        <v>6.82</v>
      </c>
      <c r="H44">
        <v>50</v>
      </c>
      <c r="I44">
        <v>51.37</v>
      </c>
      <c r="J44">
        <v>50.87</v>
      </c>
      <c r="K44">
        <v>51.25</v>
      </c>
      <c r="L44">
        <v>52.76</v>
      </c>
    </row>
    <row r="45" spans="1:12" ht="12">
      <c r="A45">
        <v>10</v>
      </c>
      <c r="B45">
        <v>16</v>
      </c>
      <c r="C45">
        <v>6.84</v>
      </c>
      <c r="D45">
        <v>6.8</v>
      </c>
      <c r="E45">
        <v>6.84</v>
      </c>
      <c r="F45">
        <v>6.82</v>
      </c>
      <c r="H45">
        <v>100</v>
      </c>
      <c r="I45">
        <v>98.86</v>
      </c>
      <c r="J45">
        <v>101.16</v>
      </c>
      <c r="K45">
        <v>102.24</v>
      </c>
      <c r="L45">
        <v>101.36</v>
      </c>
    </row>
    <row r="46" spans="1:12" ht="12" customHeight="1">
      <c r="A46">
        <v>10</v>
      </c>
      <c r="B46">
        <v>17</v>
      </c>
      <c r="C46">
        <v>6.84</v>
      </c>
      <c r="D46">
        <v>6.8</v>
      </c>
      <c r="E46">
        <v>6.84</v>
      </c>
      <c r="F46">
        <v>6.82</v>
      </c>
      <c r="H46">
        <v>400</v>
      </c>
      <c r="I46">
        <v>384.4</v>
      </c>
      <c r="J46">
        <v>351.8</v>
      </c>
      <c r="K46">
        <v>401.8</v>
      </c>
      <c r="L46">
        <v>368.2</v>
      </c>
    </row>
    <row r="47" spans="1:12" ht="12" customHeight="1">
      <c r="A47">
        <v>10</v>
      </c>
      <c r="B47">
        <v>18</v>
      </c>
      <c r="C47">
        <v>6.84</v>
      </c>
      <c r="D47">
        <v>6.81</v>
      </c>
      <c r="E47">
        <v>6.83</v>
      </c>
      <c r="F47">
        <v>6.81</v>
      </c>
      <c r="H47">
        <v>1600</v>
      </c>
      <c r="I47">
        <v>1540.6</v>
      </c>
      <c r="J47">
        <v>1498.4</v>
      </c>
      <c r="K47">
        <v>1562.2</v>
      </c>
      <c r="L47">
        <v>1618.6</v>
      </c>
    </row>
    <row r="48" spans="1:6" ht="12">
      <c r="A48">
        <v>10</v>
      </c>
      <c r="B48">
        <v>19</v>
      </c>
      <c r="C48">
        <v>6.84</v>
      </c>
      <c r="D48">
        <v>6.81</v>
      </c>
      <c r="E48">
        <v>6.81</v>
      </c>
      <c r="F48">
        <v>6.81</v>
      </c>
    </row>
    <row r="49" spans="1:6" ht="12">
      <c r="A49">
        <v>10</v>
      </c>
      <c r="B49">
        <v>20</v>
      </c>
      <c r="C49">
        <v>6.84</v>
      </c>
      <c r="D49">
        <v>6.81</v>
      </c>
      <c r="E49">
        <v>6.83</v>
      </c>
      <c r="F49">
        <v>6.81</v>
      </c>
    </row>
    <row r="50" spans="1:6" ht="12">
      <c r="A50">
        <v>50</v>
      </c>
      <c r="B50">
        <v>1</v>
      </c>
      <c r="C50">
        <v>6.85</v>
      </c>
      <c r="D50">
        <v>6.82</v>
      </c>
      <c r="E50">
        <v>6.78</v>
      </c>
      <c r="F50">
        <v>6.82</v>
      </c>
    </row>
    <row r="51" spans="1:6" ht="12">
      <c r="A51">
        <v>50</v>
      </c>
      <c r="B51">
        <v>2</v>
      </c>
      <c r="C51">
        <v>6.85</v>
      </c>
      <c r="D51">
        <v>6.82</v>
      </c>
      <c r="E51">
        <v>6.79</v>
      </c>
      <c r="F51">
        <v>6.8</v>
      </c>
    </row>
    <row r="52" spans="1:6" ht="12">
      <c r="A52">
        <v>50</v>
      </c>
      <c r="B52">
        <v>3</v>
      </c>
      <c r="C52">
        <v>6.85</v>
      </c>
      <c r="D52">
        <v>6.82</v>
      </c>
      <c r="E52">
        <v>6.79</v>
      </c>
      <c r="F52">
        <v>6.81</v>
      </c>
    </row>
    <row r="53" spans="1:6" ht="12">
      <c r="A53">
        <v>50</v>
      </c>
      <c r="B53">
        <v>4</v>
      </c>
      <c r="C53">
        <v>6.85</v>
      </c>
      <c r="D53">
        <v>6.82</v>
      </c>
      <c r="E53">
        <v>6.75</v>
      </c>
      <c r="F53">
        <v>6.82</v>
      </c>
    </row>
    <row r="54" spans="1:6" ht="12">
      <c r="A54">
        <v>50</v>
      </c>
      <c r="B54">
        <v>5</v>
      </c>
      <c r="C54">
        <v>6.85</v>
      </c>
      <c r="D54">
        <v>6.81</v>
      </c>
      <c r="E54">
        <v>6.76</v>
      </c>
      <c r="F54">
        <v>6.82</v>
      </c>
    </row>
    <row r="55" spans="1:6" ht="12">
      <c r="A55">
        <v>50</v>
      </c>
      <c r="B55">
        <v>6</v>
      </c>
      <c r="C55">
        <v>6.85</v>
      </c>
      <c r="D55">
        <v>6.82</v>
      </c>
      <c r="E55">
        <v>6.76</v>
      </c>
      <c r="F55">
        <v>6.81</v>
      </c>
    </row>
    <row r="56" spans="1:6" ht="12">
      <c r="A56">
        <v>50</v>
      </c>
      <c r="B56">
        <v>7</v>
      </c>
      <c r="C56">
        <v>6.85</v>
      </c>
      <c r="D56">
        <v>6.81</v>
      </c>
      <c r="E56">
        <v>6.76</v>
      </c>
      <c r="F56">
        <v>6.82</v>
      </c>
    </row>
    <row r="57" spans="1:6" ht="12">
      <c r="A57">
        <v>50</v>
      </c>
      <c r="B57">
        <v>8</v>
      </c>
      <c r="C57">
        <v>6.84</v>
      </c>
      <c r="D57">
        <v>6.81</v>
      </c>
      <c r="E57">
        <v>6.77</v>
      </c>
      <c r="F57">
        <v>6.82</v>
      </c>
    </row>
    <row r="58" spans="1:6" ht="12">
      <c r="A58">
        <v>50</v>
      </c>
      <c r="B58">
        <v>9</v>
      </c>
      <c r="C58">
        <v>6.85</v>
      </c>
      <c r="D58">
        <v>6.81</v>
      </c>
      <c r="E58">
        <v>6.77</v>
      </c>
      <c r="F58">
        <v>6.83</v>
      </c>
    </row>
    <row r="59" spans="1:6" ht="12">
      <c r="A59">
        <v>50</v>
      </c>
      <c r="B59">
        <v>10</v>
      </c>
      <c r="C59">
        <v>6.85</v>
      </c>
      <c r="D59">
        <v>6.81</v>
      </c>
      <c r="E59">
        <v>6.78</v>
      </c>
      <c r="F59">
        <v>6.82</v>
      </c>
    </row>
    <row r="60" spans="1:6" ht="12">
      <c r="A60">
        <v>50</v>
      </c>
      <c r="B60">
        <v>11</v>
      </c>
      <c r="C60">
        <v>6.85</v>
      </c>
      <c r="D60">
        <v>6.8</v>
      </c>
      <c r="E60">
        <v>6.77</v>
      </c>
      <c r="F60">
        <v>6.81</v>
      </c>
    </row>
    <row r="61" spans="1:6" ht="12">
      <c r="A61">
        <v>50</v>
      </c>
      <c r="B61">
        <v>12</v>
      </c>
      <c r="C61">
        <v>6.85</v>
      </c>
      <c r="D61">
        <v>6.8</v>
      </c>
      <c r="E61">
        <v>6.76</v>
      </c>
      <c r="F61">
        <v>6.79</v>
      </c>
    </row>
    <row r="62" spans="1:6" ht="12">
      <c r="A62">
        <v>50</v>
      </c>
      <c r="B62">
        <v>13</v>
      </c>
      <c r="C62">
        <v>6.85</v>
      </c>
      <c r="D62">
        <v>6.8</v>
      </c>
      <c r="E62">
        <v>6.76</v>
      </c>
      <c r="F62">
        <v>6.79</v>
      </c>
    </row>
    <row r="63" spans="1:6" ht="12">
      <c r="A63">
        <v>50</v>
      </c>
      <c r="B63">
        <v>14</v>
      </c>
      <c r="C63">
        <v>6.85</v>
      </c>
      <c r="D63">
        <v>6.8</v>
      </c>
      <c r="E63">
        <v>6.76</v>
      </c>
      <c r="F63">
        <v>6.82</v>
      </c>
    </row>
    <row r="64" spans="1:6" ht="12">
      <c r="A64">
        <v>50</v>
      </c>
      <c r="B64">
        <v>15</v>
      </c>
      <c r="C64">
        <v>6.85</v>
      </c>
      <c r="D64">
        <v>6.8</v>
      </c>
      <c r="E64">
        <v>6.78</v>
      </c>
      <c r="F64">
        <v>6.82</v>
      </c>
    </row>
    <row r="65" spans="1:6" ht="12">
      <c r="A65">
        <v>50</v>
      </c>
      <c r="B65">
        <v>16</v>
      </c>
      <c r="C65">
        <v>6.85</v>
      </c>
      <c r="D65">
        <v>6.82</v>
      </c>
      <c r="E65">
        <v>6.77</v>
      </c>
      <c r="F65">
        <v>6.82</v>
      </c>
    </row>
    <row r="66" spans="1:6" ht="12">
      <c r="A66">
        <v>50</v>
      </c>
      <c r="B66">
        <v>17</v>
      </c>
      <c r="C66">
        <v>6.85</v>
      </c>
      <c r="D66">
        <v>6.82</v>
      </c>
      <c r="E66">
        <v>6.77</v>
      </c>
      <c r="F66">
        <v>6.81</v>
      </c>
    </row>
    <row r="67" spans="1:6" ht="12">
      <c r="A67">
        <v>50</v>
      </c>
      <c r="B67">
        <v>18</v>
      </c>
      <c r="C67">
        <v>6.85</v>
      </c>
      <c r="D67">
        <v>6.82</v>
      </c>
      <c r="E67">
        <v>6.77</v>
      </c>
      <c r="F67">
        <v>6.82</v>
      </c>
    </row>
    <row r="68" spans="1:6" ht="12">
      <c r="A68">
        <v>50</v>
      </c>
      <c r="B68">
        <v>19</v>
      </c>
      <c r="C68">
        <v>6.85</v>
      </c>
      <c r="D68">
        <v>6.81</v>
      </c>
      <c r="E68">
        <v>6.76</v>
      </c>
      <c r="F68">
        <v>6.82</v>
      </c>
    </row>
    <row r="69" spans="1:6" ht="12">
      <c r="A69">
        <v>50</v>
      </c>
      <c r="B69">
        <v>20</v>
      </c>
      <c r="C69">
        <v>6.85</v>
      </c>
      <c r="D69">
        <v>6.8</v>
      </c>
      <c r="E69">
        <v>6.75</v>
      </c>
      <c r="F69">
        <v>6.82</v>
      </c>
    </row>
    <row r="70" spans="1:6" ht="12">
      <c r="A70">
        <v>100</v>
      </c>
      <c r="B70">
        <v>1</v>
      </c>
      <c r="C70">
        <v>6.86</v>
      </c>
      <c r="D70">
        <v>6.84</v>
      </c>
      <c r="E70">
        <v>6.83</v>
      </c>
      <c r="F70">
        <v>6.8</v>
      </c>
    </row>
    <row r="71" spans="1:6" ht="12">
      <c r="A71">
        <v>100</v>
      </c>
      <c r="B71">
        <v>2</v>
      </c>
      <c r="C71">
        <v>6.86</v>
      </c>
      <c r="D71">
        <v>6.83</v>
      </c>
      <c r="E71">
        <v>6.8</v>
      </c>
      <c r="F71">
        <v>6.81</v>
      </c>
    </row>
    <row r="72" spans="1:6" ht="12">
      <c r="A72">
        <v>100</v>
      </c>
      <c r="B72">
        <v>3</v>
      </c>
      <c r="C72">
        <v>6.86</v>
      </c>
      <c r="D72">
        <v>6.81</v>
      </c>
      <c r="E72">
        <v>6.79</v>
      </c>
      <c r="F72">
        <v>6.81</v>
      </c>
    </row>
    <row r="73" spans="1:6" ht="12">
      <c r="A73">
        <v>100</v>
      </c>
      <c r="B73">
        <v>4</v>
      </c>
      <c r="C73">
        <v>6.85</v>
      </c>
      <c r="D73">
        <v>6.81</v>
      </c>
      <c r="E73">
        <v>6.8</v>
      </c>
      <c r="F73">
        <v>6.8</v>
      </c>
    </row>
    <row r="74" spans="1:6" ht="12">
      <c r="A74">
        <v>100</v>
      </c>
      <c r="B74">
        <v>5</v>
      </c>
      <c r="C74">
        <v>6.85</v>
      </c>
      <c r="D74">
        <v>6.81</v>
      </c>
      <c r="E74">
        <v>6.8</v>
      </c>
      <c r="F74">
        <v>6.81</v>
      </c>
    </row>
    <row r="75" spans="1:6" ht="12">
      <c r="A75">
        <v>100</v>
      </c>
      <c r="B75">
        <v>6</v>
      </c>
      <c r="C75">
        <v>6.85</v>
      </c>
      <c r="D75">
        <v>6.81</v>
      </c>
      <c r="E75">
        <v>6.8</v>
      </c>
      <c r="F75">
        <v>6.8</v>
      </c>
    </row>
    <row r="76" spans="1:6" ht="12">
      <c r="A76">
        <v>100</v>
      </c>
      <c r="B76">
        <v>7</v>
      </c>
      <c r="C76">
        <v>6.85</v>
      </c>
      <c r="D76">
        <v>6.81</v>
      </c>
      <c r="E76">
        <v>6.78</v>
      </c>
      <c r="F76">
        <v>6.81</v>
      </c>
    </row>
    <row r="77" spans="1:6" ht="12">
      <c r="A77">
        <v>100</v>
      </c>
      <c r="B77">
        <v>8</v>
      </c>
      <c r="C77">
        <v>6.85</v>
      </c>
      <c r="D77">
        <v>6.81</v>
      </c>
      <c r="E77">
        <v>6.78</v>
      </c>
      <c r="F77">
        <v>6.8</v>
      </c>
    </row>
    <row r="78" spans="1:6" ht="12">
      <c r="A78">
        <v>100</v>
      </c>
      <c r="B78">
        <v>9</v>
      </c>
      <c r="C78">
        <v>6.85</v>
      </c>
      <c r="D78">
        <v>6.81</v>
      </c>
      <c r="E78">
        <v>6.78</v>
      </c>
      <c r="F78">
        <v>6.8</v>
      </c>
    </row>
    <row r="79" spans="1:6" ht="12">
      <c r="A79">
        <v>100</v>
      </c>
      <c r="B79">
        <v>10</v>
      </c>
      <c r="C79">
        <v>6.85</v>
      </c>
      <c r="D79">
        <v>6.81</v>
      </c>
      <c r="E79">
        <v>6.78</v>
      </c>
      <c r="F79">
        <v>6.81</v>
      </c>
    </row>
    <row r="80" spans="1:6" ht="12">
      <c r="A80">
        <v>100</v>
      </c>
      <c r="B80">
        <v>11</v>
      </c>
      <c r="C80">
        <v>6.86</v>
      </c>
      <c r="D80">
        <v>6.81</v>
      </c>
      <c r="E80">
        <v>6.78</v>
      </c>
      <c r="F80">
        <v>6.81</v>
      </c>
    </row>
    <row r="81" spans="1:6" ht="12">
      <c r="A81">
        <v>100</v>
      </c>
      <c r="B81">
        <v>12</v>
      </c>
      <c r="C81">
        <v>6.86</v>
      </c>
      <c r="D81">
        <v>6.81</v>
      </c>
      <c r="E81">
        <v>6.79</v>
      </c>
      <c r="F81">
        <v>6.81</v>
      </c>
    </row>
    <row r="82" spans="1:6" ht="12">
      <c r="A82">
        <v>100</v>
      </c>
      <c r="B82">
        <v>13</v>
      </c>
      <c r="C82">
        <v>6.86</v>
      </c>
      <c r="D82">
        <v>6.81</v>
      </c>
      <c r="E82">
        <v>6.78</v>
      </c>
      <c r="F82">
        <v>6.81</v>
      </c>
    </row>
    <row r="83" spans="1:6" ht="12">
      <c r="A83">
        <v>100</v>
      </c>
      <c r="B83">
        <v>14</v>
      </c>
      <c r="C83">
        <v>6.86</v>
      </c>
      <c r="D83">
        <v>6.81</v>
      </c>
      <c r="E83">
        <v>6.78</v>
      </c>
      <c r="F83">
        <v>6.81</v>
      </c>
    </row>
    <row r="84" spans="1:6" ht="12">
      <c r="A84">
        <v>100</v>
      </c>
      <c r="B84">
        <v>15</v>
      </c>
      <c r="C84">
        <v>6.86</v>
      </c>
      <c r="D84">
        <v>6.81</v>
      </c>
      <c r="E84">
        <v>6.78</v>
      </c>
      <c r="F84">
        <v>6.82</v>
      </c>
    </row>
    <row r="85" spans="1:6" ht="12">
      <c r="A85">
        <v>100</v>
      </c>
      <c r="B85">
        <v>16</v>
      </c>
      <c r="C85">
        <v>6.86</v>
      </c>
      <c r="D85">
        <v>6.81</v>
      </c>
      <c r="E85">
        <v>6.78</v>
      </c>
      <c r="F85">
        <v>6.79</v>
      </c>
    </row>
    <row r="86" spans="1:6" ht="12">
      <c r="A86">
        <v>100</v>
      </c>
      <c r="B86">
        <v>17</v>
      </c>
      <c r="C86">
        <v>6.85</v>
      </c>
      <c r="D86">
        <v>6.81</v>
      </c>
      <c r="E86">
        <v>6.78</v>
      </c>
      <c r="F86">
        <v>6.8</v>
      </c>
    </row>
    <row r="87" spans="1:6" ht="12">
      <c r="A87">
        <v>100</v>
      </c>
      <c r="B87">
        <v>18</v>
      </c>
      <c r="C87">
        <v>6.84</v>
      </c>
      <c r="D87">
        <v>6.81</v>
      </c>
      <c r="E87">
        <v>6.78</v>
      </c>
      <c r="F87">
        <v>6.82</v>
      </c>
    </row>
    <row r="88" spans="1:6" ht="12">
      <c r="A88">
        <v>100</v>
      </c>
      <c r="B88">
        <v>19</v>
      </c>
      <c r="C88">
        <v>6.85</v>
      </c>
      <c r="D88">
        <v>6.8</v>
      </c>
      <c r="E88">
        <v>6.78</v>
      </c>
      <c r="F88">
        <v>6.82</v>
      </c>
    </row>
    <row r="89" spans="1:6" ht="12">
      <c r="A89">
        <v>100</v>
      </c>
      <c r="B89">
        <v>20</v>
      </c>
      <c r="C89">
        <v>6.84</v>
      </c>
      <c r="D89">
        <v>6.8</v>
      </c>
      <c r="E89">
        <v>6.78</v>
      </c>
      <c r="F89">
        <v>6.82</v>
      </c>
    </row>
    <row r="90" spans="1:6" ht="12">
      <c r="A90">
        <v>400</v>
      </c>
      <c r="B90">
        <v>1</v>
      </c>
      <c r="C90">
        <v>6.86</v>
      </c>
      <c r="D90">
        <v>6.82</v>
      </c>
      <c r="E90">
        <v>6.78</v>
      </c>
      <c r="F90">
        <v>6.81</v>
      </c>
    </row>
    <row r="91" spans="1:6" ht="12">
      <c r="A91">
        <v>400</v>
      </c>
      <c r="B91">
        <v>2</v>
      </c>
      <c r="C91">
        <v>6.86</v>
      </c>
      <c r="D91">
        <v>6.8</v>
      </c>
      <c r="E91">
        <v>6.77</v>
      </c>
      <c r="F91">
        <v>6.8</v>
      </c>
    </row>
    <row r="92" spans="1:6" ht="12">
      <c r="A92">
        <v>400</v>
      </c>
      <c r="B92">
        <v>3</v>
      </c>
      <c r="C92">
        <v>6.85</v>
      </c>
      <c r="D92">
        <v>6.8</v>
      </c>
      <c r="E92">
        <v>6.77</v>
      </c>
      <c r="F92">
        <v>6.78</v>
      </c>
    </row>
    <row r="93" spans="1:6" ht="12">
      <c r="A93">
        <v>400</v>
      </c>
      <c r="B93">
        <v>4</v>
      </c>
      <c r="C93">
        <v>6.84</v>
      </c>
      <c r="D93">
        <v>6.8</v>
      </c>
      <c r="E93">
        <v>6.77</v>
      </c>
      <c r="F93">
        <v>6.79</v>
      </c>
    </row>
    <row r="94" spans="1:6" ht="12">
      <c r="A94">
        <v>400</v>
      </c>
      <c r="B94">
        <v>5</v>
      </c>
      <c r="C94">
        <v>6.84</v>
      </c>
      <c r="D94">
        <v>6.8</v>
      </c>
      <c r="E94">
        <v>6.77</v>
      </c>
      <c r="F94">
        <v>6.79</v>
      </c>
    </row>
    <row r="95" spans="1:6" ht="12">
      <c r="A95">
        <v>400</v>
      </c>
      <c r="B95">
        <v>6</v>
      </c>
      <c r="C95">
        <v>6.84</v>
      </c>
      <c r="D95">
        <v>6.8</v>
      </c>
      <c r="E95">
        <v>6.77</v>
      </c>
      <c r="F95">
        <v>6.79</v>
      </c>
    </row>
    <row r="96" spans="1:6" ht="12">
      <c r="A96">
        <v>400</v>
      </c>
      <c r="B96">
        <v>7</v>
      </c>
      <c r="C96">
        <v>6.84</v>
      </c>
      <c r="D96">
        <v>6.8</v>
      </c>
      <c r="E96">
        <v>6.76</v>
      </c>
      <c r="F96">
        <v>6.79</v>
      </c>
    </row>
    <row r="97" spans="1:6" ht="12">
      <c r="A97">
        <v>400</v>
      </c>
      <c r="B97">
        <v>8</v>
      </c>
      <c r="C97">
        <v>6.84</v>
      </c>
      <c r="D97">
        <v>6.8</v>
      </c>
      <c r="E97">
        <v>6.76</v>
      </c>
      <c r="F97">
        <v>6.78</v>
      </c>
    </row>
    <row r="98" spans="1:6" ht="12">
      <c r="A98">
        <v>400</v>
      </c>
      <c r="B98">
        <v>9</v>
      </c>
      <c r="C98">
        <v>6.84</v>
      </c>
      <c r="D98">
        <v>6.8</v>
      </c>
      <c r="E98">
        <v>6.77</v>
      </c>
      <c r="F98">
        <v>6.78</v>
      </c>
    </row>
    <row r="99" spans="1:6" ht="12">
      <c r="A99">
        <v>400</v>
      </c>
      <c r="B99">
        <v>10</v>
      </c>
      <c r="C99">
        <v>6.84</v>
      </c>
      <c r="D99">
        <v>6.8</v>
      </c>
      <c r="E99">
        <v>6.76</v>
      </c>
      <c r="F99">
        <v>6.79</v>
      </c>
    </row>
    <row r="100" spans="1:6" ht="12">
      <c r="A100">
        <v>400</v>
      </c>
      <c r="B100">
        <v>11</v>
      </c>
      <c r="C100">
        <v>6.84</v>
      </c>
      <c r="D100">
        <v>6.8</v>
      </c>
      <c r="E100">
        <v>6.76</v>
      </c>
      <c r="F100">
        <v>6.78</v>
      </c>
    </row>
    <row r="101" spans="1:6" ht="12">
      <c r="A101">
        <v>400</v>
      </c>
      <c r="B101">
        <v>12</v>
      </c>
      <c r="C101">
        <v>6.83</v>
      </c>
      <c r="D101">
        <v>6.79</v>
      </c>
      <c r="E101">
        <v>6.76</v>
      </c>
      <c r="F101">
        <v>6.78</v>
      </c>
    </row>
    <row r="102" spans="1:6" ht="12">
      <c r="A102">
        <v>400</v>
      </c>
      <c r="B102">
        <v>13</v>
      </c>
      <c r="C102">
        <v>6.84</v>
      </c>
      <c r="D102">
        <v>6.8</v>
      </c>
      <c r="E102">
        <v>6.78</v>
      </c>
      <c r="F102">
        <v>6.78</v>
      </c>
    </row>
    <row r="103" spans="1:6" ht="12">
      <c r="A103">
        <v>400</v>
      </c>
      <c r="B103">
        <v>14</v>
      </c>
      <c r="C103">
        <v>6.84</v>
      </c>
      <c r="D103">
        <v>6.8</v>
      </c>
      <c r="E103">
        <v>6.78</v>
      </c>
      <c r="F103">
        <v>6.8</v>
      </c>
    </row>
    <row r="104" spans="1:6" ht="12">
      <c r="A104">
        <v>400</v>
      </c>
      <c r="B104">
        <v>15</v>
      </c>
      <c r="C104">
        <v>6.84</v>
      </c>
      <c r="D104">
        <v>6.8</v>
      </c>
      <c r="E104">
        <v>6.78</v>
      </c>
      <c r="F104">
        <v>6.79</v>
      </c>
    </row>
    <row r="105" spans="1:6" ht="12">
      <c r="A105">
        <v>400</v>
      </c>
      <c r="B105">
        <v>16</v>
      </c>
      <c r="C105">
        <v>6.84</v>
      </c>
      <c r="D105">
        <v>6.8</v>
      </c>
      <c r="E105">
        <v>6.78</v>
      </c>
      <c r="F105">
        <v>6.78</v>
      </c>
    </row>
    <row r="106" spans="1:6" ht="12">
      <c r="A106">
        <v>400</v>
      </c>
      <c r="B106">
        <v>17</v>
      </c>
      <c r="C106">
        <v>6.84</v>
      </c>
      <c r="D106">
        <v>6.8</v>
      </c>
      <c r="E106">
        <v>6.78</v>
      </c>
      <c r="F106">
        <v>6.8</v>
      </c>
    </row>
    <row r="107" spans="1:6" ht="12">
      <c r="A107">
        <v>400</v>
      </c>
      <c r="B107">
        <v>18</v>
      </c>
      <c r="C107">
        <v>6.84</v>
      </c>
      <c r="D107">
        <v>6.8</v>
      </c>
      <c r="E107">
        <v>6.78</v>
      </c>
      <c r="F107">
        <v>6.79</v>
      </c>
    </row>
    <row r="108" spans="1:6" ht="12">
      <c r="A108">
        <v>400</v>
      </c>
      <c r="B108">
        <v>19</v>
      </c>
      <c r="C108">
        <v>6.84</v>
      </c>
      <c r="D108">
        <v>6.79</v>
      </c>
      <c r="E108">
        <v>6.78</v>
      </c>
      <c r="F108">
        <v>6.79</v>
      </c>
    </row>
    <row r="109" spans="1:6" ht="12">
      <c r="A109">
        <v>400</v>
      </c>
      <c r="B109">
        <v>20</v>
      </c>
      <c r="C109">
        <v>6.84</v>
      </c>
      <c r="D109">
        <v>6.8</v>
      </c>
      <c r="E109">
        <v>6.78</v>
      </c>
      <c r="F109">
        <v>6.79</v>
      </c>
    </row>
    <row r="110" spans="1:6" ht="12">
      <c r="A110">
        <v>1600</v>
      </c>
      <c r="B110">
        <v>1</v>
      </c>
      <c r="C110">
        <v>6.79</v>
      </c>
      <c r="D110">
        <v>6.78</v>
      </c>
      <c r="E110">
        <v>6.77</v>
      </c>
      <c r="F110">
        <v>6.75</v>
      </c>
    </row>
    <row r="111" spans="1:6" ht="12">
      <c r="A111">
        <v>1600</v>
      </c>
      <c r="B111">
        <v>2</v>
      </c>
      <c r="C111">
        <v>6.8</v>
      </c>
      <c r="D111">
        <v>6.78</v>
      </c>
      <c r="E111">
        <v>6.76</v>
      </c>
      <c r="F111">
        <v>6.75</v>
      </c>
    </row>
    <row r="112" spans="1:6" ht="12">
      <c r="A112">
        <v>1600</v>
      </c>
      <c r="B112">
        <v>3</v>
      </c>
      <c r="C112">
        <v>6.8</v>
      </c>
      <c r="D112">
        <v>6.78</v>
      </c>
      <c r="E112">
        <v>6.75</v>
      </c>
      <c r="F112">
        <v>6.75</v>
      </c>
    </row>
    <row r="113" spans="1:6" ht="12">
      <c r="A113">
        <v>1600</v>
      </c>
      <c r="B113">
        <v>4</v>
      </c>
      <c r="C113">
        <v>6.79</v>
      </c>
      <c r="D113">
        <v>6.77</v>
      </c>
      <c r="E113">
        <v>6.74</v>
      </c>
      <c r="F113">
        <v>6.75</v>
      </c>
    </row>
    <row r="114" spans="1:6" ht="12">
      <c r="A114">
        <v>1600</v>
      </c>
      <c r="B114">
        <v>5</v>
      </c>
      <c r="C114">
        <v>6.8</v>
      </c>
      <c r="D114">
        <v>6.77</v>
      </c>
      <c r="E114">
        <v>6.74</v>
      </c>
      <c r="F114">
        <v>6.75</v>
      </c>
    </row>
    <row r="115" spans="1:6" ht="12">
      <c r="A115">
        <v>1600</v>
      </c>
      <c r="B115">
        <v>6</v>
      </c>
      <c r="C115">
        <v>6.8</v>
      </c>
      <c r="D115">
        <v>6.77</v>
      </c>
      <c r="E115">
        <v>6.74</v>
      </c>
      <c r="F115">
        <v>6.75</v>
      </c>
    </row>
    <row r="116" spans="1:6" ht="12">
      <c r="A116">
        <v>1600</v>
      </c>
      <c r="B116">
        <v>7</v>
      </c>
      <c r="C116">
        <v>6.79</v>
      </c>
      <c r="D116">
        <v>6.77</v>
      </c>
      <c r="E116">
        <v>6.73</v>
      </c>
      <c r="F116">
        <v>6.74</v>
      </c>
    </row>
    <row r="117" spans="1:6" ht="12">
      <c r="A117">
        <v>1600</v>
      </c>
      <c r="B117">
        <v>8</v>
      </c>
      <c r="C117">
        <v>6.79</v>
      </c>
      <c r="D117">
        <v>6.77</v>
      </c>
      <c r="E117">
        <v>6.73</v>
      </c>
      <c r="F117">
        <v>6.74</v>
      </c>
    </row>
    <row r="118" spans="1:6" ht="12">
      <c r="A118">
        <v>1600</v>
      </c>
      <c r="B118">
        <v>9</v>
      </c>
      <c r="C118">
        <v>6.79</v>
      </c>
      <c r="D118">
        <v>6.77</v>
      </c>
      <c r="E118">
        <v>6.73</v>
      </c>
      <c r="F118">
        <v>6.75</v>
      </c>
    </row>
    <row r="119" spans="1:6" ht="12">
      <c r="A119">
        <v>1600</v>
      </c>
      <c r="B119">
        <v>10</v>
      </c>
      <c r="C119">
        <v>6.79</v>
      </c>
      <c r="D119">
        <v>6.77</v>
      </c>
      <c r="E119">
        <v>6.73</v>
      </c>
      <c r="F119">
        <v>6.75</v>
      </c>
    </row>
    <row r="120" spans="1:6" ht="12">
      <c r="A120">
        <v>1600</v>
      </c>
      <c r="B120">
        <v>11</v>
      </c>
      <c r="C120">
        <v>6.79</v>
      </c>
      <c r="D120">
        <v>6.77</v>
      </c>
      <c r="E120">
        <v>6.74</v>
      </c>
      <c r="F120">
        <v>6.75</v>
      </c>
    </row>
    <row r="121" spans="1:6" ht="12">
      <c r="A121">
        <v>1600</v>
      </c>
      <c r="B121">
        <v>12</v>
      </c>
      <c r="C121">
        <v>6.79</v>
      </c>
      <c r="D121">
        <v>6.77</v>
      </c>
      <c r="E121">
        <v>6.74</v>
      </c>
      <c r="F121">
        <v>6.75</v>
      </c>
    </row>
    <row r="122" spans="1:6" ht="12">
      <c r="A122">
        <v>1600</v>
      </c>
      <c r="B122">
        <v>13</v>
      </c>
      <c r="C122">
        <v>6.79</v>
      </c>
      <c r="D122">
        <v>6.77</v>
      </c>
      <c r="E122">
        <v>6.74</v>
      </c>
      <c r="F122">
        <v>6.75</v>
      </c>
    </row>
    <row r="123" spans="1:6" ht="12">
      <c r="A123">
        <v>1600</v>
      </c>
      <c r="B123">
        <v>14</v>
      </c>
      <c r="C123">
        <v>6.79</v>
      </c>
      <c r="D123">
        <v>6.77</v>
      </c>
      <c r="E123">
        <v>6.75</v>
      </c>
      <c r="F123">
        <v>6.75</v>
      </c>
    </row>
    <row r="124" spans="1:6" ht="12">
      <c r="A124">
        <v>1600</v>
      </c>
      <c r="B124">
        <v>15</v>
      </c>
      <c r="C124">
        <v>6.79</v>
      </c>
      <c r="D124">
        <v>6.77</v>
      </c>
      <c r="E124">
        <v>6.74</v>
      </c>
      <c r="F124">
        <v>6.75</v>
      </c>
    </row>
    <row r="125" spans="1:6" ht="12">
      <c r="A125">
        <v>1600</v>
      </c>
      <c r="B125">
        <v>16</v>
      </c>
      <c r="C125">
        <v>6.79</v>
      </c>
      <c r="D125">
        <v>6.77</v>
      </c>
      <c r="E125">
        <v>6.74</v>
      </c>
      <c r="F125">
        <v>6.75</v>
      </c>
    </row>
    <row r="126" spans="1:6" ht="12">
      <c r="A126">
        <v>1600</v>
      </c>
      <c r="B126">
        <v>17</v>
      </c>
      <c r="C126">
        <v>6.79</v>
      </c>
      <c r="D126">
        <v>6.77</v>
      </c>
      <c r="E126">
        <v>6.74</v>
      </c>
      <c r="F126">
        <v>6.75</v>
      </c>
    </row>
    <row r="127" spans="1:6" ht="12">
      <c r="A127">
        <v>1600</v>
      </c>
      <c r="B127">
        <v>18</v>
      </c>
      <c r="C127">
        <v>6.79</v>
      </c>
      <c r="D127">
        <v>6.77</v>
      </c>
      <c r="E127">
        <v>6.74</v>
      </c>
      <c r="F127">
        <v>6.75</v>
      </c>
    </row>
    <row r="128" spans="1:6" ht="12">
      <c r="A128">
        <v>1600</v>
      </c>
      <c r="B128">
        <v>19</v>
      </c>
      <c r="C128">
        <v>6.79</v>
      </c>
      <c r="D128">
        <v>6.78</v>
      </c>
      <c r="E128">
        <v>6.74</v>
      </c>
      <c r="F128">
        <v>6.75</v>
      </c>
    </row>
    <row r="129" spans="1:6" ht="12">
      <c r="A129">
        <v>1600</v>
      </c>
      <c r="B129">
        <v>20</v>
      </c>
      <c r="C129">
        <v>6.8</v>
      </c>
      <c r="D129">
        <v>6.78</v>
      </c>
      <c r="E129">
        <v>6.74</v>
      </c>
      <c r="F129">
        <v>6.75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dcterms:created xsi:type="dcterms:W3CDTF">2013-10-16T13:28:36Z</dcterms:created>
  <dcterms:modified xsi:type="dcterms:W3CDTF">2013-12-24T17:21:44Z</dcterms:modified>
  <cp:category/>
  <cp:version/>
  <cp:contentType/>
  <cp:contentStatus/>
</cp:coreProperties>
</file>