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2 Actual Emissions" sheetId="2" r:id="rId1"/>
  </sheets>
  <calcPr calcId="145621"/>
</workbook>
</file>

<file path=xl/calcChain.xml><?xml version="1.0" encoding="utf-8"?>
<calcChain xmlns="http://schemas.openxmlformats.org/spreadsheetml/2006/main">
  <c r="C29" i="2" l="1"/>
  <c r="E29" i="2" s="1"/>
  <c r="C28" i="2"/>
  <c r="E28" i="2" s="1"/>
  <c r="C23" i="2"/>
  <c r="E23" i="2" s="1"/>
  <c r="C22" i="2"/>
  <c r="E22" i="2" s="1"/>
  <c r="C17" i="2"/>
  <c r="E17" i="2" s="1"/>
  <c r="C16" i="2"/>
  <c r="E16" i="2" s="1"/>
  <c r="C11" i="2"/>
  <c r="E11" i="2" s="1"/>
  <c r="C35" i="2" s="1"/>
  <c r="C10" i="2"/>
  <c r="E10" i="2" s="1"/>
  <c r="C34" i="2" s="1"/>
  <c r="B35" i="2" l="1"/>
  <c r="B34" i="2"/>
</calcChain>
</file>

<file path=xl/sharedStrings.xml><?xml version="1.0" encoding="utf-8"?>
<sst xmlns="http://schemas.openxmlformats.org/spreadsheetml/2006/main" count="58" uniqueCount="23">
  <si>
    <r>
      <t>PM/PM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/PM</t>
    </r>
    <r>
      <rPr>
        <vertAlign val="subscript"/>
        <sz val="11"/>
        <color theme="1"/>
        <rFont val="Calibri"/>
        <family val="2"/>
        <scheme val="minor"/>
      </rPr>
      <t>2.5</t>
    </r>
  </si>
  <si>
    <t>Pb</t>
  </si>
  <si>
    <t xml:space="preserve">Emission Factor </t>
  </si>
  <si>
    <r>
      <t>(lb/ton lead)</t>
    </r>
    <r>
      <rPr>
        <vertAlign val="superscript"/>
        <sz val="11"/>
        <color theme="1"/>
        <rFont val="Calibri"/>
        <family val="2"/>
        <scheme val="minor"/>
      </rPr>
      <t>a</t>
    </r>
  </si>
  <si>
    <t>(tons/year)</t>
  </si>
  <si>
    <r>
      <t>(lb/ton lead)</t>
    </r>
    <r>
      <rPr>
        <vertAlign val="superscript"/>
        <sz val="11"/>
        <color theme="1"/>
        <rFont val="Calibri"/>
        <family val="2"/>
        <scheme val="minor"/>
      </rPr>
      <t>c</t>
    </r>
  </si>
  <si>
    <t>Total Emissions</t>
  </si>
  <si>
    <t>ESP Control</t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</si>
  <si>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AP-42 Table 12.11-2, Kettle Refining</t>
    </r>
  </si>
  <si>
    <t>Melt Kettle Emissions  (SCC 3-04-004-26)</t>
  </si>
  <si>
    <t>Molding Emission (SCC 3-04-004-09)</t>
  </si>
  <si>
    <t>Melt Kettle Fugitive Emissions (SCC 3-04-004-14)</t>
  </si>
  <si>
    <t>Casting Fugitive Emissions (SCC 3-04-004-25)</t>
  </si>
  <si>
    <r>
      <t>(lb/ton lead)</t>
    </r>
    <r>
      <rPr>
        <vertAlign val="superscript"/>
        <sz val="11"/>
        <color theme="1"/>
        <rFont val="Calibri"/>
        <family val="2"/>
        <scheme val="minor"/>
      </rPr>
      <t>b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</si>
  <si>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AP-42 Table 12.11-2, Casting</t>
    </r>
  </si>
  <si>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AP-42 Table 12.11-2, Fugitive Emissions</t>
    </r>
  </si>
  <si>
    <r>
      <t>Efficiency</t>
    </r>
    <r>
      <rPr>
        <vertAlign val="superscript"/>
        <sz val="11"/>
        <color theme="1"/>
        <rFont val="Calibri"/>
        <family val="2"/>
        <scheme val="minor"/>
      </rPr>
      <t>d</t>
    </r>
  </si>
  <si>
    <t>Uncontrolled Emissions</t>
  </si>
  <si>
    <t>Controlled Emissions</t>
  </si>
  <si>
    <r>
      <rPr>
        <vertAlign val="super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Control efficiency from Minn. R. 7011.0070 - ESP with totalenclosure. </t>
    </r>
  </si>
  <si>
    <t>Faciltiy ID: 12300762</t>
  </si>
  <si>
    <t>Water Gremlin R&amp;D 2012 Actual Emission Calculations</t>
  </si>
  <si>
    <t>2012 Annual Lead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</si>
</sst>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4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1" fillId="0" borderId="0" xfId="0" applyFont="1"/>
    <xf numFmtId="0" fontId="0" fillId="0" borderId="5" xfId="0" applyBorder="1" applyAlignment="1">
      <alignment horizontal="center"/>
    </xf>
    <xf numFmtId="3" fontId="0" fillId="0" borderId="1" xfId="0" applyNumberFormat="1" applyBorder="1"/>
    <xf numFmtId="0" fontId="0" fillId="0" borderId="0" xfId="0" applyFill="1"/>
    <xf numFmtId="1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C4" sqref="C4"/>
    </sheetView>
  </sheetViews>
  <sheetFormatPr defaultRowHeight="15" x14ac:dyDescent="0.25"/>
  <cols>
    <col min="1" max="1" width="21.7109375" customWidth="1"/>
    <col min="2" max="3" width="22.140625" bestFit="1" customWidth="1"/>
    <col min="4" max="4" width="10.7109375" customWidth="1"/>
    <col min="5" max="5" width="19.85546875" bestFit="1" customWidth="1"/>
  </cols>
  <sheetData>
    <row r="1" spans="1:5" x14ac:dyDescent="0.25">
      <c r="A1" s="15" t="s">
        <v>21</v>
      </c>
    </row>
    <row r="2" spans="1:5" x14ac:dyDescent="0.25">
      <c r="A2" s="15" t="s">
        <v>20</v>
      </c>
    </row>
    <row r="4" spans="1:5" x14ac:dyDescent="0.25">
      <c r="A4" s="2" t="s">
        <v>22</v>
      </c>
      <c r="B4" s="17">
        <v>24146</v>
      </c>
    </row>
    <row r="7" spans="1:5" x14ac:dyDescent="0.25">
      <c r="A7" s="15" t="s">
        <v>9</v>
      </c>
    </row>
    <row r="8" spans="1:5" x14ac:dyDescent="0.25">
      <c r="B8" s="3" t="s">
        <v>2</v>
      </c>
      <c r="C8" s="16" t="s">
        <v>17</v>
      </c>
      <c r="D8" s="3" t="s">
        <v>7</v>
      </c>
      <c r="E8" s="16" t="s">
        <v>18</v>
      </c>
    </row>
    <row r="9" spans="1:5" ht="17.25" x14ac:dyDescent="0.25">
      <c r="B9" s="5" t="s">
        <v>3</v>
      </c>
      <c r="C9" s="6" t="s">
        <v>4</v>
      </c>
      <c r="D9" s="13" t="s">
        <v>16</v>
      </c>
      <c r="E9" s="6" t="s">
        <v>4</v>
      </c>
    </row>
    <row r="10" spans="1:5" ht="18" x14ac:dyDescent="0.35">
      <c r="A10" s="2" t="s">
        <v>0</v>
      </c>
      <c r="B10" s="8">
        <v>0.03</v>
      </c>
      <c r="C10" s="9">
        <f>B10*$B$4/2000</f>
        <v>0.36219000000000001</v>
      </c>
      <c r="D10" s="14">
        <v>0.94</v>
      </c>
      <c r="E10" s="9">
        <f>C10*(1-D10)</f>
        <v>2.1731400000000019E-2</v>
      </c>
    </row>
    <row r="11" spans="1:5" x14ac:dyDescent="0.25">
      <c r="A11" s="2" t="s">
        <v>1</v>
      </c>
      <c r="B11" s="8">
        <v>0.01</v>
      </c>
      <c r="C11" s="9">
        <f>B11*$B$4/2000</f>
        <v>0.12073</v>
      </c>
      <c r="D11" s="14">
        <v>0.94</v>
      </c>
      <c r="E11" s="9">
        <f>C11*(1-D11)</f>
        <v>7.2438000000000068E-3</v>
      </c>
    </row>
    <row r="13" spans="1:5" x14ac:dyDescent="0.25">
      <c r="A13" s="15" t="s">
        <v>10</v>
      </c>
    </row>
    <row r="14" spans="1:5" x14ac:dyDescent="0.25">
      <c r="B14" s="3" t="s">
        <v>2</v>
      </c>
      <c r="C14" s="16" t="s">
        <v>17</v>
      </c>
      <c r="D14" s="3" t="s">
        <v>7</v>
      </c>
      <c r="E14" s="16" t="s">
        <v>18</v>
      </c>
    </row>
    <row r="15" spans="1:5" ht="17.25" x14ac:dyDescent="0.25">
      <c r="B15" s="5" t="s">
        <v>13</v>
      </c>
      <c r="C15" s="6" t="s">
        <v>4</v>
      </c>
      <c r="D15" s="13" t="s">
        <v>16</v>
      </c>
      <c r="E15" s="6" t="s">
        <v>4</v>
      </c>
    </row>
    <row r="16" spans="1:5" ht="18" x14ac:dyDescent="0.35">
      <c r="A16" s="2" t="s">
        <v>0</v>
      </c>
      <c r="B16" s="8">
        <v>0.04</v>
      </c>
      <c r="C16" s="9">
        <f>B16*$B$4/2000</f>
        <v>0.48292000000000002</v>
      </c>
      <c r="D16" s="14">
        <v>0.94</v>
      </c>
      <c r="E16" s="9">
        <f>C16*(1-D16)</f>
        <v>2.8975200000000027E-2</v>
      </c>
    </row>
    <row r="17" spans="1:5" x14ac:dyDescent="0.25">
      <c r="A17" s="2" t="s">
        <v>1</v>
      </c>
      <c r="B17" s="8">
        <v>0.01</v>
      </c>
      <c r="C17" s="9">
        <f>B17*$B$4/2000</f>
        <v>0.12073</v>
      </c>
      <c r="D17" s="14">
        <v>0.94</v>
      </c>
      <c r="E17" s="9">
        <f>C17*(1-D17)</f>
        <v>7.2438000000000068E-3</v>
      </c>
    </row>
    <row r="18" spans="1:5" x14ac:dyDescent="0.25">
      <c r="B18" s="4"/>
      <c r="C18" s="4"/>
      <c r="D18" s="4"/>
    </row>
    <row r="19" spans="1:5" x14ac:dyDescent="0.25">
      <c r="A19" s="15" t="s">
        <v>11</v>
      </c>
      <c r="B19" s="4"/>
      <c r="C19" s="4"/>
      <c r="D19" s="4"/>
    </row>
    <row r="20" spans="1:5" x14ac:dyDescent="0.25">
      <c r="B20" s="3" t="s">
        <v>2</v>
      </c>
      <c r="C20" s="16" t="s">
        <v>17</v>
      </c>
      <c r="D20" s="3" t="s">
        <v>7</v>
      </c>
      <c r="E20" s="16" t="s">
        <v>18</v>
      </c>
    </row>
    <row r="21" spans="1:5" ht="17.25" x14ac:dyDescent="0.25">
      <c r="B21" s="5" t="s">
        <v>5</v>
      </c>
      <c r="C21" s="12" t="s">
        <v>4</v>
      </c>
      <c r="D21" s="13" t="s">
        <v>16</v>
      </c>
      <c r="E21" s="6" t="s">
        <v>4</v>
      </c>
    </row>
    <row r="22" spans="1:5" ht="18" x14ac:dyDescent="0.35">
      <c r="A22" s="2" t="s">
        <v>0</v>
      </c>
      <c r="B22" s="7">
        <v>2E-3</v>
      </c>
      <c r="C22" s="9">
        <f>B22*$B$4/2000</f>
        <v>2.4146000000000001E-2</v>
      </c>
      <c r="D22" s="14">
        <v>0.94</v>
      </c>
      <c r="E22" s="9">
        <f>C22*(1-D22)</f>
        <v>1.4487600000000014E-3</v>
      </c>
    </row>
    <row r="23" spans="1:5" x14ac:dyDescent="0.25">
      <c r="A23" s="2" t="s">
        <v>1</v>
      </c>
      <c r="B23" s="7">
        <v>5.9999999999999995E-4</v>
      </c>
      <c r="C23" s="9">
        <f>B23*$B$4/2000</f>
        <v>7.243799999999999E-3</v>
      </c>
      <c r="D23" s="14">
        <v>0.94</v>
      </c>
      <c r="E23" s="9">
        <f>C23*(1-D23)</f>
        <v>4.3462800000000033E-4</v>
      </c>
    </row>
    <row r="24" spans="1:5" x14ac:dyDescent="0.25">
      <c r="B24" s="4"/>
      <c r="C24" s="4"/>
      <c r="D24" s="4"/>
    </row>
    <row r="25" spans="1:5" x14ac:dyDescent="0.25">
      <c r="A25" s="15" t="s">
        <v>12</v>
      </c>
      <c r="B25" s="4"/>
      <c r="C25" s="4"/>
      <c r="D25" s="4"/>
    </row>
    <row r="26" spans="1:5" x14ac:dyDescent="0.25">
      <c r="B26" s="1" t="s">
        <v>2</v>
      </c>
      <c r="C26" s="16" t="s">
        <v>17</v>
      </c>
      <c r="D26" s="3" t="s">
        <v>7</v>
      </c>
      <c r="E26" s="16" t="s">
        <v>18</v>
      </c>
    </row>
    <row r="27" spans="1:5" ht="17.25" x14ac:dyDescent="0.25">
      <c r="B27" s="5" t="s">
        <v>5</v>
      </c>
      <c r="C27" s="12" t="s">
        <v>4</v>
      </c>
      <c r="D27" s="13" t="s">
        <v>16</v>
      </c>
      <c r="E27" s="6" t="s">
        <v>4</v>
      </c>
    </row>
    <row r="28" spans="1:5" ht="18" x14ac:dyDescent="0.35">
      <c r="A28" s="2" t="s">
        <v>0</v>
      </c>
      <c r="B28" s="7">
        <v>2E-3</v>
      </c>
      <c r="C28" s="9">
        <f>B28*$B$4/2000</f>
        <v>2.4146000000000001E-2</v>
      </c>
      <c r="D28" s="14">
        <v>0.94</v>
      </c>
      <c r="E28" s="9">
        <f>C28*(1-D28)</f>
        <v>1.4487600000000014E-3</v>
      </c>
    </row>
    <row r="29" spans="1:5" x14ac:dyDescent="0.25">
      <c r="A29" s="2" t="s">
        <v>1</v>
      </c>
      <c r="B29" s="7">
        <v>5.9999999999999995E-4</v>
      </c>
      <c r="C29" s="9">
        <f>B29*$B$4/2000</f>
        <v>7.243799999999999E-3</v>
      </c>
      <c r="D29" s="14">
        <v>0.94</v>
      </c>
      <c r="E29" s="9">
        <f>C29*(1-D29)</f>
        <v>4.3462800000000033E-4</v>
      </c>
    </row>
    <row r="30" spans="1:5" x14ac:dyDescent="0.25">
      <c r="B30" s="4"/>
      <c r="C30" s="4"/>
      <c r="D30" s="4"/>
      <c r="E30" s="11"/>
    </row>
    <row r="31" spans="1:5" x14ac:dyDescent="0.25">
      <c r="A31" s="15" t="s">
        <v>6</v>
      </c>
      <c r="B31" s="4"/>
      <c r="C31" s="4"/>
      <c r="D31" s="4"/>
    </row>
    <row r="32" spans="1:5" x14ac:dyDescent="0.25">
      <c r="B32" s="3" t="s">
        <v>17</v>
      </c>
      <c r="C32" s="16" t="s">
        <v>18</v>
      </c>
    </row>
    <row r="33" spans="1:4" x14ac:dyDescent="0.25">
      <c r="B33" s="10" t="s">
        <v>4</v>
      </c>
      <c r="C33" s="12" t="s">
        <v>4</v>
      </c>
    </row>
    <row r="34" spans="1:4" ht="18" x14ac:dyDescent="0.35">
      <c r="A34" s="2" t="s">
        <v>0</v>
      </c>
      <c r="B34" s="9">
        <f>C10+C16+C22+C28</f>
        <v>0.89340200000000003</v>
      </c>
      <c r="C34" s="19">
        <f>E10+E16+E22+E28</f>
        <v>5.3604120000000047E-2</v>
      </c>
    </row>
    <row r="35" spans="1:4" x14ac:dyDescent="0.25">
      <c r="A35" s="2" t="s">
        <v>1</v>
      </c>
      <c r="B35" s="9">
        <f>C11+C17+C23+C29</f>
        <v>0.2559476</v>
      </c>
      <c r="C35" s="19">
        <f>E11+E17+E23+E29</f>
        <v>1.5356856000000016E-2</v>
      </c>
    </row>
    <row r="36" spans="1:4" x14ac:dyDescent="0.25">
      <c r="B36" s="4"/>
      <c r="C36" s="4"/>
      <c r="D36" s="4"/>
    </row>
    <row r="37" spans="1:4" ht="17.25" x14ac:dyDescent="0.25">
      <c r="A37" t="s">
        <v>8</v>
      </c>
      <c r="B37" s="4"/>
      <c r="C37" s="4"/>
      <c r="D37" s="4"/>
    </row>
    <row r="38" spans="1:4" ht="17.25" x14ac:dyDescent="0.25">
      <c r="A38" t="s">
        <v>14</v>
      </c>
    </row>
    <row r="39" spans="1:4" ht="17.25" x14ac:dyDescent="0.25">
      <c r="A39" t="s">
        <v>15</v>
      </c>
    </row>
    <row r="40" spans="1:4" ht="17.25" x14ac:dyDescent="0.25">
      <c r="A40" s="18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 Actual Emissions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2013-03-12T20:33:27Z</dcterms:modified>
</cp:coreProperties>
</file>