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57A"/>
  <workbookPr/>
  <bookViews>
    <workbookView xWindow="0" yWindow="65461" windowWidth="9660" windowHeight="7200" tabRatio="699" activeTab="0"/>
  </bookViews>
  <sheets>
    <sheet name="Residential Chronic _summary" sheetId="1" r:id="rId1"/>
    <sheet name="Residential Chronic_Risk" sheetId="2" r:id="rId2"/>
    <sheet name="Recreational Chronic _summary" sheetId="3" r:id="rId3"/>
    <sheet name="Recreational Chronic_Risk" sheetId="4" r:id="rId4"/>
    <sheet name="Child Subchronic _summary" sheetId="5" r:id="rId5"/>
    <sheet name="Child Subchronic_Risk" sheetId="6" r:id="rId6"/>
    <sheet name="Child Acute" sheetId="7" r:id="rId7"/>
    <sheet name="Industrial Chronic _summary" sheetId="8" r:id="rId8"/>
    <sheet name="Industrial Chronic_Risk" sheetId="9" r:id="rId9"/>
    <sheet name="Short-term Worker_ summary" sheetId="10" r:id="rId10"/>
    <sheet name="Short-term Worker_Risk" sheetId="11" r:id="rId11"/>
    <sheet name="BaP equiv. calc" sheetId="12" r:id="rId12"/>
    <sheet name="TCDD equiv. calc" sheetId="13" r:id="rId13"/>
  </sheets>
  <definedNames>
    <definedName name="_xlnm.Print_Area" localSheetId="6">'Child Acute'!$A$3:$H$25</definedName>
    <definedName name="_xlnm.Print_Area" localSheetId="4">'Child Subchronic _summary'!$A$3:$O$186</definedName>
    <definedName name="_xlnm.Print_Area" localSheetId="5">'Child Subchronic_Risk'!$A$3:$AA$186</definedName>
    <definedName name="_xlnm.Print_Area" localSheetId="7">'Industrial Chronic _summary'!$A$3:$O$188</definedName>
    <definedName name="_xlnm.Print_Area" localSheetId="8">'Industrial Chronic_Risk'!$A$3:$AB$191</definedName>
    <definedName name="_xlnm.Print_Area" localSheetId="2">'Recreational Chronic _summary'!$A$3:$O$186</definedName>
    <definedName name="_xlnm.Print_Area" localSheetId="3">'Recreational Chronic_Risk'!$A$3:$AA$187</definedName>
    <definedName name="_xlnm.Print_Area" localSheetId="0">'Residential Chronic _summary'!$A$3:$O$185</definedName>
    <definedName name="_xlnm.Print_Area" localSheetId="1">'Residential Chronic_Risk'!$A$3:$AA$187</definedName>
    <definedName name="_xlnm.Print_Area" localSheetId="9">'Short-term Worker_ summary'!$A$3:$O$187</definedName>
    <definedName name="_xlnm.Print_Area" localSheetId="10">'Short-term Worker_Risk'!$A$8:$AB$186</definedName>
    <definedName name="_xlnm.Print_Area" localSheetId="12">'TCDD equiv. calc'!$A$2:$G$50</definedName>
    <definedName name="_xlnm.Print_Titles" localSheetId="6">'Child Acute'!$5:$9</definedName>
    <definedName name="_xlnm.Print_Titles" localSheetId="4">'Child Subchronic _summary'!$7:$12</definedName>
    <definedName name="_xlnm.Print_Titles" localSheetId="5">'Child Subchronic_Risk'!$7:$11</definedName>
    <definedName name="_xlnm.Print_Titles" localSheetId="7">'Industrial Chronic _summary'!$7:$12</definedName>
    <definedName name="_xlnm.Print_Titles" localSheetId="8">'Industrial Chronic_Risk'!$7:$11</definedName>
    <definedName name="_xlnm.Print_Titles" localSheetId="2">'Recreational Chronic _summary'!$7:$12</definedName>
    <definedName name="_xlnm.Print_Titles" localSheetId="3">'Recreational Chronic_Risk'!$7:$11</definedName>
    <definedName name="_xlnm.Print_Titles" localSheetId="0">'Residential Chronic _summary'!$6:$12</definedName>
    <definedName name="_xlnm.Print_Titles" localSheetId="1">'Residential Chronic_Risk'!$8:$12</definedName>
    <definedName name="_xlnm.Print_Titles" localSheetId="9">'Short-term Worker_ summary'!$4:$13</definedName>
    <definedName name="_xlnm.Print_Titles" localSheetId="10">'Short-term Worker_Risk'!$8:$11</definedName>
  </definedNames>
  <calcPr calcMode="manual" fullCalcOnLoad="1"/>
</workbook>
</file>

<file path=xl/sharedStrings.xml><?xml version="1.0" encoding="utf-8"?>
<sst xmlns="http://schemas.openxmlformats.org/spreadsheetml/2006/main" count="5057" uniqueCount="548">
  <si>
    <t>Pathways: Or = oral; De= Dermal; In = Inhalation; ? = not known.</t>
  </si>
  <si>
    <t>SUMMARY OF TIER 2 RESIDENTIAL SOIL REFERENCE VALUE INFORMATION. (1999 Version)</t>
  </si>
  <si>
    <t>Path-ways</t>
  </si>
  <si>
    <t>Chemical</t>
  </si>
  <si>
    <t>CAS Number</t>
  </si>
  <si>
    <t>VOC ?</t>
  </si>
  <si>
    <t>Source</t>
  </si>
  <si>
    <t>Residential SRV  (mg/kg)</t>
  </si>
  <si>
    <t>HQ (1)</t>
  </si>
  <si>
    <t>Missing</t>
  </si>
  <si>
    <t>Driving</t>
  </si>
  <si>
    <t>Target Organ(s) (2)</t>
  </si>
  <si>
    <t>Cancer Class (3)</t>
  </si>
  <si>
    <t>ELCR</t>
  </si>
  <si>
    <t>Inorganics:</t>
  </si>
  <si>
    <t>Aluminum</t>
  </si>
  <si>
    <t>E</t>
  </si>
  <si>
    <t>Or</t>
  </si>
  <si>
    <t>CNS/PNS; REPROD</t>
  </si>
  <si>
    <t>NA</t>
  </si>
  <si>
    <t>Antimony</t>
  </si>
  <si>
    <t>MI</t>
  </si>
  <si>
    <t>CV/BLD; WHOLE BODY</t>
  </si>
  <si>
    <t>Arsenic</t>
  </si>
  <si>
    <t>I</t>
  </si>
  <si>
    <t>In</t>
  </si>
  <si>
    <t>CV/BLD;  CNS/PNS; SKIN; CANCER</t>
  </si>
  <si>
    <t>A</t>
  </si>
  <si>
    <t>Barium</t>
  </si>
  <si>
    <t>O</t>
  </si>
  <si>
    <r>
      <t xml:space="preserve">KIDN;REPROD </t>
    </r>
    <r>
      <rPr>
        <b/>
        <sz val="8"/>
        <rFont val="MS Sans Serif"/>
        <family val="0"/>
      </rPr>
      <t>(Based on Acute Intake)</t>
    </r>
  </si>
  <si>
    <t>Beryllium</t>
  </si>
  <si>
    <t>LIV/GI; RESP; CANCER</t>
  </si>
  <si>
    <t>B2</t>
  </si>
  <si>
    <t>Or De</t>
  </si>
  <si>
    <t>Boron</t>
  </si>
  <si>
    <t>REPRO</t>
  </si>
  <si>
    <t>D</t>
  </si>
  <si>
    <t>Cadmium</t>
  </si>
  <si>
    <t>KIDN; CANCER</t>
  </si>
  <si>
    <t>B1</t>
  </si>
  <si>
    <t>Chromium III</t>
  </si>
  <si>
    <t>Not Available</t>
  </si>
  <si>
    <t>Chromium VI</t>
  </si>
  <si>
    <t>Not Available; CANCER</t>
  </si>
  <si>
    <t>Cobalt</t>
  </si>
  <si>
    <t>CV/BLD; IMMUN; RESP</t>
  </si>
  <si>
    <t>Copper</t>
  </si>
  <si>
    <r>
      <t xml:space="preserve">LIV/GI </t>
    </r>
    <r>
      <rPr>
        <b/>
        <sz val="8"/>
        <rFont val="MS Sans Serif"/>
        <family val="0"/>
      </rPr>
      <t>(Based on Acute Intake)</t>
    </r>
  </si>
  <si>
    <t>Copper Cyanide</t>
  </si>
  <si>
    <t>KIDN;LIV/GI;WHOLE BODY</t>
  </si>
  <si>
    <t>Cyanide, free</t>
  </si>
  <si>
    <r>
      <t xml:space="preserve">CNS/PNS;THYROID; WHOLE BODY </t>
    </r>
    <r>
      <rPr>
        <b/>
        <sz val="8"/>
        <rFont val="MS Sans Serif"/>
        <family val="0"/>
      </rPr>
      <t>(Note: Based on Acute Intake)</t>
    </r>
  </si>
  <si>
    <t>Fluorine (soluble fluoride)</t>
  </si>
  <si>
    <r>
      <t>BONE; LIV/GI</t>
    </r>
    <r>
      <rPr>
        <b/>
        <sz val="8"/>
        <rFont val="MS Sans Serif"/>
        <family val="0"/>
      </rPr>
      <t xml:space="preserve"> (Based on Acute Intake)</t>
    </r>
  </si>
  <si>
    <t>Iron</t>
  </si>
  <si>
    <t>No Adverse Effects Observed at Dose Levels Evaluated.</t>
  </si>
  <si>
    <t>Lead</t>
  </si>
  <si>
    <t>CV/BLD; CNS/PNS; REPRO; CANCER</t>
  </si>
  <si>
    <t>Manganese</t>
  </si>
  <si>
    <t>CNS/PNS</t>
  </si>
  <si>
    <t>Mercury (inorganic: elemental and mercuric chloride)</t>
  </si>
  <si>
    <t>7439976   7487947</t>
  </si>
  <si>
    <t>y</t>
  </si>
  <si>
    <t>CNS/PNS; IMMUNE</t>
  </si>
  <si>
    <t>Methyl Mercury</t>
  </si>
  <si>
    <t>Nickel</t>
  </si>
  <si>
    <t>various</t>
  </si>
  <si>
    <t>WHOLE BODY; CANCER</t>
  </si>
  <si>
    <t>Selenium</t>
  </si>
  <si>
    <t>CV/BLD; CNS/PNS; LIV/GI; SKIN</t>
  </si>
  <si>
    <t>Silver</t>
  </si>
  <si>
    <t>SKIN</t>
  </si>
  <si>
    <t>Thallium</t>
  </si>
  <si>
    <t>CV/BLD; HAIR; REPROD</t>
  </si>
  <si>
    <t>Tin</t>
  </si>
  <si>
    <t>H</t>
  </si>
  <si>
    <t>KIDN; LIV/GI</t>
  </si>
  <si>
    <t>Titanium</t>
  </si>
  <si>
    <t>WHOLE BODY</t>
  </si>
  <si>
    <t>Vanadium</t>
  </si>
  <si>
    <t>7440622     1314621</t>
  </si>
  <si>
    <t>Zinc</t>
  </si>
  <si>
    <t>CV/BLD</t>
  </si>
  <si>
    <t>Volatile Organics</t>
  </si>
  <si>
    <t>Acetone</t>
  </si>
  <si>
    <t>Benzene</t>
  </si>
  <si>
    <t>CV/BLD; CANCER</t>
  </si>
  <si>
    <t>Bromodichloromethane</t>
  </si>
  <si>
    <t>?</t>
  </si>
  <si>
    <r>
      <t xml:space="preserve">Bromomethane </t>
    </r>
    <r>
      <rPr>
        <i/>
        <sz val="8"/>
        <rFont val="MS Sans Serif"/>
        <family val="2"/>
      </rPr>
      <t>(methyl bromide)</t>
    </r>
  </si>
  <si>
    <t>LIV/GI; RESP</t>
  </si>
  <si>
    <t>1,3 - Butadiene</t>
  </si>
  <si>
    <t>CANCER</t>
  </si>
  <si>
    <t>n-Butylbenzene</t>
  </si>
  <si>
    <t>sec-Butylbenzene</t>
  </si>
  <si>
    <t>tert-Butylbenzene</t>
  </si>
  <si>
    <t>Carbon Disulfide</t>
  </si>
  <si>
    <t>Carbon Tetrachloride</t>
  </si>
  <si>
    <t>LIV/GI; CANCER</t>
  </si>
  <si>
    <t>Chlorobenzene</t>
  </si>
  <si>
    <r>
      <t>Chloroethane (</t>
    </r>
    <r>
      <rPr>
        <i/>
        <sz val="8"/>
        <rFont val="MS Sans Serif"/>
        <family val="0"/>
      </rPr>
      <t>ethyl chloride</t>
    </r>
    <r>
      <rPr>
        <sz val="8"/>
        <rFont val="MS Sans Serif"/>
        <family val="0"/>
      </rPr>
      <t>)</t>
    </r>
  </si>
  <si>
    <t>REPROD;CANCER</t>
  </si>
  <si>
    <t>Chloroform (trichloromethane)</t>
  </si>
  <si>
    <t>C</t>
  </si>
  <si>
    <r>
      <t xml:space="preserve">Chloromethane </t>
    </r>
    <r>
      <rPr>
        <i/>
        <sz val="8"/>
        <rFont val="MS Sans Serif"/>
        <family val="2"/>
      </rPr>
      <t>(methyl chloride)</t>
    </r>
  </si>
  <si>
    <t>CNS/PNS;WHOLE BODY; CANCER (?)</t>
  </si>
  <si>
    <t>2-Chlorotoluene</t>
  </si>
  <si>
    <r>
      <t>WHOLE BODY</t>
    </r>
    <r>
      <rPr>
        <b/>
        <sz val="8"/>
        <rFont val="MS Sans Serif"/>
        <family val="0"/>
      </rPr>
      <t xml:space="preserve"> (Csat Utilized)</t>
    </r>
  </si>
  <si>
    <t>Cumene (isopropylbenzene)</t>
  </si>
  <si>
    <t>ADRENAL; KIDN</t>
  </si>
  <si>
    <r>
      <t xml:space="preserve">1,2 - Dibromoethane </t>
    </r>
    <r>
      <rPr>
        <i/>
        <sz val="8"/>
        <rFont val="MS Sans Serif"/>
        <family val="2"/>
      </rPr>
      <t>(ethylene dibromide)</t>
    </r>
  </si>
  <si>
    <t>REPROD; CANCER</t>
  </si>
  <si>
    <r>
      <t xml:space="preserve">Dibromomethane </t>
    </r>
    <r>
      <rPr>
        <i/>
        <sz val="8"/>
        <rFont val="MS Sans Serif"/>
        <family val="0"/>
      </rPr>
      <t>(methylene bromide)</t>
    </r>
  </si>
  <si>
    <r>
      <t xml:space="preserve">Dichlorodifluoromethane </t>
    </r>
    <r>
      <rPr>
        <i/>
        <sz val="8"/>
        <rFont val="MS Sans Serif"/>
        <family val="0"/>
      </rPr>
      <t>(Freon 12)</t>
    </r>
  </si>
  <si>
    <t>LIV/GI; WHOLE BODY</t>
  </si>
  <si>
    <t>1,1 - Dichloroethane</t>
  </si>
  <si>
    <t>KIDN; CANCER (?)</t>
  </si>
  <si>
    <t>1,2 - Dichloroethane</t>
  </si>
  <si>
    <t>NA; CANCER</t>
  </si>
  <si>
    <t>1,1 - Dichloroethylene</t>
  </si>
  <si>
    <t>LIV/GI; CANCER (?)</t>
  </si>
  <si>
    <t>cis - 1,2 - Dichloroethylene</t>
  </si>
  <si>
    <t>trans - 1,2 - Dichloroethylene</t>
  </si>
  <si>
    <t>LIV/GI</t>
  </si>
  <si>
    <t>1,2 - Dichloroethylene (mixed isomers)</t>
  </si>
  <si>
    <r>
      <t xml:space="preserve">Dichloromethane </t>
    </r>
    <r>
      <rPr>
        <i/>
        <sz val="8"/>
        <rFont val="MS Sans Serif"/>
        <family val="0"/>
      </rPr>
      <t>(methylene chloride)</t>
    </r>
  </si>
  <si>
    <t>1,2 - Dichloropropane</t>
  </si>
  <si>
    <t>RESP; CANCER</t>
  </si>
  <si>
    <t>Ethyl benzene</t>
  </si>
  <si>
    <r>
      <t>KIDN; LIV/GI; REPRO</t>
    </r>
    <r>
      <rPr>
        <b/>
        <sz val="8"/>
        <rFont val="MS Sans Serif"/>
        <family val="0"/>
      </rPr>
      <t xml:space="preserve"> (Note: Csat utilized)</t>
    </r>
  </si>
  <si>
    <t>Hexane</t>
  </si>
  <si>
    <t>M</t>
  </si>
  <si>
    <r>
      <t xml:space="preserve">CNS/PNS; REPRO; RESP </t>
    </r>
    <r>
      <rPr>
        <b/>
        <sz val="8"/>
        <rFont val="MS Sans Serif"/>
        <family val="2"/>
      </rPr>
      <t>(Note: Csat utilized)</t>
    </r>
  </si>
  <si>
    <r>
      <t xml:space="preserve">Methyl ethyl ketone </t>
    </r>
    <r>
      <rPr>
        <i/>
        <sz val="8"/>
        <rFont val="MS Sans Serif"/>
        <family val="2"/>
      </rPr>
      <t>(2-butanone)</t>
    </r>
  </si>
  <si>
    <t>REPROD</t>
  </si>
  <si>
    <r>
      <t xml:space="preserve">Methyl isobutyl ketone </t>
    </r>
    <r>
      <rPr>
        <i/>
        <sz val="8"/>
        <rFont val="MS Sans Serif"/>
        <family val="0"/>
      </rPr>
      <t>(MIBK)</t>
    </r>
  </si>
  <si>
    <t>KID; LIV/GI; WHOLE BODY</t>
  </si>
  <si>
    <t>Naphthalene</t>
  </si>
  <si>
    <t>CV/BLD; RESP; WHOLE BODY</t>
  </si>
  <si>
    <t>n-Propylbenzene</t>
  </si>
  <si>
    <t>Styrene</t>
  </si>
  <si>
    <t>CV/BLD; CNS/PNS; LIV/GI; CANCER (?)</t>
  </si>
  <si>
    <t>Under Review</t>
  </si>
  <si>
    <t>1,1,1,2 - Tetrachloroethane</t>
  </si>
  <si>
    <t>KIDN; LIV/GI; CANCER (?)</t>
  </si>
  <si>
    <t>1,1,2,2 - Tetrachloroethane</t>
  </si>
  <si>
    <t>LIV/GI; WHOLE BODY; CANCER (?)</t>
  </si>
  <si>
    <t>Tetrachloroethylene (PCE)</t>
  </si>
  <si>
    <t>CNS/PNS; KIDN; LIV/GI; CANCER</t>
  </si>
  <si>
    <t>B2/C</t>
  </si>
  <si>
    <t>Toluene</t>
  </si>
  <si>
    <t>CNS/PNS; KIDN; LIV/GI; RESP</t>
  </si>
  <si>
    <t>1,2,4 - Trichlorobenzene</t>
  </si>
  <si>
    <t>ADREN; LIV/GI</t>
  </si>
  <si>
    <t>1,1,1 - Trichloroethane</t>
  </si>
  <si>
    <t>CNS/PNS; LIV/GI</t>
  </si>
  <si>
    <t>1,1,2 - Trichloroethane</t>
  </si>
  <si>
    <t>CV/BLD; IMMUNE; LIV/GI; CANCER (?)</t>
  </si>
  <si>
    <t>Trichloroethylene (TCE)</t>
  </si>
  <si>
    <t>Trichlorofluoromethane</t>
  </si>
  <si>
    <t>KIDN; RESP; WHOLE BODY</t>
  </si>
  <si>
    <t>1,1,2-Trichloro-1,2,2-trifluoroethane (Freon 113)</t>
  </si>
  <si>
    <t xml:space="preserve">CNS/PNS; WHOLE BODY </t>
  </si>
  <si>
    <t>1,2,4-Trimethylbenzene</t>
  </si>
  <si>
    <r>
      <t>CV/BLD; CNS/PNS; KIDN; LIV/GI; RESP; WHOLE BODY</t>
    </r>
    <r>
      <rPr>
        <b/>
        <sz val="8"/>
        <rFont val="MS Sans Serif"/>
        <family val="0"/>
      </rPr>
      <t xml:space="preserve"> (Note: Csat utilized)</t>
    </r>
  </si>
  <si>
    <t>1,3,5-Trimethylbenzene</t>
  </si>
  <si>
    <t>CV/BLD; CNS/PNS; KIDN; LIV/GI; RESP; WHOLE BODY</t>
  </si>
  <si>
    <t>Vinyl chloride</t>
  </si>
  <si>
    <t>Xylenes (mixed)</t>
  </si>
  <si>
    <t>CNS/PNS; RESP; WHOLE BODY</t>
  </si>
  <si>
    <t>Non/Semi Volatile Organics</t>
  </si>
  <si>
    <t>Benzoic acid</t>
  </si>
  <si>
    <t>E  I</t>
  </si>
  <si>
    <t>In Or</t>
  </si>
  <si>
    <t>No Adverse Effects Observed at Doses Tested.</t>
  </si>
  <si>
    <t>Benzyl alcohol</t>
  </si>
  <si>
    <t>Bis (2 - chloroethyl)ether</t>
  </si>
  <si>
    <t>Bis (chloromethyl) ether</t>
  </si>
  <si>
    <t>Bromoform (tribromomethane)</t>
  </si>
  <si>
    <t>Butyl benzylphthalate</t>
  </si>
  <si>
    <r>
      <t>LIV/GI; CANCER</t>
    </r>
    <r>
      <rPr>
        <b/>
        <sz val="8"/>
        <rFont val="MS Sans Serif"/>
        <family val="0"/>
      </rPr>
      <t xml:space="preserve"> (? Class C - extra UF of 10)</t>
    </r>
  </si>
  <si>
    <t>Dibenzofuran</t>
  </si>
  <si>
    <t>KIDN</t>
  </si>
  <si>
    <t>1,4 - Dibromobenzene</t>
  </si>
  <si>
    <t>Dibromochloromethane</t>
  </si>
  <si>
    <t>Dibutyl phthalate</t>
  </si>
  <si>
    <t>1,2 - Dichlorobenzene</t>
  </si>
  <si>
    <t>1,3 - Dichlorobenzene</t>
  </si>
  <si>
    <t>LIV/GI; THYROID</t>
  </si>
  <si>
    <t>1,4 - Dichlorobenzene</t>
  </si>
  <si>
    <t>3,3' - Dichlorobenzidine</t>
  </si>
  <si>
    <t>2,4-Dichlorophenol</t>
  </si>
  <si>
    <t>IMMUNE</t>
  </si>
  <si>
    <r>
      <t xml:space="preserve">Di(2 - ethylhexyl)phthalate </t>
    </r>
    <r>
      <rPr>
        <i/>
        <sz val="8"/>
        <rFont val="MS Sans Serif"/>
        <family val="2"/>
      </rPr>
      <t>(bis-ethylhexyl phthalate)</t>
    </r>
  </si>
  <si>
    <t xml:space="preserve"> </t>
  </si>
  <si>
    <t>2,4-Dimethylphenol</t>
  </si>
  <si>
    <t>CV/BLD; CNS/PNS</t>
  </si>
  <si>
    <t>Di - n - octyl phthalate</t>
  </si>
  <si>
    <t>Ethylene glycol</t>
  </si>
  <si>
    <t>LIV/GI; REPROD</t>
  </si>
  <si>
    <t>Hexachlorobenzene</t>
  </si>
  <si>
    <t>Or In</t>
  </si>
  <si>
    <t>Hexachlorobutadiene</t>
  </si>
  <si>
    <t>Hexachlorocyclopentadiene</t>
  </si>
  <si>
    <t>Methanol</t>
  </si>
  <si>
    <t>CNS/PNS; LIV/GI; REPRO</t>
  </si>
  <si>
    <t>2 - Methylphenol (o-cresol)</t>
  </si>
  <si>
    <r>
      <t xml:space="preserve">CNS/PNS; WHOLE BODY; CANCER </t>
    </r>
    <r>
      <rPr>
        <b/>
        <sz val="8"/>
        <rFont val="MS Sans Serif"/>
        <family val="0"/>
      </rPr>
      <t>(? Class C extra UF of 10)</t>
    </r>
  </si>
  <si>
    <t>3 - Methylphenol (m-cresol)</t>
  </si>
  <si>
    <r>
      <t>CNS/PNS; WHOLE BODY; CANCER</t>
    </r>
    <r>
      <rPr>
        <b/>
        <sz val="8"/>
        <rFont val="MS Sans Serif"/>
        <family val="0"/>
      </rPr>
      <t xml:space="preserve"> (? Class C extra UF of 10)</t>
    </r>
  </si>
  <si>
    <r>
      <t xml:space="preserve">4 - Methylphenol </t>
    </r>
    <r>
      <rPr>
        <i/>
        <sz val="8"/>
        <rFont val="MS Sans Serif"/>
        <family val="2"/>
      </rPr>
      <t>(p-cresol)</t>
    </r>
  </si>
  <si>
    <r>
      <t>CNS/PNS; RESP; CANCER</t>
    </r>
    <r>
      <rPr>
        <b/>
        <sz val="8"/>
        <rFont val="MS Sans Serif"/>
        <family val="0"/>
      </rPr>
      <t xml:space="preserve"> (? Class C extra UF of 10)</t>
    </r>
  </si>
  <si>
    <t>N-Nitrosodiphenylamine</t>
  </si>
  <si>
    <t>N-Nitrosodi-N-propylamine</t>
  </si>
  <si>
    <t>Pentachlorophenol</t>
  </si>
  <si>
    <t>KIDN; LIV/GI; CANCER</t>
  </si>
  <si>
    <t>Phenol</t>
  </si>
  <si>
    <t>In De</t>
  </si>
  <si>
    <r>
      <t xml:space="preserve">DEATH </t>
    </r>
    <r>
      <rPr>
        <b/>
        <sz val="8"/>
        <rFont val="MS Sans Serif"/>
        <family val="0"/>
      </rPr>
      <t>(Note: SRV based on Acute Intake)</t>
    </r>
  </si>
  <si>
    <t>2,3,4,6-Tetrachlorophenol</t>
  </si>
  <si>
    <t>2,4,5-Trichlorophenol</t>
  </si>
  <si>
    <t>KIDN; LI/GI</t>
  </si>
  <si>
    <t>2,4,6-Trichlorophenol</t>
  </si>
  <si>
    <t>Polyaromatic Hydrocarbons</t>
  </si>
  <si>
    <t>Acenaphthene</t>
  </si>
  <si>
    <t>Anthracene</t>
  </si>
  <si>
    <t>None Observed at Doses Evaluated.</t>
  </si>
  <si>
    <t>Benzo[a]pyrene equivalents (see BaP equiv. Calculation spreadsheeet)</t>
  </si>
  <si>
    <t>Fluoranthene</t>
  </si>
  <si>
    <t>CV/BLD; KIDN; LIV/GI</t>
  </si>
  <si>
    <t>Fluorene</t>
  </si>
  <si>
    <t>Naphthalene - see Volatile Organics</t>
  </si>
  <si>
    <t>Pyrene</t>
  </si>
  <si>
    <t>Quinoline</t>
  </si>
  <si>
    <t>CANCER (?)</t>
  </si>
  <si>
    <t>Polychlorinated Biphenyls</t>
  </si>
  <si>
    <t>PCBs (Polychlorinated Biphenyls)</t>
  </si>
  <si>
    <t>IMMUNE; REPROD; CANCER</t>
  </si>
  <si>
    <t>Pesticides and Herbicides</t>
  </si>
  <si>
    <t>Aldrin</t>
  </si>
  <si>
    <t>Carbazole</t>
  </si>
  <si>
    <t>Chloramben</t>
  </si>
  <si>
    <t>under review</t>
  </si>
  <si>
    <t>Chlordane</t>
  </si>
  <si>
    <t>4, 4' - DDD</t>
  </si>
  <si>
    <t>4, 4' - DDE</t>
  </si>
  <si>
    <t>4, 4' - DDT</t>
  </si>
  <si>
    <t>Diazinon</t>
  </si>
  <si>
    <t>2,4-Dichlorophenoxyacetic acid (2,4-D)</t>
  </si>
  <si>
    <t>4-(2,4-Dichlorophenoxy) butyric acid (2,4-DB)</t>
  </si>
  <si>
    <t>CV/BLD; LIV/GI; WHOLE BODY</t>
  </si>
  <si>
    <t>Dieldrin</t>
  </si>
  <si>
    <t>Endosulfan</t>
  </si>
  <si>
    <t>CV/BLD; CNS/PNS; KIDN</t>
  </si>
  <si>
    <t>Endrin</t>
  </si>
  <si>
    <t>Heptachlor</t>
  </si>
  <si>
    <t>Heptachlor epoxide</t>
  </si>
  <si>
    <t>alpha-Hexachlorocyclohexane</t>
  </si>
  <si>
    <t>beta-Hexachlorocyclohexane</t>
  </si>
  <si>
    <t>gamma-Hexachlorocyclohexane (gamma-BHC, Lindane)</t>
  </si>
  <si>
    <t>Hexachlorocyclohexane, technical grade</t>
  </si>
  <si>
    <t>Methoxychlor</t>
  </si>
  <si>
    <t>2-Methyl-4-chloropphenoxyacetic acid (MCPA)</t>
  </si>
  <si>
    <t>2-(2-Methyl-4-chlorophenoxy)propionic acid (MCPP)</t>
  </si>
  <si>
    <t>Metolachlor</t>
  </si>
  <si>
    <r>
      <t xml:space="preserve">WHOLE BODY; CANCER (?) </t>
    </r>
    <r>
      <rPr>
        <b/>
        <sz val="8"/>
        <rFont val="MS Sans Serif"/>
        <family val="0"/>
      </rPr>
      <t>(Class C - extra UF of 10 used)</t>
    </r>
  </si>
  <si>
    <t>Picloram</t>
  </si>
  <si>
    <t>1918021</t>
  </si>
  <si>
    <t>Terbufos</t>
  </si>
  <si>
    <t>Toxaphene</t>
  </si>
  <si>
    <t>2,4,5-Trichlorophenoxyacetic acid (2,4,5-T)</t>
  </si>
  <si>
    <t>KIDN; REPRO</t>
  </si>
  <si>
    <t>Dioxins and Furans</t>
  </si>
  <si>
    <t>Hexachlorodibenzodioxin mixture</t>
  </si>
  <si>
    <t>2,3,7,8-TCDD (or 2,3,7,8-TCDD equivalents)</t>
  </si>
  <si>
    <t>Explosives</t>
  </si>
  <si>
    <t>1,3 - DNB</t>
  </si>
  <si>
    <t>SPLEEN</t>
  </si>
  <si>
    <t>2,4 - DNT</t>
  </si>
  <si>
    <t>CV/BLD; CNS/PNS; LIV/GI; CANCER</t>
  </si>
  <si>
    <t>see mixture below</t>
  </si>
  <si>
    <t>2,6 - DNT</t>
  </si>
  <si>
    <t>CV/BLD; CNS/PNS; KID; LIV/GI; CANCER</t>
  </si>
  <si>
    <t>2,4- AND 2,6 DNT MIXTURE</t>
  </si>
  <si>
    <t>HMX</t>
  </si>
  <si>
    <t>RDX</t>
  </si>
  <si>
    <t>De</t>
  </si>
  <si>
    <t>PROSTATE; CANCER (?)</t>
  </si>
  <si>
    <t>1,3,5 - TNB</t>
  </si>
  <si>
    <t>CV/BLD; SPLEEN</t>
  </si>
  <si>
    <t>2,4,6 - TNT</t>
  </si>
  <si>
    <t>LIVER; CANCER (?)</t>
  </si>
  <si>
    <t>VOC</t>
  </si>
  <si>
    <r>
      <t>y</t>
    </r>
    <r>
      <rPr>
        <sz val="8"/>
        <rFont val="MS Sans Serif"/>
        <family val="2"/>
      </rPr>
      <t xml:space="preserve"> indicates that contaminant is considered volative.</t>
    </r>
  </si>
  <si>
    <t>(1)</t>
  </si>
  <si>
    <t>Italics indicates unity with Csat, maximum soil concentration or acute target concentration not unity with chronic RfD/RfC.</t>
  </si>
  <si>
    <t>(2)</t>
  </si>
  <si>
    <t>ADREN - adrenal; BONE; CV/BLD - cardiovascular/blood system; CNS/PNS - central/peripheral nervous system; EYE;  IMMUN - immune system; KIDN - kidney; LIV/GI - liver/gastrointestinal system;</t>
  </si>
  <si>
    <t xml:space="preserve">PROST - prostrate; REPRO - reproductive system (incl. teratogenic/developmental effects); RESP - respiratory system; SKIN - skin irritation or other effects; SPLEEN; THYROID; </t>
  </si>
  <si>
    <t>WHOLE BODY - increased mortality, decreased growth rate, etc.</t>
  </si>
  <si>
    <t>(3)</t>
  </si>
  <si>
    <t>Class A - Known human carcinogen</t>
  </si>
  <si>
    <t>Class B - Probable human carcinogen (B1 - limited evidence in humans; B2 - inadequate evidence in humans but adequate in animals)</t>
  </si>
  <si>
    <t>Class C - Possible human carcinogen</t>
  </si>
  <si>
    <t>Class D - Not Classifiable</t>
  </si>
  <si>
    <t>NA - No EPA Classification Available.</t>
  </si>
  <si>
    <t>Tier 2 Residential Soil Reference Value Risk Evaluation (1999 Version)</t>
  </si>
  <si>
    <t xml:space="preserve"> NONCANCER TARGET ENDPOINTS  (2)</t>
  </si>
  <si>
    <t>CAS No.</t>
  </si>
  <si>
    <t>VOC?</t>
  </si>
  <si>
    <t>Site Concen (mg/kg) dry weight</t>
  </si>
  <si>
    <t>Site HQ  (1)</t>
  </si>
  <si>
    <t>ADREN</t>
  </si>
  <si>
    <t>EYE</t>
  </si>
  <si>
    <t>IMMUN</t>
  </si>
  <si>
    <t>PROSTATE</t>
  </si>
  <si>
    <t>RESP</t>
  </si>
  <si>
    <t>THYROID</t>
  </si>
  <si>
    <t>ELCR (1)</t>
  </si>
  <si>
    <t>Class</t>
  </si>
  <si>
    <t>Based on Acute Intake.  If HQ &gt; 1 there may be an acute health concern</t>
  </si>
  <si>
    <t>Based on blood lead levels. HQ &gt; 1 blood lead levels may exceed 10 ug/dl.</t>
  </si>
  <si>
    <t>Based on Csat.  If &gt; 1 indicates potential for free product in soil.</t>
  </si>
  <si>
    <t xml:space="preserve">Cumulative Site Soil Risk (1) = </t>
  </si>
  <si>
    <r>
      <t>VOC?</t>
    </r>
    <r>
      <rPr>
        <sz val="8.5"/>
        <rFont val="MS Sans Serif"/>
        <family val="2"/>
      </rPr>
      <t xml:space="preserve"> - "</t>
    </r>
    <r>
      <rPr>
        <b/>
        <sz val="8.5"/>
        <rFont val="MS Sans Serif"/>
        <family val="0"/>
      </rPr>
      <t>y</t>
    </r>
    <r>
      <rPr>
        <sz val="8.5"/>
        <rFont val="MS Sans Serif"/>
        <family val="2"/>
      </rPr>
      <t>" indicates that the contaminant is considered volatile.</t>
    </r>
  </si>
  <si>
    <t>Site Hazard Quotient (HQ) = Site Exposure Point Conc. x (SRV HQ /SRV ).  Site ECR = Site Exposure Point Concentration x (SRV ECR/SRV).</t>
  </si>
  <si>
    <t>Individual chemical specific HQ should not exceed 0.2 (except where noted), cumulative HI should not exceed 1 for each target endpoint.</t>
  </si>
  <si>
    <t>Individual excess lifetime cancer risk as well as cumulative excess lifetime cancer risk should not exceed 1 per 100,000 (i.e., 1 E-5).</t>
  </si>
  <si>
    <t>SUMMARY OF TIER 2 RECREATIONAL SOIL REFERENCE VALUE INFORMATION (1999 Version)</t>
  </si>
  <si>
    <t>Recreational SRV  (mg/kg)</t>
  </si>
  <si>
    <r>
      <t xml:space="preserve">CNS/PNS;THYROID; WHOLE BODY </t>
    </r>
    <r>
      <rPr>
        <b/>
        <sz val="8"/>
        <rFont val="MS Sans Serif"/>
        <family val="2"/>
      </rPr>
      <t>(Note: Based on Acute Intake)</t>
    </r>
  </si>
  <si>
    <r>
      <t xml:space="preserve">BONE; LIV/GI </t>
    </r>
    <r>
      <rPr>
        <b/>
        <sz val="8"/>
        <rFont val="MS Sans Serif"/>
        <family val="0"/>
      </rPr>
      <t>(Based on Acute Intake)</t>
    </r>
  </si>
  <si>
    <r>
      <t>CNS/PNS; IMMUNE</t>
    </r>
    <r>
      <rPr>
        <b/>
        <sz val="8"/>
        <rFont val="MS Sans Serif"/>
        <family val="0"/>
      </rPr>
      <t xml:space="preserve"> (NOTE: Not Protective of Subchronic Exposure)</t>
    </r>
  </si>
  <si>
    <r>
      <t>KIDN; CANCER</t>
    </r>
    <r>
      <rPr>
        <b/>
        <sz val="8"/>
        <rFont val="MS Sans Serif"/>
        <family val="0"/>
      </rPr>
      <t xml:space="preserve"> (NOTE: Not Protective of Subchronic Exposure)</t>
    </r>
  </si>
  <si>
    <r>
      <t xml:space="preserve">CANCER </t>
    </r>
    <r>
      <rPr>
        <b/>
        <sz val="8"/>
        <rFont val="MS Sans Serif"/>
        <family val="0"/>
      </rPr>
      <t>(NOTE: Not Protective of Subchronic Exposure)</t>
    </r>
  </si>
  <si>
    <r>
      <t>CNS/PNS; REPROD</t>
    </r>
    <r>
      <rPr>
        <b/>
        <sz val="8"/>
        <rFont val="MS Sans Serif"/>
        <family val="0"/>
      </rPr>
      <t xml:space="preserve"> (NOTE: Not Protective of Subchronic Exposure)</t>
    </r>
  </si>
  <si>
    <r>
      <t xml:space="preserve">LIV/GI; CANCER </t>
    </r>
    <r>
      <rPr>
        <b/>
        <sz val="8"/>
        <rFont val="MS Sans Serif"/>
        <family val="0"/>
      </rPr>
      <t>(NOTE: Not Protective of Subchronic Exposure)</t>
    </r>
  </si>
  <si>
    <r>
      <t xml:space="preserve">CNS/PNS;WHOLE BODY; CANCER (?) </t>
    </r>
    <r>
      <rPr>
        <b/>
        <sz val="8"/>
        <rFont val="MS Sans Serif"/>
        <family val="0"/>
      </rPr>
      <t>(NOTE: Not Protective of Subchronic Exposure)</t>
    </r>
  </si>
  <si>
    <r>
      <t xml:space="preserve">WHOLE BODY </t>
    </r>
    <r>
      <rPr>
        <b/>
        <sz val="8"/>
        <rFont val="MS Sans Serif"/>
        <family val="0"/>
      </rPr>
      <t>(NOTE: Csat Utilized)</t>
    </r>
  </si>
  <si>
    <r>
      <t xml:space="preserve">KIDN; CANCER (?) </t>
    </r>
    <r>
      <rPr>
        <b/>
        <sz val="8"/>
        <rFont val="MS Sans Serif"/>
        <family val="0"/>
      </rPr>
      <t>(NOTE: Not Protective of Subchronic Exposure)</t>
    </r>
  </si>
  <si>
    <r>
      <t>NA; CANCER</t>
    </r>
    <r>
      <rPr>
        <b/>
        <sz val="8"/>
        <rFont val="MS Sans Serif"/>
        <family val="0"/>
      </rPr>
      <t xml:space="preserve"> (NOTE: Not Protective of Subchronic Exposure)</t>
    </r>
  </si>
  <si>
    <r>
      <t xml:space="preserve">LIV/GI; CANCER (?) </t>
    </r>
    <r>
      <rPr>
        <b/>
        <sz val="8"/>
        <rFont val="MS Sans Serif"/>
        <family val="0"/>
      </rPr>
      <t>(NOTE: Not Protective of Subchronic Exposure)</t>
    </r>
  </si>
  <si>
    <r>
      <t>RESP; CANCER</t>
    </r>
    <r>
      <rPr>
        <b/>
        <sz val="8"/>
        <rFont val="MS Sans Serif"/>
        <family val="0"/>
      </rPr>
      <t xml:space="preserve"> (NOTE: Not Protective of Subchronic Exposure)</t>
    </r>
  </si>
  <si>
    <r>
      <t xml:space="preserve">KIDN; LIV/GI; REPRO </t>
    </r>
    <r>
      <rPr>
        <b/>
        <sz val="8"/>
        <rFont val="MS Sans Serif"/>
        <family val="0"/>
      </rPr>
      <t>(Note: Csat utilized)</t>
    </r>
  </si>
  <si>
    <r>
      <t>CNS/PNS; REPRO; RESP</t>
    </r>
    <r>
      <rPr>
        <b/>
        <sz val="8"/>
        <rFont val="MS Sans Serif"/>
        <family val="0"/>
      </rPr>
      <t xml:space="preserve"> (NOTE: Csat utilized)</t>
    </r>
  </si>
  <si>
    <r>
      <t xml:space="preserve">REPROD </t>
    </r>
    <r>
      <rPr>
        <b/>
        <sz val="8"/>
        <rFont val="MS Sans Serif"/>
        <family val="0"/>
      </rPr>
      <t>(NOTE: Not Protective of Subchronic Exposure)</t>
    </r>
  </si>
  <si>
    <r>
      <t>KIDN; LIV/GI; CANCER (?)</t>
    </r>
    <r>
      <rPr>
        <b/>
        <sz val="8"/>
        <rFont val="MS Sans Serif"/>
        <family val="0"/>
      </rPr>
      <t xml:space="preserve"> (NOTE: Not Protective of Subchronic Exposure)</t>
    </r>
  </si>
  <si>
    <r>
      <t xml:space="preserve">CNS/PNS; KIDN; LIV/GI; CANCER </t>
    </r>
    <r>
      <rPr>
        <b/>
        <sz val="8"/>
        <rFont val="MS Sans Serif"/>
        <family val="0"/>
      </rPr>
      <t>(NOTE: May not be Protective of Subchronic Exposure)</t>
    </r>
  </si>
  <si>
    <r>
      <t xml:space="preserve">CV/BLD; IMMUNE; LIV/GI; CANCER (?) </t>
    </r>
    <r>
      <rPr>
        <b/>
        <sz val="8"/>
        <rFont val="MS Sans Serif"/>
        <family val="0"/>
      </rPr>
      <t>(NOTE: Not Protective of Subchronic Exposure)</t>
    </r>
  </si>
  <si>
    <r>
      <t xml:space="preserve">CNS/PNS; WHOLE BODY </t>
    </r>
    <r>
      <rPr>
        <b/>
        <sz val="8"/>
        <rFont val="MS Sans Serif"/>
        <family val="0"/>
      </rPr>
      <t xml:space="preserve"> (NOTE: Csat utilitized)</t>
    </r>
  </si>
  <si>
    <r>
      <t xml:space="preserve">CV/BLD; CNS/PNS; KIDN; LIV/GI; RESP; WHOLE BODY </t>
    </r>
    <r>
      <rPr>
        <b/>
        <sz val="8"/>
        <rFont val="MS Sans Serif"/>
        <family val="0"/>
      </rPr>
      <t>(Note: Csat utilized)</t>
    </r>
  </si>
  <si>
    <r>
      <t>CANCER</t>
    </r>
    <r>
      <rPr>
        <b/>
        <sz val="8"/>
        <rFont val="MS Sans Serif"/>
        <family val="0"/>
      </rPr>
      <t xml:space="preserve"> (NOTE: Not Protective of Subchronic Exposure)</t>
    </r>
  </si>
  <si>
    <r>
      <t xml:space="preserve">LIV/GI; CANCER </t>
    </r>
    <r>
      <rPr>
        <b/>
        <sz val="8"/>
        <rFont val="MS Sans Serif"/>
        <family val="0"/>
      </rPr>
      <t>(? Class C - extra UF of 10)</t>
    </r>
  </si>
  <si>
    <r>
      <t xml:space="preserve">CNS/PNS; RESP; CANCER </t>
    </r>
    <r>
      <rPr>
        <b/>
        <sz val="8"/>
        <rFont val="MS Sans Serif"/>
        <family val="0"/>
      </rPr>
      <t>(? Class C extra UF of 10)</t>
    </r>
  </si>
  <si>
    <r>
      <t>DEATH</t>
    </r>
    <r>
      <rPr>
        <b/>
        <sz val="8"/>
        <rFont val="MS Sans Serif"/>
        <family val="0"/>
      </rPr>
      <t xml:space="preserve"> (Note: SRV based on Acute Intake)</t>
    </r>
  </si>
  <si>
    <r>
      <t>WHOLE BODY; CANCER (?)</t>
    </r>
    <r>
      <rPr>
        <b/>
        <sz val="8"/>
        <rFont val="MS Sans Serif"/>
        <family val="0"/>
      </rPr>
      <t xml:space="preserve"> (Class C - extra UF of 10 used)</t>
    </r>
  </si>
  <si>
    <r>
      <t xml:space="preserve">VOC? - </t>
    </r>
    <r>
      <rPr>
        <sz val="8"/>
        <rFont val="MS Sans Serif"/>
        <family val="0"/>
      </rPr>
      <t>"</t>
    </r>
    <r>
      <rPr>
        <b/>
        <sz val="8"/>
        <rFont val="MS Sans Serif"/>
        <family val="0"/>
      </rPr>
      <t>y</t>
    </r>
    <r>
      <rPr>
        <sz val="8"/>
        <rFont val="MS Sans Serif"/>
        <family val="0"/>
      </rPr>
      <t xml:space="preserve">"  </t>
    </r>
    <r>
      <rPr>
        <sz val="8"/>
        <rFont val="MS Sans Serif"/>
        <family val="2"/>
      </rPr>
      <t>indicates that contaminant is considered volative.</t>
    </r>
  </si>
  <si>
    <t>Tier 2 Recreational Scenario Risk Evaluation (1999 Version)</t>
  </si>
  <si>
    <t xml:space="preserve">Not Protective </t>
  </si>
  <si>
    <t>of</t>
  </si>
  <si>
    <t>Subchronic Exposure</t>
  </si>
  <si>
    <t>Not Protective of Subchronic Exposure</t>
  </si>
  <si>
    <t>Not Protective</t>
  </si>
  <si>
    <t>of Subchronic Exposure</t>
  </si>
  <si>
    <t>of Subchronic</t>
  </si>
  <si>
    <t>Exposure</t>
  </si>
  <si>
    <t xml:space="preserve">Not </t>
  </si>
  <si>
    <t xml:space="preserve">Protective of </t>
  </si>
  <si>
    <t xml:space="preserve">Based on Csat.  </t>
  </si>
  <si>
    <t>If &gt; 1 indicates potential for free product in soil.</t>
  </si>
  <si>
    <t>see below</t>
  </si>
  <si>
    <t>SUMMARY OF TIER 2 CHILD SUBCHRONIC SOIL REFERENCE VALUE INFORMATION (1999 Version)</t>
  </si>
  <si>
    <t>Child Subchronic SRV  (mg/kg)</t>
  </si>
  <si>
    <r>
      <t>CV/BLD;REPROD (</t>
    </r>
    <r>
      <rPr>
        <b/>
        <sz val="8"/>
        <rFont val="MS Sans Serif"/>
        <family val="0"/>
      </rPr>
      <t>Based on Acute Intake</t>
    </r>
    <r>
      <rPr>
        <sz val="8"/>
        <rFont val="MS Sans Serif"/>
        <family val="2"/>
      </rPr>
      <t>)</t>
    </r>
  </si>
  <si>
    <t>HO</t>
  </si>
  <si>
    <r>
      <t>LIV/GI (</t>
    </r>
    <r>
      <rPr>
        <b/>
        <sz val="8"/>
        <rFont val="MS Sans Serif"/>
        <family val="0"/>
      </rPr>
      <t>Based on Acute Intake</t>
    </r>
    <r>
      <rPr>
        <sz val="8"/>
        <rFont val="MS Sans Serif"/>
        <family val="2"/>
      </rPr>
      <t>)</t>
    </r>
  </si>
  <si>
    <r>
      <t>CNS/PNS;THYROID; WHOLE BODY (</t>
    </r>
    <r>
      <rPr>
        <b/>
        <sz val="8"/>
        <rFont val="MS Sans Serif"/>
        <family val="0"/>
      </rPr>
      <t>Note: Based on Acute Intake</t>
    </r>
    <r>
      <rPr>
        <sz val="8"/>
        <rFont val="MS Sans Serif"/>
        <family val="2"/>
      </rPr>
      <t>)</t>
    </r>
  </si>
  <si>
    <r>
      <t xml:space="preserve">BONE; LIV/GI </t>
    </r>
    <r>
      <rPr>
        <b/>
        <sz val="8"/>
        <rFont val="MS Sans Serif"/>
        <family val="0"/>
      </rPr>
      <t>(Based on Acute Intake</t>
    </r>
    <r>
      <rPr>
        <sz val="8"/>
        <rFont val="MS Sans Serif"/>
        <family val="2"/>
      </rPr>
      <t>)</t>
    </r>
  </si>
  <si>
    <t>CV/BLD; LIV/GI;HAIR</t>
  </si>
  <si>
    <t>HE</t>
  </si>
  <si>
    <t>CV/BLD; IMMUN;CANCER</t>
  </si>
  <si>
    <t xml:space="preserve">KIDN; CANCER </t>
  </si>
  <si>
    <t xml:space="preserve">CNS/PNS; CANCER (?) </t>
  </si>
  <si>
    <r>
      <t xml:space="preserve">CV/BLD </t>
    </r>
    <r>
      <rPr>
        <b/>
        <sz val="8"/>
        <rFont val="MS Sans Serif"/>
        <family val="0"/>
      </rPr>
      <t>(NOTE: No inhalation toxicity value.)</t>
    </r>
  </si>
  <si>
    <t xml:space="preserve">KIDN; CANCER (?) </t>
  </si>
  <si>
    <t xml:space="preserve">NA; CANCER </t>
  </si>
  <si>
    <t xml:space="preserve">LIV/GI; CANCER (?) </t>
  </si>
  <si>
    <t>CV/BLD;LIV/GI</t>
  </si>
  <si>
    <r>
      <t xml:space="preserve">CNS/PNS;  RESP  </t>
    </r>
    <r>
      <rPr>
        <b/>
        <sz val="8"/>
        <rFont val="MS Sans Serif"/>
        <family val="2"/>
      </rPr>
      <t>(Note: Csat utilized)</t>
    </r>
  </si>
  <si>
    <r>
      <t>CNS/PNS</t>
    </r>
    <r>
      <rPr>
        <b/>
        <sz val="8"/>
        <rFont val="MS Sans Serif"/>
        <family val="0"/>
      </rPr>
      <t xml:space="preserve"> (NOTE: Csat utilized)</t>
    </r>
  </si>
  <si>
    <r>
      <t xml:space="preserve">CNS/PNS; CANCER (?) </t>
    </r>
    <r>
      <rPr>
        <b/>
        <sz val="8"/>
        <rFont val="MS Sans Serif"/>
        <family val="0"/>
      </rPr>
      <t>(NOTE: Csat utilized)</t>
    </r>
  </si>
  <si>
    <t xml:space="preserve">KIDN; LIV/GI; CANCER (?) </t>
  </si>
  <si>
    <t>CNS/PNS; KIDN; LIV/GI</t>
  </si>
  <si>
    <t xml:space="preserve">CV/BLD; IMMUNE; LIV/GI; CANCER (?) </t>
  </si>
  <si>
    <r>
      <t>CNS/PNS; WHOLE BODY</t>
    </r>
    <r>
      <rPr>
        <b/>
        <sz val="8"/>
        <rFont val="MS Sans Serif"/>
        <family val="0"/>
      </rPr>
      <t xml:space="preserve">  (NOTE: Csat utilitized)</t>
    </r>
  </si>
  <si>
    <r>
      <t>CNS/PNS; RESP; WHOLE BODY</t>
    </r>
    <r>
      <rPr>
        <b/>
        <sz val="8"/>
        <rFont val="MS Sans Serif"/>
        <family val="0"/>
      </rPr>
      <t xml:space="preserve"> (NOTE: Csat utilized)</t>
    </r>
  </si>
  <si>
    <r>
      <t>NA</t>
    </r>
    <r>
      <rPr>
        <b/>
        <sz val="8"/>
        <rFont val="MS Sans Serif"/>
        <family val="0"/>
      </rPr>
      <t xml:space="preserve"> (NOTE: Soil Maximum Utilized)</t>
    </r>
  </si>
  <si>
    <t xml:space="preserve">CNS/PNS; WHOLE BODY; CANCER (?) </t>
  </si>
  <si>
    <t>CNS/PNS; WHOLE BODY; CANCER (?)</t>
  </si>
  <si>
    <t>REPRO; CANCER</t>
  </si>
  <si>
    <r>
      <t>NA</t>
    </r>
    <r>
      <rPr>
        <b/>
        <sz val="8"/>
        <rFont val="MS Sans Serif"/>
        <family val="0"/>
      </rPr>
      <t xml:space="preserve"> (Note: Soil Maximum Utilized)</t>
    </r>
  </si>
  <si>
    <t>CV/BLD;  WHOLE BODY</t>
  </si>
  <si>
    <t>Tier 2 Child Subchronic Scenario Risk Evaluation (1999 Version)</t>
  </si>
  <si>
    <t>Soil Maximum Utilized. HQ should not &gt; 1.</t>
  </si>
  <si>
    <t>Individual subchronic chemical specific HQ should not exceed 1.   Cumulative subchronic HI should not exceed 1 for each target endpoint.</t>
  </si>
  <si>
    <t>Individual subchronic excess lifetime cancer risk as well as cumulative subchronic excess lifetime cancer risk should not exceed 1 per 1,000,000 (i.e., 1 E-6).</t>
  </si>
  <si>
    <t>NOTE: Based on incidental ingestion of a bolus of soil.  Other exposure pathways are NOT addressed.</t>
  </si>
  <si>
    <t>Source (if multiple sources the source of the driving pathway is given): A = ATSDR; C = Calabrese et al., 1997; O = Other.</t>
  </si>
  <si>
    <t>Tier 2 Child Acute Ingestion Risk Evaluation (1999 Version)</t>
  </si>
  <si>
    <t>Acute Exposure Concentration (mg/kg)</t>
  </si>
  <si>
    <t>Maximum Site Concentration (mg/kg)       dry weight</t>
  </si>
  <si>
    <t>AcuteHQ (1)</t>
  </si>
  <si>
    <t>Acute Effect(s)</t>
  </si>
  <si>
    <t>Nausea and vomiting.</t>
  </si>
  <si>
    <t>Death.  UF of 10 applied.</t>
  </si>
  <si>
    <t>Reported to be acute threshold for toxicity in adults.  UF of 3-10 applied.</t>
  </si>
  <si>
    <t>GI irritation and vomiting.</t>
  </si>
  <si>
    <r>
      <t xml:space="preserve">Acute lead poisoning at blood lead levels of </t>
    </r>
    <r>
      <rPr>
        <u val="single"/>
        <sz val="8"/>
        <rFont val="MS Sans Serif"/>
        <family val="2"/>
      </rPr>
      <t>&gt;</t>
    </r>
    <r>
      <rPr>
        <sz val="8"/>
        <rFont val="MS Sans Serif"/>
        <family val="2"/>
      </rPr>
      <t xml:space="preserve"> 60 ug/dL.</t>
    </r>
  </si>
  <si>
    <t xml:space="preserve">Cardiovascular effects. </t>
  </si>
  <si>
    <t>SUMMARY OF TIER 2 INDUSTRIAL SOIL REFERENCE VALUE INFORMATION. (1999 Version)</t>
  </si>
  <si>
    <t>Industrial SRV  (mg/kg)</t>
  </si>
  <si>
    <t>KIDN;REPROD</t>
  </si>
  <si>
    <r>
      <t>Not Available</t>
    </r>
    <r>
      <rPr>
        <b/>
        <sz val="8"/>
        <rFont val="MS Sans Serif"/>
        <family val="0"/>
      </rPr>
      <t xml:space="preserve"> (Note: Soil Maximum Utilized)</t>
    </r>
  </si>
  <si>
    <r>
      <t xml:space="preserve">CNS/PNS;THYROID; WHOLE BODY </t>
    </r>
    <r>
      <rPr>
        <b/>
        <sz val="8"/>
        <rFont val="MS Sans Serif"/>
        <family val="0"/>
      </rPr>
      <t>(Note: does not address HCN)</t>
    </r>
  </si>
  <si>
    <t>BONE</t>
  </si>
  <si>
    <r>
      <t xml:space="preserve">CNS/PNS; IMMUNE </t>
    </r>
    <r>
      <rPr>
        <b/>
        <sz val="8"/>
        <rFont val="MS Sans Serif"/>
        <family val="0"/>
      </rPr>
      <t>(NOTE: Not Protective of High  Short-term Exposure)</t>
    </r>
  </si>
  <si>
    <r>
      <t>WHOLE BODY</t>
    </r>
    <r>
      <rPr>
        <b/>
        <sz val="8"/>
        <rFont val="MS Sans Serif"/>
        <family val="0"/>
      </rPr>
      <t xml:space="preserve"> (Note: Soil Maximum Utilized)</t>
    </r>
  </si>
  <si>
    <r>
      <t>CNS/PNS; REPROD</t>
    </r>
    <r>
      <rPr>
        <b/>
        <sz val="8"/>
        <rFont val="MS Sans Serif"/>
        <family val="0"/>
      </rPr>
      <t xml:space="preserve"> (Note: Not Protective of High Short-term Exposure)</t>
    </r>
  </si>
  <si>
    <r>
      <t xml:space="preserve">WHOLE BODY </t>
    </r>
    <r>
      <rPr>
        <b/>
        <sz val="8"/>
        <rFont val="MS Sans Serif"/>
        <family val="0"/>
      </rPr>
      <t>(Csat Utilized)</t>
    </r>
  </si>
  <si>
    <r>
      <t xml:space="preserve">RESP; CANCER </t>
    </r>
    <r>
      <rPr>
        <b/>
        <sz val="8"/>
        <rFont val="MS Sans Serif"/>
        <family val="0"/>
      </rPr>
      <t>(NOTE: Not Protective of High Short-term Exposure)</t>
    </r>
  </si>
  <si>
    <r>
      <t xml:space="preserve">CNS/PNS; REPRO; RESP </t>
    </r>
    <r>
      <rPr>
        <b/>
        <sz val="8"/>
        <rFont val="MS Sans Serif"/>
        <family val="0"/>
      </rPr>
      <t>(Note: Csat utilized)</t>
    </r>
  </si>
  <si>
    <r>
      <t xml:space="preserve">REPROD </t>
    </r>
    <r>
      <rPr>
        <b/>
        <sz val="8"/>
        <rFont val="MS Sans Serif"/>
        <family val="0"/>
      </rPr>
      <t>(NOTE: Not Protective of High Short-term Exposure)</t>
    </r>
  </si>
  <si>
    <t>CV/BLD;  RESP; WHOLE BODY</t>
  </si>
  <si>
    <r>
      <t xml:space="preserve">CNS/PNS; WHOLE BODY  </t>
    </r>
    <r>
      <rPr>
        <b/>
        <sz val="8"/>
        <rFont val="MS Sans Serif"/>
        <family val="0"/>
      </rPr>
      <t>(Note: Csat Utilized)</t>
    </r>
  </si>
  <si>
    <r>
      <t xml:space="preserve">No Adverse Effects Observed at Doses Tested. </t>
    </r>
    <r>
      <rPr>
        <b/>
        <sz val="8"/>
        <rFont val="MS Sans Serif"/>
        <family val="0"/>
      </rPr>
      <t>(Note: Soil Maximum Utilized)</t>
    </r>
  </si>
  <si>
    <r>
      <t xml:space="preserve">LIV/GI; REPROD </t>
    </r>
    <r>
      <rPr>
        <b/>
        <sz val="8"/>
        <rFont val="MS Sans Serif"/>
        <family val="0"/>
      </rPr>
      <t>(Note: Soil Maximum Utilized)</t>
    </r>
  </si>
  <si>
    <r>
      <t>REPRO</t>
    </r>
    <r>
      <rPr>
        <b/>
        <sz val="8"/>
        <rFont val="MS Sans Serif"/>
        <family val="0"/>
      </rPr>
      <t xml:space="preserve"> (Note: Not Protective of High Short-term Exposure)</t>
    </r>
  </si>
  <si>
    <t xml:space="preserve">LIV/GI </t>
  </si>
  <si>
    <t xml:space="preserve">None Observed at Doses Evaluated. </t>
  </si>
  <si>
    <t xml:space="preserve">CV/BLD; KIDN; LIV/GI </t>
  </si>
  <si>
    <r>
      <t>REPROD</t>
    </r>
    <r>
      <rPr>
        <b/>
        <sz val="8"/>
        <rFont val="MS Sans Serif"/>
        <family val="0"/>
      </rPr>
      <t xml:space="preserve"> (Note: Not Protective of High Short-term Exposure)</t>
    </r>
  </si>
  <si>
    <t>WHOLE BODY; CANCER (?) (Class C - extra UF of 10 used)</t>
  </si>
  <si>
    <t>NOTE: Not Protective of High Short-term Exposure - SRV based on short-term worker scenario (e.g., construction worker, utility worker, landscaper, etc.) is</t>
  </si>
  <si>
    <t>significantly lower than the industrial worker SRV presented here.</t>
  </si>
  <si>
    <t>Tier 2 Industrial Scenario Risk Evaluation (1999 Version)</t>
  </si>
  <si>
    <t>Not Protective of High</t>
  </si>
  <si>
    <t>Short-term Exposure</t>
  </si>
  <si>
    <t>Not Protective of High Short-term Exposure</t>
  </si>
  <si>
    <t>SUMMARY OF TIER 2 SHORT-TERM WORKER SOIL REFERENCE VALUE INFORMATION. (1999 Version)</t>
  </si>
  <si>
    <t>Short-term Worker   SRV  (mg/kg)</t>
  </si>
  <si>
    <t>CV/BLD;REPROD</t>
  </si>
  <si>
    <r>
      <t xml:space="preserve">Not Available </t>
    </r>
    <r>
      <rPr>
        <b/>
        <sz val="8"/>
        <rFont val="MS Sans Serif"/>
        <family val="0"/>
      </rPr>
      <t>(NOTE: Soil Maximum Utilized)</t>
    </r>
  </si>
  <si>
    <r>
      <t>CNS/PNS;THYROID; WHOLE BODY (</t>
    </r>
    <r>
      <rPr>
        <b/>
        <sz val="8"/>
        <rFont val="MS Sans Serif"/>
        <family val="0"/>
      </rPr>
      <t>Note: does not address HCN</t>
    </r>
    <r>
      <rPr>
        <sz val="8"/>
        <rFont val="MS Sans Serif"/>
        <family val="2"/>
      </rPr>
      <t>)</t>
    </r>
  </si>
  <si>
    <t xml:space="preserve">CNS/PNS; IMMUNE </t>
  </si>
  <si>
    <r>
      <t>WHOLE BODY</t>
    </r>
    <r>
      <rPr>
        <b/>
        <sz val="8"/>
        <rFont val="MS Sans Serif"/>
        <family val="0"/>
      </rPr>
      <t xml:space="preserve"> (NOTE: Soil Maximum Utilized)</t>
    </r>
  </si>
  <si>
    <r>
      <t>KIDN; LIV/GI (</t>
    </r>
    <r>
      <rPr>
        <b/>
        <sz val="8"/>
        <rFont val="MS Sans Serif"/>
        <family val="0"/>
      </rPr>
      <t>NOTE: Soil Maximum Utilized)</t>
    </r>
  </si>
  <si>
    <t xml:space="preserve">CNS/PNS; REPROD </t>
  </si>
  <si>
    <t>CNS/PNS;CANCER (?)</t>
  </si>
  <si>
    <r>
      <t xml:space="preserve">CV/BLD </t>
    </r>
    <r>
      <rPr>
        <b/>
        <sz val="8"/>
        <rFont val="MS Sans Serif"/>
        <family val="0"/>
      </rPr>
      <t>(NOTE: No inhalation toxicity value. Csat utilized)</t>
    </r>
  </si>
  <si>
    <t>CV/BLD; LIV/GI</t>
  </si>
  <si>
    <r>
      <t xml:space="preserve">CNS/PNS; RESP  </t>
    </r>
    <r>
      <rPr>
        <b/>
        <sz val="8"/>
        <rFont val="MS Sans Serif"/>
        <family val="2"/>
      </rPr>
      <t>(Note: Csat utilized)</t>
    </r>
  </si>
  <si>
    <t xml:space="preserve">REPROD </t>
  </si>
  <si>
    <r>
      <t xml:space="preserve">CNS/PNS </t>
    </r>
    <r>
      <rPr>
        <b/>
        <sz val="8"/>
        <rFont val="MS Sans Serif"/>
        <family val="0"/>
      </rPr>
      <t>(NOTE: Csat utilized)</t>
    </r>
  </si>
  <si>
    <r>
      <t xml:space="preserve">CNS/PNS; RESP; WHOLE BODY </t>
    </r>
    <r>
      <rPr>
        <b/>
        <sz val="8"/>
        <rFont val="MS Sans Serif"/>
        <family val="0"/>
      </rPr>
      <t>(NOTE: Csat utilized)</t>
    </r>
  </si>
  <si>
    <r>
      <t xml:space="preserve">NA </t>
    </r>
    <r>
      <rPr>
        <b/>
        <sz val="8"/>
        <rFont val="MS Sans Serif"/>
        <family val="0"/>
      </rPr>
      <t>(Note: Soil Maximum Utilized)</t>
    </r>
  </si>
  <si>
    <r>
      <t xml:space="preserve">LIV/GI; CANCER (?) </t>
    </r>
    <r>
      <rPr>
        <b/>
        <sz val="8"/>
        <rFont val="MS Sans Serif"/>
        <family val="0"/>
      </rPr>
      <t>(Class C - extra UF of 10)</t>
    </r>
  </si>
  <si>
    <r>
      <t>LIV/GI; REPROD</t>
    </r>
    <r>
      <rPr>
        <b/>
        <sz val="8"/>
        <rFont val="MS Sans Serif"/>
        <family val="0"/>
      </rPr>
      <t xml:space="preserve"> (Note: Soil Maximum Utilized)</t>
    </r>
  </si>
  <si>
    <r>
      <t>CNS/PNS; RESP; CANCER (</t>
    </r>
    <r>
      <rPr>
        <sz val="8"/>
        <rFont val="MS Sans Serif"/>
        <family val="0"/>
      </rPr>
      <t xml:space="preserve">? </t>
    </r>
    <r>
      <rPr>
        <b/>
        <sz val="8"/>
        <rFont val="MS Sans Serif"/>
        <family val="0"/>
      </rPr>
      <t>Class C extra UF of 10)</t>
    </r>
  </si>
  <si>
    <t>TIER 2 SHORT-TERM WORKER SOIL REFERENCE VALUE RISK EVALUATION (1999 Version)</t>
  </si>
  <si>
    <t>Based on Csat.  If HQ &gt; 1 indicates potential for free product in soil.</t>
  </si>
  <si>
    <t>No inhalation toxicity value. Based on Csat.  If &gt; 1 indicates potential for free product in soil.</t>
  </si>
  <si>
    <t>Benzo(a)pyrene (BaP) Equivalents (1999 Version)</t>
  </si>
  <si>
    <t>Site Concen.</t>
  </si>
  <si>
    <t>Relative</t>
  </si>
  <si>
    <t xml:space="preserve">BaP </t>
  </si>
  <si>
    <t>(mg/kg)</t>
  </si>
  <si>
    <t xml:space="preserve">Potency </t>
  </si>
  <si>
    <t>Equivalent</t>
  </si>
  <si>
    <t>dry weight</t>
  </si>
  <si>
    <t>Factor</t>
  </si>
  <si>
    <t>Benz(a)anthracene</t>
  </si>
  <si>
    <t>Benzo(b)fluoranthene</t>
  </si>
  <si>
    <t>Benzo(k)fluoranthene</t>
  </si>
  <si>
    <t>Chrysene</t>
  </si>
  <si>
    <t>Dibenz(a,h)anthracene</t>
  </si>
  <si>
    <t>Indeno(a,2,3-c,d)pyrene</t>
  </si>
  <si>
    <t>Total BaP equivalents =</t>
  </si>
  <si>
    <t>compare this value</t>
  </si>
  <si>
    <t>to the BaP SRV</t>
  </si>
  <si>
    <t>TCDD Equivalents Calculation (1999 Version)</t>
  </si>
  <si>
    <t>Site Conc</t>
  </si>
  <si>
    <t>TCDD</t>
  </si>
  <si>
    <t>WHO</t>
  </si>
  <si>
    <t>Equiv.</t>
  </si>
  <si>
    <t>Isomer</t>
  </si>
  <si>
    <t>TEF (a)</t>
  </si>
  <si>
    <t>Dioxins</t>
  </si>
  <si>
    <t>2,3,7,8-TCDD</t>
  </si>
  <si>
    <t>Other TCDD</t>
  </si>
  <si>
    <t>1,2,3,7,8-PeCDD</t>
  </si>
  <si>
    <t>Other PeCDD</t>
  </si>
  <si>
    <t>1,2,3,4,7,8-HxCDD</t>
  </si>
  <si>
    <t>1,2,3,6,7,8-HxCDD</t>
  </si>
  <si>
    <t>1,2,3,7,8,9-HxCDD</t>
  </si>
  <si>
    <t>Other HxCDD</t>
  </si>
  <si>
    <t>1,2,3,4,6,7,8-HpCDD</t>
  </si>
  <si>
    <t>Other HpCDD</t>
  </si>
  <si>
    <t>1,2,3,4,6,7,8,9-OCDD</t>
  </si>
  <si>
    <t>Furans</t>
  </si>
  <si>
    <t>2,3,7,8-TCDF</t>
  </si>
  <si>
    <t>Other TCDF</t>
  </si>
  <si>
    <t>1,2,3,7,8-PeCDF</t>
  </si>
  <si>
    <t>2,3,4,7,8-PeCDF</t>
  </si>
  <si>
    <t>Other PeCDF</t>
  </si>
  <si>
    <t>1,2,3,4,7,8-HxCDF</t>
  </si>
  <si>
    <t>1,2,3,6,7,8-HxCDF</t>
  </si>
  <si>
    <t>2,3,4,6,7,8-HxCDF</t>
  </si>
  <si>
    <t>1,2,3,7,8,9-HxCDF</t>
  </si>
  <si>
    <t>Other HxCDF</t>
  </si>
  <si>
    <t>1,2,3,4,6,7,8-HpCDF</t>
  </si>
  <si>
    <t>1,2,3,4,7,8,9-HpCDF</t>
  </si>
  <si>
    <t>Other HpCDF</t>
  </si>
  <si>
    <t>1,2,3,4,6,7,8,9-OCDF</t>
  </si>
  <si>
    <t>PCBs</t>
  </si>
  <si>
    <t>3,3'4,4'-TeCB (PCB (77)</t>
  </si>
  <si>
    <t>3,4,4',5-TeCB (PCB 81)</t>
  </si>
  <si>
    <t>2,3,3',4,4'-PeCB (PCB 105)</t>
  </si>
  <si>
    <t>2,3,4,4',5-PeCB (PCB 114)</t>
  </si>
  <si>
    <t>2,3',4,4',5-PeCB (PCB 118)</t>
  </si>
  <si>
    <t>2',3,4,4',5-PeCB (PCB 123)</t>
  </si>
  <si>
    <t>3,3',4,4',5-PeCB (PCB 126)</t>
  </si>
  <si>
    <t>2,3,3',4,4',5-HxCB (PCB 156)</t>
  </si>
  <si>
    <t>2,3,3',4,4',5'-HxCB (PCB 157)</t>
  </si>
  <si>
    <t>2,3',4,4',5,5'-HxCB (PCB 167)</t>
  </si>
  <si>
    <t>3,3',4,4',5,5'-HxCB (PCB 169)</t>
  </si>
  <si>
    <t>2,3,3',4,4',5,5'-HpCB (PCB 189)</t>
  </si>
  <si>
    <t>Total 2,3,7,8-TCDD equivalents =</t>
  </si>
  <si>
    <t>Compare this value to the 2,3,7,8-</t>
  </si>
  <si>
    <t>TCDD soil reference value.</t>
  </si>
  <si>
    <t>(a) Van den Berg, et al., Toxic Equivalency Factors (TEFs) for PCBs, PCDDs, PCDFs for Humans</t>
  </si>
  <si>
    <t>and Wildlife.  Env Health Perspect 106(12) 775 - 792, 1998.</t>
  </si>
  <si>
    <t>NOTE:Based on LIMITED multiple pahtway exposure scenario (i.e., incidential soil/dust ingestion, dermal contact and inhalation of outdoor dust and vapors).  If</t>
  </si>
  <si>
    <t>Source (if multiple sources the source of the driving pathway is given): M = MDH; MI = IRIS adopted by MDH; I = IRIS;  H = HEAST; E = EPA NCEA/STSC or SSL; C = California EPA; A = ATSDR; O = Other</t>
  </si>
  <si>
    <t>impacts must be evaluated by other methods.</t>
  </si>
  <si>
    <t>multiple contaminants are present cumulative risk MUST be evaluated.  Concerns regarding ecological receptors, vapor migration,  and ground or surface water</t>
  </si>
  <si>
    <t>for guidance in applying Soil Reference Values.</t>
  </si>
  <si>
    <t>Refer to the Risk-Based Guidance for the Soil - Human Health Pathway Technical Support Document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</si>
</sst>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_)"/>
    <numFmt numFmtId="165" formatCode="0E+00_)"/>
    <numFmt numFmtId="166" formatCode="0.000_)"/>
    <numFmt numFmtId="167" formatCode="0E+00"/>
    <numFmt numFmtId="168" formatCode="0.00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10"/>
      <color indexed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6"/>
      <name val="MS Sans Serif"/>
      <family val="2"/>
    </font>
    <font>
      <b/>
      <sz val="8"/>
      <color indexed="16"/>
      <name val="MS Sans Serif"/>
      <family val="0"/>
    </font>
    <font>
      <b/>
      <sz val="8"/>
      <color indexed="32"/>
      <name val="MS Sans Serif"/>
      <family val="0"/>
    </font>
    <font>
      <b/>
      <sz val="8.5"/>
      <color indexed="37"/>
      <name val="MS Sans Serif"/>
      <family val="2"/>
    </font>
    <font>
      <b/>
      <sz val="10"/>
      <color indexed="37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sz val="8.5"/>
      <color indexed="16"/>
      <name val="MS Sans Serif"/>
      <family val="2"/>
    </font>
    <font>
      <b/>
      <sz val="12"/>
      <name val="MS Sans Serif"/>
      <family val="2"/>
    </font>
    <font>
      <b/>
      <i/>
      <sz val="8.5"/>
      <name val="MS Sans Serif"/>
      <family val="2"/>
    </font>
    <font>
      <b/>
      <sz val="8"/>
      <color indexed="37"/>
      <name val="MS Sans Serif"/>
      <family val="2"/>
    </font>
    <font>
      <i/>
      <sz val="8"/>
      <name val="MS Sans Serif"/>
      <family val="2"/>
    </font>
    <font>
      <b/>
      <sz val="8.5"/>
      <color indexed="32"/>
      <name val="MS Sans Serif"/>
      <family val="2"/>
    </font>
    <font>
      <b/>
      <sz val="10"/>
      <color indexed="10"/>
      <name val="MS Sans Serif"/>
      <family val="0"/>
    </font>
    <font>
      <b/>
      <i/>
      <sz val="8"/>
      <name val="MS Sans Serif"/>
      <family val="0"/>
    </font>
    <font>
      <b/>
      <i/>
      <sz val="8"/>
      <color indexed="37"/>
      <name val="MS Sans Serif"/>
      <family val="0"/>
    </font>
    <font>
      <sz val="10"/>
      <color indexed="8"/>
      <name val="MS Sans Serif"/>
      <family val="2"/>
    </font>
    <font>
      <b/>
      <sz val="9"/>
      <color indexed="12"/>
      <name val="MS Sans Serif"/>
      <family val="2"/>
    </font>
    <font>
      <b/>
      <i/>
      <sz val="8"/>
      <color indexed="8"/>
      <name val="MS Sans Serif"/>
      <family val="2"/>
    </font>
    <font>
      <b/>
      <sz val="10"/>
      <name val="Arial"/>
      <family val="2"/>
    </font>
    <font>
      <u val="single"/>
      <sz val="8"/>
      <name val="MS Sans Serif"/>
      <family val="2"/>
    </font>
    <font>
      <sz val="12"/>
      <name val="MS Sans Serif"/>
      <family val="2"/>
    </font>
    <font>
      <b/>
      <sz val="12"/>
      <color indexed="16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166" fontId="0" fillId="0" borderId="0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 horizontal="left"/>
    </xf>
    <xf numFmtId="0" fontId="20" fillId="0" borderId="6" xfId="0" applyFont="1" applyFill="1" applyBorder="1" applyAlignment="1">
      <alignment horizontal="center"/>
    </xf>
    <xf numFmtId="11" fontId="10" fillId="0" borderId="7" xfId="0" applyNumberFormat="1" applyFont="1" applyFill="1" applyBorder="1" applyAlignment="1">
      <alignment/>
    </xf>
    <xf numFmtId="11" fontId="10" fillId="0" borderId="7" xfId="0" applyNumberFormat="1" applyFont="1" applyFill="1" applyBorder="1" applyAlignment="1">
      <alignment horizontal="center"/>
    </xf>
    <xf numFmtId="11" fontId="10" fillId="0" borderId="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2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23" fillId="0" borderId="1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19" fillId="2" borderId="2" xfId="0" applyNumberFormat="1" applyFont="1" applyFill="1" applyBorder="1" applyAlignment="1" applyProtection="1">
      <alignment horizontal="center"/>
      <protection locked="0"/>
    </xf>
    <xf numFmtId="0" fontId="11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1" fontId="10" fillId="0" borderId="7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4" fillId="0" borderId="2" xfId="0" applyFont="1" applyBorder="1" applyAlignment="1" applyProtection="1" quotePrefix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NumberForma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0" fillId="0" borderId="1" xfId="0" applyNumberFormat="1" applyBorder="1" applyAlignment="1" applyProtection="1">
      <alignment/>
      <protection locked="0"/>
    </xf>
    <xf numFmtId="0" fontId="9" fillId="2" borderId="2" xfId="0" applyNumberFormat="1" applyFont="1" applyFill="1" applyBorder="1" applyAlignment="1" applyProtection="1" quotePrefix="1">
      <alignment horizontal="center"/>
      <protection locked="0"/>
    </xf>
    <xf numFmtId="0" fontId="9" fillId="2" borderId="2" xfId="0" applyNumberFormat="1" applyFont="1" applyFill="1" applyBorder="1" applyAlignment="1" applyProtection="1">
      <alignment/>
      <protection locked="0"/>
    </xf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/>
      <protection locked="0"/>
    </xf>
    <xf numFmtId="11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2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8" xfId="0" applyFont="1" applyBorder="1" applyAlignment="1">
      <alignment horizontal="centerContinuous"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17" fontId="21" fillId="0" borderId="0" xfId="0" applyNumberFormat="1" applyFont="1" applyAlignment="1" quotePrefix="1">
      <alignment/>
    </xf>
    <xf numFmtId="0" fontId="7" fillId="0" borderId="1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2" xfId="0" applyFont="1" applyBorder="1" applyAlignment="1">
      <alignment horizontal="left"/>
    </xf>
    <xf numFmtId="0" fontId="27" fillId="0" borderId="0" xfId="0" applyFont="1" applyAlignment="1">
      <alignment/>
    </xf>
    <xf numFmtId="166" fontId="7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/>
    </xf>
    <xf numFmtId="0" fontId="28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0" fontId="5" fillId="0" borderId="0" xfId="0" applyFont="1" applyAlignment="1">
      <alignment horizontal="center" textRotation="255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textRotation="255" wrapText="1"/>
    </xf>
    <xf numFmtId="0" fontId="1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textRotation="255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textRotation="255" wrapText="1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centerContinuous" wrapText="1"/>
    </xf>
    <xf numFmtId="0" fontId="29" fillId="0" borderId="0" xfId="0" applyFont="1" applyAlignment="1">
      <alignment/>
    </xf>
    <xf numFmtId="0" fontId="29" fillId="0" borderId="4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255"/>
    </xf>
    <xf numFmtId="0" fontId="30" fillId="0" borderId="1" xfId="0" applyFont="1" applyBorder="1" applyAlignment="1">
      <alignment horizontal="centerContinuous" wrapText="1"/>
    </xf>
    <xf numFmtId="0" fontId="9" fillId="2" borderId="3" xfId="0" applyNumberFormat="1" applyFont="1" applyFill="1" applyBorder="1" applyAlignment="1" applyProtection="1" quotePrefix="1">
      <alignment horizontal="centerContinuous" wrapText="1"/>
      <protection locked="0"/>
    </xf>
    <xf numFmtId="0" fontId="10" fillId="0" borderId="1" xfId="0" applyFont="1" applyFill="1" applyBorder="1" applyAlignment="1">
      <alignment horizontal="centerContinuous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" fillId="0" borderId="1" xfId="0" applyFont="1" applyBorder="1" applyAlignment="1">
      <alignment horizontal="center" textRotation="255"/>
    </xf>
    <xf numFmtId="0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31" fillId="0" borderId="0" xfId="0" applyNumberFormat="1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18" fillId="0" borderId="0" xfId="0" applyNumberFormat="1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18" fillId="0" borderId="0" xfId="0" applyFont="1" applyFill="1" applyBorder="1" applyAlignment="1" quotePrefix="1">
      <alignment wrapText="1"/>
    </xf>
    <xf numFmtId="167" fontId="2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8" fontId="1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textRotation="255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27" fillId="0" borderId="0" xfId="0" applyFont="1" applyAlignment="1">
      <alignment/>
    </xf>
    <xf numFmtId="2" fontId="14" fillId="0" borderId="0" xfId="0" applyNumberFormat="1" applyFont="1" applyAlignment="1">
      <alignment horizontal="center" wrapText="1"/>
    </xf>
    <xf numFmtId="0" fontId="23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Continuous" wrapText="1"/>
    </xf>
    <xf numFmtId="166" fontId="6" fillId="0" borderId="0" xfId="0" applyNumberFormat="1" applyFont="1" applyBorder="1" applyAlignment="1">
      <alignment horizontal="left"/>
    </xf>
    <xf numFmtId="0" fontId="18" fillId="3" borderId="0" xfId="0" applyNumberFormat="1" applyFont="1" applyFill="1" applyAlignment="1">
      <alignment horizontal="center" wrapText="1"/>
    </xf>
    <xf numFmtId="166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8" fontId="2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center" wrapText="1"/>
    </xf>
    <xf numFmtId="0" fontId="7" fillId="3" borderId="0" xfId="0" applyNumberFormat="1" applyFont="1" applyFill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166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 wrapText="1"/>
    </xf>
    <xf numFmtId="166" fontId="19" fillId="3" borderId="0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2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19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166" fontId="19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165" fontId="2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1" fontId="10" fillId="0" borderId="7" xfId="0" applyNumberFormat="1" applyFont="1" applyFill="1" applyBorder="1" applyAlignment="1">
      <alignment horizontal="left"/>
    </xf>
    <xf numFmtId="0" fontId="2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2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.7109375" style="62" customWidth="1"/>
    <col min="2" max="2" width="38.7109375" style="62" customWidth="1"/>
    <col min="3" max="3" width="8.7109375" style="62" customWidth="1"/>
    <col min="4" max="4" width="2.7109375" style="94" customWidth="1"/>
    <col min="5" max="5" width="12.7109375" style="62" customWidth="1"/>
    <col min="6" max="6" width="5.7109375" style="62" customWidth="1"/>
    <col min="7" max="7" width="2.7109375" style="178" customWidth="1"/>
    <col min="8" max="8" width="3.7109375" style="62" customWidth="1"/>
    <col min="9" max="9" width="3.7109375" style="94" customWidth="1"/>
    <col min="10" max="10" width="30.7109375" style="62" customWidth="1"/>
    <col min="11" max="11" width="7.7109375" style="62" customWidth="1"/>
    <col min="12" max="12" width="8.7109375" style="63" customWidth="1"/>
    <col min="13" max="13" width="2.7109375" style="178" customWidth="1"/>
    <col min="14" max="14" width="3.7109375" style="94" customWidth="1"/>
    <col min="15" max="15" width="3.7109375" style="62" customWidth="1"/>
    <col min="16" max="18" width="10.7109375" style="62" customWidth="1"/>
    <col min="19" max="19" width="8.7109375" style="62" customWidth="1"/>
    <col min="20" max="20" width="9.140625" style="62" customWidth="1"/>
    <col min="21" max="21" width="9.7109375" style="62" customWidth="1"/>
    <col min="22" max="33" width="7.7109375" style="62" customWidth="1"/>
    <col min="34" max="16384" width="10.7109375" style="62" customWidth="1"/>
  </cols>
  <sheetData>
    <row r="1" spans="1:15" s="297" customFormat="1" ht="15.75">
      <c r="A1" s="299" t="s">
        <v>547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s="297" customFormat="1" ht="15.75">
      <c r="A2" s="299" t="s">
        <v>546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5" ht="12.75">
      <c r="A3" s="295" t="s">
        <v>542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2.75">
      <c r="A4" s="295" t="s">
        <v>545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12.75">
      <c r="A5" s="295" t="s">
        <v>544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</row>
    <row r="6" spans="3:9" ht="12" customHeight="1">
      <c r="C6"/>
      <c r="D6"/>
      <c r="E6"/>
      <c r="F6"/>
      <c r="H6"/>
      <c r="I6"/>
    </row>
    <row r="7" spans="1:9" ht="12.75">
      <c r="A7" s="9" t="s">
        <v>543</v>
      </c>
      <c r="B7" s="9"/>
      <c r="C7"/>
      <c r="D7"/>
      <c r="E7"/>
      <c r="F7"/>
      <c r="H7"/>
      <c r="I7"/>
    </row>
    <row r="8" spans="1:9" ht="12.75" customHeight="1">
      <c r="A8" s="9" t="s">
        <v>0</v>
      </c>
      <c r="C8"/>
      <c r="D8"/>
      <c r="E8"/>
      <c r="F8"/>
      <c r="H8"/>
      <c r="I8"/>
    </row>
    <row r="9" ht="12.75" customHeight="1"/>
    <row r="10" spans="1:14" ht="13.5" thickBot="1">
      <c r="A10" s="27" t="s">
        <v>1</v>
      </c>
      <c r="B10" s="27"/>
      <c r="L10" s="62"/>
      <c r="N10" s="152"/>
    </row>
    <row r="11" spans="1:15" s="176" customFormat="1" ht="25.5">
      <c r="A11" s="41"/>
      <c r="B11" s="41"/>
      <c r="D11" s="17"/>
      <c r="G11" s="179"/>
      <c r="H11" s="177" t="s">
        <v>2</v>
      </c>
      <c r="I11" s="177"/>
      <c r="M11" s="179"/>
      <c r="N11" s="177" t="s">
        <v>2</v>
      </c>
      <c r="O11" s="177"/>
    </row>
    <row r="12" spans="1:15" s="83" customFormat="1" ht="94.5" customHeight="1" thickBot="1">
      <c r="A12" s="167" t="s">
        <v>3</v>
      </c>
      <c r="B12" s="167"/>
      <c r="C12" s="168" t="s">
        <v>4</v>
      </c>
      <c r="D12" s="169" t="s">
        <v>5</v>
      </c>
      <c r="E12" s="170" t="s">
        <v>7</v>
      </c>
      <c r="F12" s="172" t="s">
        <v>8</v>
      </c>
      <c r="G12" s="171" t="s">
        <v>6</v>
      </c>
      <c r="H12" s="173" t="s">
        <v>9</v>
      </c>
      <c r="I12" s="173" t="s">
        <v>10</v>
      </c>
      <c r="J12" s="174" t="s">
        <v>11</v>
      </c>
      <c r="K12" s="175" t="s">
        <v>12</v>
      </c>
      <c r="L12" s="42" t="s">
        <v>13</v>
      </c>
      <c r="M12" s="171" t="s">
        <v>6</v>
      </c>
      <c r="N12" s="173" t="s">
        <v>9</v>
      </c>
      <c r="O12" s="173" t="s">
        <v>10</v>
      </c>
    </row>
    <row r="13" spans="1:15" ht="12.75">
      <c r="A13" s="66" t="s">
        <v>14</v>
      </c>
      <c r="C13" s="120"/>
      <c r="D13" s="138"/>
      <c r="E13" s="44"/>
      <c r="F13" s="36"/>
      <c r="G13" s="180"/>
      <c r="H13" s="225"/>
      <c r="K13" s="67"/>
      <c r="L13" s="38"/>
      <c r="M13" s="180"/>
      <c r="N13" s="36"/>
      <c r="O13" s="94"/>
    </row>
    <row r="14" spans="1:15" ht="12.75">
      <c r="A14" s="70"/>
      <c r="B14" s="78" t="s">
        <v>15</v>
      </c>
      <c r="C14" s="122">
        <v>7429905</v>
      </c>
      <c r="D14" s="144"/>
      <c r="E14" s="44">
        <v>26000</v>
      </c>
      <c r="F14" s="79">
        <v>0.2</v>
      </c>
      <c r="G14" s="180" t="s">
        <v>16</v>
      </c>
      <c r="H14" s="194"/>
      <c r="I14" s="195" t="s">
        <v>17</v>
      </c>
      <c r="J14" s="72" t="s">
        <v>18</v>
      </c>
      <c r="K14" s="80" t="s">
        <v>19</v>
      </c>
      <c r="L14" s="81" t="s">
        <v>19</v>
      </c>
      <c r="M14" s="180"/>
      <c r="N14" s="194"/>
      <c r="O14" s="195"/>
    </row>
    <row r="15" spans="1:15" ht="12.75">
      <c r="A15" s="70"/>
      <c r="B15" s="78" t="s">
        <v>20</v>
      </c>
      <c r="C15" s="122">
        <v>7440360</v>
      </c>
      <c r="D15" s="144"/>
      <c r="E15" s="44">
        <v>14</v>
      </c>
      <c r="F15" s="79">
        <v>0.2</v>
      </c>
      <c r="G15" s="180" t="s">
        <v>21</v>
      </c>
      <c r="H15" s="194"/>
      <c r="I15" s="195" t="s">
        <v>17</v>
      </c>
      <c r="J15" s="72" t="s">
        <v>22</v>
      </c>
      <c r="K15" s="80" t="s">
        <v>19</v>
      </c>
      <c r="L15" s="81" t="s">
        <v>19</v>
      </c>
      <c r="M15" s="180"/>
      <c r="N15" s="194"/>
      <c r="O15" s="195"/>
    </row>
    <row r="16" spans="1:15" ht="12.75">
      <c r="A16" s="70"/>
      <c r="B16" s="78" t="s">
        <v>23</v>
      </c>
      <c r="C16" s="122">
        <v>7440382</v>
      </c>
      <c r="D16" s="144"/>
      <c r="E16" s="44">
        <v>10</v>
      </c>
      <c r="F16" s="79">
        <v>0.2</v>
      </c>
      <c r="G16" s="180" t="s">
        <v>24</v>
      </c>
      <c r="H16" s="194" t="s">
        <v>25</v>
      </c>
      <c r="I16" s="195" t="s">
        <v>17</v>
      </c>
      <c r="J16" s="72" t="s">
        <v>26</v>
      </c>
      <c r="K16" s="80" t="s">
        <v>27</v>
      </c>
      <c r="L16" s="82">
        <v>1E-05</v>
      </c>
      <c r="M16" s="180" t="s">
        <v>21</v>
      </c>
      <c r="N16" s="194"/>
      <c r="O16" s="195" t="s">
        <v>17</v>
      </c>
    </row>
    <row r="17" spans="1:15" ht="21.75">
      <c r="A17" s="70"/>
      <c r="B17" s="78" t="s">
        <v>28</v>
      </c>
      <c r="C17" s="122">
        <v>7440393</v>
      </c>
      <c r="D17" s="144"/>
      <c r="E17" s="44">
        <v>1200</v>
      </c>
      <c r="F17" s="162">
        <v>1</v>
      </c>
      <c r="G17" s="180" t="s">
        <v>29</v>
      </c>
      <c r="H17" s="194"/>
      <c r="I17" s="195" t="s">
        <v>17</v>
      </c>
      <c r="J17" s="234" t="s">
        <v>30</v>
      </c>
      <c r="K17" s="80" t="s">
        <v>19</v>
      </c>
      <c r="L17" s="81" t="s">
        <v>19</v>
      </c>
      <c r="M17" s="180"/>
      <c r="N17" s="194"/>
      <c r="O17" s="195"/>
    </row>
    <row r="18" spans="1:15" ht="21.75">
      <c r="A18" s="70"/>
      <c r="B18" s="121" t="s">
        <v>31</v>
      </c>
      <c r="C18" s="122">
        <v>7440417</v>
      </c>
      <c r="D18" s="144"/>
      <c r="E18" s="44">
        <v>55</v>
      </c>
      <c r="F18" s="79">
        <v>0.2</v>
      </c>
      <c r="G18" s="180" t="s">
        <v>24</v>
      </c>
      <c r="H18" s="194"/>
      <c r="I18" s="195" t="s">
        <v>17</v>
      </c>
      <c r="J18" s="72" t="s">
        <v>32</v>
      </c>
      <c r="K18" s="80" t="s">
        <v>33</v>
      </c>
      <c r="L18" s="82">
        <v>8E-08</v>
      </c>
      <c r="M18" s="180" t="s">
        <v>24</v>
      </c>
      <c r="N18" s="194" t="s">
        <v>34</v>
      </c>
      <c r="O18" s="195" t="s">
        <v>25</v>
      </c>
    </row>
    <row r="19" spans="1:15" ht="12.75">
      <c r="A19" s="70"/>
      <c r="B19" s="121" t="s">
        <v>35</v>
      </c>
      <c r="C19" s="122">
        <v>7440428</v>
      </c>
      <c r="D19" s="144"/>
      <c r="E19" s="44">
        <v>3000</v>
      </c>
      <c r="F19" s="79">
        <v>0.2</v>
      </c>
      <c r="G19" s="180" t="s">
        <v>24</v>
      </c>
      <c r="H19" s="194"/>
      <c r="I19" s="195" t="s">
        <v>17</v>
      </c>
      <c r="J19" s="72" t="s">
        <v>36</v>
      </c>
      <c r="K19" s="80" t="s">
        <v>37</v>
      </c>
      <c r="L19" s="81" t="s">
        <v>19</v>
      </c>
      <c r="M19" s="180"/>
      <c r="N19" s="194"/>
      <c r="O19" s="195"/>
    </row>
    <row r="20" spans="1:15" ht="21.75">
      <c r="A20" s="70"/>
      <c r="B20" s="78" t="s">
        <v>38</v>
      </c>
      <c r="C20" s="122">
        <v>7440439</v>
      </c>
      <c r="D20" s="144"/>
      <c r="E20" s="44">
        <v>35</v>
      </c>
      <c r="F20" s="79">
        <v>0.2</v>
      </c>
      <c r="G20" s="180" t="s">
        <v>24</v>
      </c>
      <c r="H20" s="194"/>
      <c r="I20" s="195" t="s">
        <v>17</v>
      </c>
      <c r="J20" s="72" t="s">
        <v>39</v>
      </c>
      <c r="K20" s="80" t="s">
        <v>40</v>
      </c>
      <c r="L20" s="82">
        <v>4E-08</v>
      </c>
      <c r="M20" s="180" t="s">
        <v>21</v>
      </c>
      <c r="N20" s="194" t="s">
        <v>34</v>
      </c>
      <c r="O20" s="195" t="s">
        <v>25</v>
      </c>
    </row>
    <row r="21" spans="1:15" ht="12.75">
      <c r="A21" s="70"/>
      <c r="B21" s="78" t="s">
        <v>41</v>
      </c>
      <c r="C21" s="122">
        <v>16065831</v>
      </c>
      <c r="D21" s="144"/>
      <c r="E21" s="44">
        <v>34300</v>
      </c>
      <c r="F21" s="79">
        <v>0.2</v>
      </c>
      <c r="G21" s="180" t="s">
        <v>24</v>
      </c>
      <c r="H21" s="194" t="s">
        <v>25</v>
      </c>
      <c r="I21" s="195" t="s">
        <v>17</v>
      </c>
      <c r="J21" s="72" t="s">
        <v>42</v>
      </c>
      <c r="K21" s="80" t="s">
        <v>19</v>
      </c>
      <c r="L21" s="81" t="s">
        <v>19</v>
      </c>
      <c r="M21" s="180"/>
      <c r="N21" s="194"/>
      <c r="O21" s="195"/>
    </row>
    <row r="22" spans="1:15" ht="21.75">
      <c r="A22" s="70"/>
      <c r="B22" s="78" t="s">
        <v>43</v>
      </c>
      <c r="C22" s="122">
        <v>18540299</v>
      </c>
      <c r="D22" s="144"/>
      <c r="E22" s="44">
        <v>71</v>
      </c>
      <c r="F22" s="79">
        <v>0.2</v>
      </c>
      <c r="G22" s="180" t="s">
        <v>24</v>
      </c>
      <c r="H22" s="194"/>
      <c r="I22" s="195" t="s">
        <v>17</v>
      </c>
      <c r="J22" s="72" t="s">
        <v>44</v>
      </c>
      <c r="K22" s="80" t="s">
        <v>27</v>
      </c>
      <c r="L22" s="82">
        <v>8E-07</v>
      </c>
      <c r="M22" s="180" t="s">
        <v>21</v>
      </c>
      <c r="N22" s="194" t="s">
        <v>34</v>
      </c>
      <c r="O22" s="195" t="s">
        <v>25</v>
      </c>
    </row>
    <row r="23" spans="1:15" ht="12.75">
      <c r="A23" s="70"/>
      <c r="B23" s="78" t="s">
        <v>45</v>
      </c>
      <c r="C23" s="122">
        <v>7440484</v>
      </c>
      <c r="D23" s="144"/>
      <c r="E23" s="44">
        <v>2000</v>
      </c>
      <c r="F23" s="79">
        <v>0.2</v>
      </c>
      <c r="G23" s="180" t="s">
        <v>16</v>
      </c>
      <c r="H23" s="194"/>
      <c r="I23" s="195" t="s">
        <v>17</v>
      </c>
      <c r="J23" s="72" t="s">
        <v>46</v>
      </c>
      <c r="K23" s="80" t="s">
        <v>37</v>
      </c>
      <c r="L23" s="82" t="s">
        <v>19</v>
      </c>
      <c r="M23" s="180"/>
      <c r="N23" s="194"/>
      <c r="O23" s="195"/>
    </row>
    <row r="24" spans="1:15" ht="12.75">
      <c r="A24" s="70"/>
      <c r="B24" s="78" t="s">
        <v>47</v>
      </c>
      <c r="C24" s="122">
        <v>7440508</v>
      </c>
      <c r="D24" s="144"/>
      <c r="E24" s="44">
        <v>100</v>
      </c>
      <c r="F24" s="162">
        <v>1</v>
      </c>
      <c r="G24" s="180" t="s">
        <v>29</v>
      </c>
      <c r="H24" s="194" t="s">
        <v>25</v>
      </c>
      <c r="I24" s="195" t="s">
        <v>17</v>
      </c>
      <c r="J24" s="72" t="s">
        <v>48</v>
      </c>
      <c r="K24" s="80" t="s">
        <v>37</v>
      </c>
      <c r="L24" s="81" t="s">
        <v>19</v>
      </c>
      <c r="M24" s="180"/>
      <c r="N24" s="194"/>
      <c r="O24" s="195"/>
    </row>
    <row r="25" spans="1:15" ht="12.75">
      <c r="A25" s="70"/>
      <c r="B25" s="78" t="s">
        <v>49</v>
      </c>
      <c r="C25" s="122">
        <v>544923</v>
      </c>
      <c r="D25" s="144"/>
      <c r="E25" s="44">
        <v>150</v>
      </c>
      <c r="F25" s="208">
        <v>0.2</v>
      </c>
      <c r="G25" s="180" t="s">
        <v>24</v>
      </c>
      <c r="H25" s="194" t="s">
        <v>25</v>
      </c>
      <c r="I25" s="195" t="s">
        <v>17</v>
      </c>
      <c r="J25" s="72" t="s">
        <v>50</v>
      </c>
      <c r="K25" s="80" t="s">
        <v>19</v>
      </c>
      <c r="L25" s="81" t="s">
        <v>19</v>
      </c>
      <c r="M25" s="180"/>
      <c r="N25" s="194"/>
      <c r="O25" s="195"/>
    </row>
    <row r="26" spans="1:15" ht="21.75">
      <c r="A26" s="70"/>
      <c r="B26" s="78" t="s">
        <v>51</v>
      </c>
      <c r="C26" s="122">
        <v>57125</v>
      </c>
      <c r="D26" s="144"/>
      <c r="E26" s="44">
        <v>62</v>
      </c>
      <c r="F26" s="162">
        <v>1</v>
      </c>
      <c r="G26" s="180" t="s">
        <v>27</v>
      </c>
      <c r="H26" s="209" t="s">
        <v>25</v>
      </c>
      <c r="I26" s="195" t="s">
        <v>17</v>
      </c>
      <c r="J26" s="234" t="s">
        <v>52</v>
      </c>
      <c r="K26" s="80" t="s">
        <v>19</v>
      </c>
      <c r="L26" s="81" t="s">
        <v>19</v>
      </c>
      <c r="M26" s="180"/>
      <c r="N26" s="196"/>
      <c r="O26" s="195"/>
    </row>
    <row r="27" spans="1:15" ht="21.75">
      <c r="A27" s="70"/>
      <c r="B27" s="78" t="s">
        <v>53</v>
      </c>
      <c r="C27" s="122">
        <v>7782414</v>
      </c>
      <c r="D27" s="144"/>
      <c r="E27" s="44">
        <v>550</v>
      </c>
      <c r="F27" s="162">
        <v>1</v>
      </c>
      <c r="G27" s="180" t="s">
        <v>24</v>
      </c>
      <c r="H27" s="209" t="s">
        <v>25</v>
      </c>
      <c r="I27" s="195" t="s">
        <v>17</v>
      </c>
      <c r="J27" s="234" t="s">
        <v>54</v>
      </c>
      <c r="K27" s="80" t="s">
        <v>19</v>
      </c>
      <c r="L27" s="81" t="s">
        <v>19</v>
      </c>
      <c r="M27" s="180"/>
      <c r="N27" s="196"/>
      <c r="O27" s="195"/>
    </row>
    <row r="28" spans="1:15" ht="21.75">
      <c r="A28" s="70"/>
      <c r="B28" s="78" t="s">
        <v>55</v>
      </c>
      <c r="C28" s="122">
        <v>7439896</v>
      </c>
      <c r="D28" s="144"/>
      <c r="E28" s="44">
        <v>7000</v>
      </c>
      <c r="F28" s="208">
        <v>0.2</v>
      </c>
      <c r="G28" s="180" t="s">
        <v>16</v>
      </c>
      <c r="H28" s="209" t="s">
        <v>25</v>
      </c>
      <c r="I28" s="195" t="s">
        <v>17</v>
      </c>
      <c r="J28" s="234" t="s">
        <v>56</v>
      </c>
      <c r="K28" s="80" t="s">
        <v>19</v>
      </c>
      <c r="L28" s="81" t="s">
        <v>19</v>
      </c>
      <c r="M28" s="180"/>
      <c r="N28" s="196"/>
      <c r="O28" s="195"/>
    </row>
    <row r="29" spans="1:15" ht="12.75">
      <c r="A29" s="70"/>
      <c r="B29" s="78" t="s">
        <v>57</v>
      </c>
      <c r="C29" s="122">
        <v>7439921</v>
      </c>
      <c r="D29" s="144"/>
      <c r="E29" s="44">
        <v>400</v>
      </c>
      <c r="F29" s="162">
        <v>1</v>
      </c>
      <c r="G29" s="180" t="s">
        <v>16</v>
      </c>
      <c r="H29" s="196"/>
      <c r="I29" s="195" t="s">
        <v>17</v>
      </c>
      <c r="J29" s="72" t="s">
        <v>58</v>
      </c>
      <c r="K29" s="80" t="s">
        <v>33</v>
      </c>
      <c r="L29" s="82" t="s">
        <v>19</v>
      </c>
      <c r="M29" s="180"/>
      <c r="N29" s="196"/>
      <c r="O29" s="195"/>
    </row>
    <row r="30" spans="1:15" ht="12.75">
      <c r="A30" s="70"/>
      <c r="B30" s="78" t="s">
        <v>59</v>
      </c>
      <c r="C30" s="122">
        <v>7439965</v>
      </c>
      <c r="D30" s="144"/>
      <c r="E30" s="44">
        <v>1400</v>
      </c>
      <c r="F30" s="79">
        <v>0.2</v>
      </c>
      <c r="G30" s="180" t="s">
        <v>21</v>
      </c>
      <c r="H30" s="194"/>
      <c r="I30" s="195" t="s">
        <v>17</v>
      </c>
      <c r="J30" s="72" t="s">
        <v>60</v>
      </c>
      <c r="K30" s="80" t="s">
        <v>37</v>
      </c>
      <c r="L30" s="82" t="s">
        <v>19</v>
      </c>
      <c r="M30" s="180"/>
      <c r="N30" s="194"/>
      <c r="O30" s="195"/>
    </row>
    <row r="31" spans="1:15" ht="21.75">
      <c r="A31" s="70"/>
      <c r="B31" s="78" t="s">
        <v>61</v>
      </c>
      <c r="C31" s="165" t="s">
        <v>62</v>
      </c>
      <c r="D31" s="144" t="s">
        <v>63</v>
      </c>
      <c r="E31" s="44">
        <v>0.7</v>
      </c>
      <c r="F31" s="79">
        <v>0.2</v>
      </c>
      <c r="G31" s="180" t="s">
        <v>24</v>
      </c>
      <c r="H31" s="194"/>
      <c r="I31" s="195" t="s">
        <v>25</v>
      </c>
      <c r="J31" s="72" t="s">
        <v>64</v>
      </c>
      <c r="K31" s="80" t="s">
        <v>37</v>
      </c>
      <c r="L31" s="81" t="s">
        <v>19</v>
      </c>
      <c r="M31" s="180"/>
      <c r="N31" s="194"/>
      <c r="O31" s="195"/>
    </row>
    <row r="32" spans="1:15" ht="12.75">
      <c r="A32" s="70"/>
      <c r="B32" s="78" t="s">
        <v>65</v>
      </c>
      <c r="C32" s="122">
        <v>22967926</v>
      </c>
      <c r="D32" s="144"/>
      <c r="E32" s="44">
        <v>3</v>
      </c>
      <c r="F32" s="79">
        <v>0.2</v>
      </c>
      <c r="G32" s="180" t="s">
        <v>21</v>
      </c>
      <c r="H32" s="194" t="s">
        <v>25</v>
      </c>
      <c r="I32" s="195" t="s">
        <v>17</v>
      </c>
      <c r="J32" s="72" t="s">
        <v>18</v>
      </c>
      <c r="K32" s="80" t="s">
        <v>19</v>
      </c>
      <c r="L32" s="82" t="s">
        <v>19</v>
      </c>
      <c r="M32" s="180"/>
      <c r="N32" s="194"/>
      <c r="O32" s="195"/>
    </row>
    <row r="33" spans="1:15" ht="21.75">
      <c r="A33" s="70"/>
      <c r="B33" s="78" t="s">
        <v>66</v>
      </c>
      <c r="C33" s="122" t="s">
        <v>67</v>
      </c>
      <c r="D33" s="144"/>
      <c r="E33" s="44">
        <v>520</v>
      </c>
      <c r="F33" s="79">
        <v>0.2</v>
      </c>
      <c r="G33" s="180" t="s">
        <v>21</v>
      </c>
      <c r="H33" s="194" t="s">
        <v>25</v>
      </c>
      <c r="I33" s="195" t="s">
        <v>17</v>
      </c>
      <c r="J33" s="72" t="s">
        <v>68</v>
      </c>
      <c r="K33" s="80" t="s">
        <v>27</v>
      </c>
      <c r="L33" s="82">
        <v>1.47E-07</v>
      </c>
      <c r="M33" s="180" t="s">
        <v>21</v>
      </c>
      <c r="N33" s="194" t="s">
        <v>34</v>
      </c>
      <c r="O33" s="195" t="s">
        <v>25</v>
      </c>
    </row>
    <row r="34" spans="1:15" ht="12.75">
      <c r="A34" s="70"/>
      <c r="B34" s="78" t="s">
        <v>69</v>
      </c>
      <c r="C34" s="122">
        <v>7782492</v>
      </c>
      <c r="D34" s="144"/>
      <c r="E34" s="44">
        <v>170</v>
      </c>
      <c r="F34" s="79">
        <v>0.2</v>
      </c>
      <c r="G34" s="180" t="s">
        <v>24</v>
      </c>
      <c r="H34" s="194" t="s">
        <v>25</v>
      </c>
      <c r="I34" s="195" t="s">
        <v>17</v>
      </c>
      <c r="J34" s="72" t="s">
        <v>70</v>
      </c>
      <c r="K34" s="80" t="s">
        <v>37</v>
      </c>
      <c r="L34" s="82" t="s">
        <v>19</v>
      </c>
      <c r="M34" s="180"/>
      <c r="N34" s="194"/>
      <c r="O34" s="195"/>
    </row>
    <row r="35" spans="1:15" ht="12.75">
      <c r="A35" s="70"/>
      <c r="B35" s="78" t="s">
        <v>71</v>
      </c>
      <c r="C35" s="122">
        <v>7440224</v>
      </c>
      <c r="D35" s="144"/>
      <c r="E35" s="44">
        <v>170</v>
      </c>
      <c r="F35" s="79">
        <v>0.2</v>
      </c>
      <c r="G35" s="180" t="s">
        <v>24</v>
      </c>
      <c r="H35" s="194" t="s">
        <v>25</v>
      </c>
      <c r="I35" s="195" t="s">
        <v>17</v>
      </c>
      <c r="J35" s="72" t="s">
        <v>72</v>
      </c>
      <c r="K35" s="80" t="s">
        <v>37</v>
      </c>
      <c r="L35" s="81" t="s">
        <v>19</v>
      </c>
      <c r="M35" s="180"/>
      <c r="N35" s="194"/>
      <c r="O35" s="195"/>
    </row>
    <row r="36" spans="1:15" ht="12.75">
      <c r="A36" s="70"/>
      <c r="B36" s="78" t="s">
        <v>73</v>
      </c>
      <c r="C36" s="122" t="s">
        <v>67</v>
      </c>
      <c r="D36" s="144"/>
      <c r="E36" s="44">
        <v>3</v>
      </c>
      <c r="F36" s="79">
        <v>0.2</v>
      </c>
      <c r="G36" s="180" t="s">
        <v>24</v>
      </c>
      <c r="H36" s="194" t="s">
        <v>25</v>
      </c>
      <c r="I36" s="195" t="s">
        <v>17</v>
      </c>
      <c r="J36" s="72" t="s">
        <v>74</v>
      </c>
      <c r="K36" s="80" t="s">
        <v>37</v>
      </c>
      <c r="L36" s="81" t="s">
        <v>19</v>
      </c>
      <c r="M36" s="180"/>
      <c r="N36" s="194"/>
      <c r="O36" s="195"/>
    </row>
    <row r="37" spans="1:15" ht="12.75">
      <c r="A37" s="70"/>
      <c r="B37" s="78" t="s">
        <v>75</v>
      </c>
      <c r="C37" s="122" t="s">
        <v>67</v>
      </c>
      <c r="D37" s="144"/>
      <c r="E37" s="44">
        <v>15000</v>
      </c>
      <c r="F37" s="79">
        <v>0.2</v>
      </c>
      <c r="G37" s="180" t="s">
        <v>76</v>
      </c>
      <c r="H37" s="194" t="s">
        <v>25</v>
      </c>
      <c r="I37" s="195" t="s">
        <v>17</v>
      </c>
      <c r="J37" s="72" t="s">
        <v>77</v>
      </c>
      <c r="K37" s="80" t="s">
        <v>37</v>
      </c>
      <c r="L37" s="81" t="s">
        <v>19</v>
      </c>
      <c r="M37" s="180"/>
      <c r="N37" s="194"/>
      <c r="O37" s="195"/>
    </row>
    <row r="38" spans="1:15" ht="12.75">
      <c r="A38" s="70"/>
      <c r="B38" s="78" t="s">
        <v>78</v>
      </c>
      <c r="C38" s="122">
        <v>7440326</v>
      </c>
      <c r="D38" s="144"/>
      <c r="E38" s="44">
        <v>100000</v>
      </c>
      <c r="F38" s="79">
        <v>0.2</v>
      </c>
      <c r="G38" s="180" t="s">
        <v>16</v>
      </c>
      <c r="H38" s="194"/>
      <c r="I38" s="195" t="s">
        <v>17</v>
      </c>
      <c r="J38" s="72" t="s">
        <v>79</v>
      </c>
      <c r="K38" s="80" t="s">
        <v>19</v>
      </c>
      <c r="L38" s="81" t="s">
        <v>19</v>
      </c>
      <c r="M38" s="180"/>
      <c r="N38" s="194"/>
      <c r="O38" s="195"/>
    </row>
    <row r="39" spans="1:15" ht="21.75">
      <c r="A39" s="70"/>
      <c r="B39" s="78" t="s">
        <v>80</v>
      </c>
      <c r="C39" s="165" t="s">
        <v>81</v>
      </c>
      <c r="D39" s="144"/>
      <c r="E39" s="44">
        <v>210</v>
      </c>
      <c r="F39" s="79">
        <v>0.2</v>
      </c>
      <c r="G39" s="180" t="s">
        <v>76</v>
      </c>
      <c r="H39" s="194" t="s">
        <v>25</v>
      </c>
      <c r="I39" s="195" t="s">
        <v>17</v>
      </c>
      <c r="J39" s="72" t="s">
        <v>42</v>
      </c>
      <c r="K39" s="80" t="s">
        <v>37</v>
      </c>
      <c r="L39" s="81" t="s">
        <v>19</v>
      </c>
      <c r="M39" s="180"/>
      <c r="N39" s="194"/>
      <c r="O39" s="195"/>
    </row>
    <row r="40" spans="1:15" ht="12.75">
      <c r="A40" s="70"/>
      <c r="B40" s="78" t="s">
        <v>82</v>
      </c>
      <c r="C40" s="122">
        <v>7440666</v>
      </c>
      <c r="D40" s="144"/>
      <c r="E40" s="44">
        <v>8700</v>
      </c>
      <c r="F40" s="79">
        <v>0.2</v>
      </c>
      <c r="G40" s="180" t="s">
        <v>24</v>
      </c>
      <c r="H40" s="194" t="s">
        <v>25</v>
      </c>
      <c r="I40" s="195" t="s">
        <v>17</v>
      </c>
      <c r="J40" s="72" t="s">
        <v>83</v>
      </c>
      <c r="K40" s="80" t="s">
        <v>37</v>
      </c>
      <c r="L40" s="81" t="s">
        <v>19</v>
      </c>
      <c r="M40" s="180"/>
      <c r="N40" s="194"/>
      <c r="O40" s="195"/>
    </row>
    <row r="41" spans="1:15" ht="12.75">
      <c r="A41" s="64" t="s">
        <v>84</v>
      </c>
      <c r="C41" s="119"/>
      <c r="D41" s="145"/>
      <c r="E41" s="43"/>
      <c r="F41" s="35"/>
      <c r="G41" s="181"/>
      <c r="H41" s="197"/>
      <c r="I41" s="198"/>
      <c r="J41" s="235"/>
      <c r="K41" s="25"/>
      <c r="L41" s="35"/>
      <c r="M41" s="181"/>
      <c r="N41" s="197"/>
      <c r="O41" s="198"/>
    </row>
    <row r="42" spans="1:15" ht="12.75">
      <c r="A42" s="70"/>
      <c r="B42" s="101" t="s">
        <v>85</v>
      </c>
      <c r="C42" s="102">
        <v>67641</v>
      </c>
      <c r="D42" s="90" t="s">
        <v>63</v>
      </c>
      <c r="E42" s="91">
        <v>320</v>
      </c>
      <c r="F42" s="75">
        <v>0.2</v>
      </c>
      <c r="G42" s="182" t="s">
        <v>16</v>
      </c>
      <c r="H42" s="199"/>
      <c r="I42" s="200" t="s">
        <v>25</v>
      </c>
      <c r="J42" s="216" t="s">
        <v>77</v>
      </c>
      <c r="K42" s="76" t="s">
        <v>37</v>
      </c>
      <c r="L42" s="75" t="s">
        <v>19</v>
      </c>
      <c r="M42" s="182"/>
      <c r="N42" s="199"/>
      <c r="O42" s="200"/>
    </row>
    <row r="43" spans="1:15" ht="12.75">
      <c r="A43" s="70"/>
      <c r="B43" s="101" t="s">
        <v>86</v>
      </c>
      <c r="C43" s="102">
        <v>71432</v>
      </c>
      <c r="D43" s="90" t="s">
        <v>63</v>
      </c>
      <c r="E43" s="74">
        <v>1.5</v>
      </c>
      <c r="F43" s="75">
        <v>0.2</v>
      </c>
      <c r="G43" s="182" t="s">
        <v>16</v>
      </c>
      <c r="H43" s="199"/>
      <c r="I43" s="200" t="s">
        <v>25</v>
      </c>
      <c r="J43" s="236" t="s">
        <v>87</v>
      </c>
      <c r="K43" s="76" t="s">
        <v>27</v>
      </c>
      <c r="L43" s="77">
        <v>2E-06</v>
      </c>
      <c r="M43" s="182" t="s">
        <v>21</v>
      </c>
      <c r="N43" s="199"/>
      <c r="O43" s="200" t="s">
        <v>25</v>
      </c>
    </row>
    <row r="44" spans="1:15" ht="12.75">
      <c r="A44" s="70"/>
      <c r="B44" s="73" t="s">
        <v>88</v>
      </c>
      <c r="C44" s="102">
        <v>75274</v>
      </c>
      <c r="D44" s="90" t="s">
        <v>63</v>
      </c>
      <c r="E44" s="74">
        <v>10</v>
      </c>
      <c r="F44" s="75" t="s">
        <v>19</v>
      </c>
      <c r="G44" s="182" t="s">
        <v>24</v>
      </c>
      <c r="H44" s="199" t="s">
        <v>25</v>
      </c>
      <c r="I44" s="200" t="s">
        <v>89</v>
      </c>
      <c r="J44" s="236" t="s">
        <v>39</v>
      </c>
      <c r="K44" s="76" t="s">
        <v>33</v>
      </c>
      <c r="L44" s="77">
        <v>1E-05</v>
      </c>
      <c r="M44" s="182" t="s">
        <v>16</v>
      </c>
      <c r="N44" s="199"/>
      <c r="O44" s="200" t="s">
        <v>25</v>
      </c>
    </row>
    <row r="45" spans="1:15" ht="12.75">
      <c r="A45" s="70"/>
      <c r="B45" s="73" t="s">
        <v>90</v>
      </c>
      <c r="C45" s="102">
        <v>74839</v>
      </c>
      <c r="D45" s="90" t="s">
        <v>63</v>
      </c>
      <c r="E45" s="74">
        <v>0.7</v>
      </c>
      <c r="F45" s="75">
        <v>0.2</v>
      </c>
      <c r="G45" s="182" t="s">
        <v>24</v>
      </c>
      <c r="H45" s="199"/>
      <c r="I45" s="200" t="s">
        <v>25</v>
      </c>
      <c r="J45" s="236" t="s">
        <v>91</v>
      </c>
      <c r="K45" s="76" t="s">
        <v>37</v>
      </c>
      <c r="L45" s="77" t="s">
        <v>19</v>
      </c>
      <c r="M45" s="182"/>
      <c r="N45" s="199"/>
      <c r="O45" s="200"/>
    </row>
    <row r="46" spans="1:15" ht="21.75">
      <c r="A46" s="70"/>
      <c r="B46" s="73" t="s">
        <v>92</v>
      </c>
      <c r="C46" s="102">
        <v>106990</v>
      </c>
      <c r="D46" s="90" t="s">
        <v>63</v>
      </c>
      <c r="E46" s="74">
        <v>0.07</v>
      </c>
      <c r="F46" s="75" t="s">
        <v>19</v>
      </c>
      <c r="G46" s="182" t="s">
        <v>24</v>
      </c>
      <c r="H46" s="199"/>
      <c r="I46" s="200"/>
      <c r="J46" s="236" t="s">
        <v>93</v>
      </c>
      <c r="K46" s="76" t="s">
        <v>33</v>
      </c>
      <c r="L46" s="77">
        <v>1E-05</v>
      </c>
      <c r="M46" s="182" t="s">
        <v>21</v>
      </c>
      <c r="N46" s="199" t="s">
        <v>34</v>
      </c>
      <c r="O46" s="200" t="s">
        <v>25</v>
      </c>
    </row>
    <row r="47" spans="1:15" ht="12.75">
      <c r="A47" s="70"/>
      <c r="B47" s="101" t="s">
        <v>94</v>
      </c>
      <c r="C47" s="102">
        <v>104518</v>
      </c>
      <c r="D47" s="90" t="s">
        <v>63</v>
      </c>
      <c r="E47" s="74">
        <v>30</v>
      </c>
      <c r="F47" s="75">
        <v>0.2</v>
      </c>
      <c r="G47" s="182" t="s">
        <v>16</v>
      </c>
      <c r="H47" s="199"/>
      <c r="I47" s="200" t="s">
        <v>25</v>
      </c>
      <c r="J47" s="236" t="s">
        <v>60</v>
      </c>
      <c r="K47" s="76" t="s">
        <v>19</v>
      </c>
      <c r="L47" s="77" t="s">
        <v>19</v>
      </c>
      <c r="M47" s="182"/>
      <c r="N47" s="199"/>
      <c r="O47" s="200"/>
    </row>
    <row r="48" spans="1:15" ht="12.75">
      <c r="A48" s="70"/>
      <c r="B48" s="101" t="s">
        <v>95</v>
      </c>
      <c r="C48" s="102">
        <v>135988</v>
      </c>
      <c r="D48" s="90" t="s">
        <v>63</v>
      </c>
      <c r="E48" s="74">
        <v>25</v>
      </c>
      <c r="F48" s="75">
        <v>0.2</v>
      </c>
      <c r="G48" s="182" t="s">
        <v>16</v>
      </c>
      <c r="H48" s="199"/>
      <c r="I48" s="200" t="s">
        <v>25</v>
      </c>
      <c r="J48" s="236" t="s">
        <v>60</v>
      </c>
      <c r="K48" s="76" t="s">
        <v>19</v>
      </c>
      <c r="L48" s="77" t="s">
        <v>19</v>
      </c>
      <c r="M48" s="182"/>
      <c r="N48" s="199"/>
      <c r="O48" s="200"/>
    </row>
    <row r="49" spans="1:15" ht="12.75">
      <c r="A49" s="70"/>
      <c r="B49" s="101" t="s">
        <v>96</v>
      </c>
      <c r="C49" s="102">
        <v>98066</v>
      </c>
      <c r="D49" s="90" t="s">
        <v>63</v>
      </c>
      <c r="E49" s="74">
        <v>30</v>
      </c>
      <c r="F49" s="75">
        <v>0.2</v>
      </c>
      <c r="G49" s="182" t="s">
        <v>16</v>
      </c>
      <c r="H49" s="199"/>
      <c r="I49" s="200" t="s">
        <v>25</v>
      </c>
      <c r="J49" s="236" t="s">
        <v>60</v>
      </c>
      <c r="K49" s="76" t="s">
        <v>19</v>
      </c>
      <c r="L49" s="77" t="s">
        <v>19</v>
      </c>
      <c r="M49" s="182"/>
      <c r="N49" s="199"/>
      <c r="O49" s="200"/>
    </row>
    <row r="50" spans="1:15" ht="12.75">
      <c r="A50" s="70"/>
      <c r="B50" s="101" t="s">
        <v>97</v>
      </c>
      <c r="C50" s="102">
        <v>75150</v>
      </c>
      <c r="D50" s="90" t="s">
        <v>63</v>
      </c>
      <c r="E50" s="74">
        <v>65</v>
      </c>
      <c r="F50" s="92">
        <v>0.2</v>
      </c>
      <c r="G50" s="182" t="s">
        <v>24</v>
      </c>
      <c r="H50" s="201"/>
      <c r="I50" s="200" t="s">
        <v>25</v>
      </c>
      <c r="J50" s="223" t="s">
        <v>18</v>
      </c>
      <c r="K50" s="76" t="s">
        <v>19</v>
      </c>
      <c r="L50" s="77" t="s">
        <v>19</v>
      </c>
      <c r="M50" s="182"/>
      <c r="N50" s="201"/>
      <c r="O50" s="200"/>
    </row>
    <row r="51" spans="1:15" ht="12.75">
      <c r="A51" s="70"/>
      <c r="B51" s="73" t="s">
        <v>98</v>
      </c>
      <c r="C51" s="102">
        <v>56235</v>
      </c>
      <c r="D51" s="90" t="s">
        <v>63</v>
      </c>
      <c r="E51" s="74">
        <v>0.3</v>
      </c>
      <c r="F51" s="75">
        <v>0.2</v>
      </c>
      <c r="G51" s="182" t="s">
        <v>16</v>
      </c>
      <c r="H51" s="199"/>
      <c r="I51" s="200" t="s">
        <v>25</v>
      </c>
      <c r="J51" s="236" t="s">
        <v>99</v>
      </c>
      <c r="K51" s="76" t="s">
        <v>33</v>
      </c>
      <c r="L51" s="77">
        <v>1E-06</v>
      </c>
      <c r="M51" s="182" t="s">
        <v>24</v>
      </c>
      <c r="N51" s="199"/>
      <c r="O51" s="200" t="s">
        <v>25</v>
      </c>
    </row>
    <row r="52" spans="1:15" ht="12.75">
      <c r="A52" s="70"/>
      <c r="B52" s="101" t="s">
        <v>100</v>
      </c>
      <c r="C52" s="102">
        <v>108907</v>
      </c>
      <c r="D52" s="90" t="s">
        <v>63</v>
      </c>
      <c r="E52" s="74">
        <v>11</v>
      </c>
      <c r="F52" s="75">
        <v>0.2</v>
      </c>
      <c r="G52" s="182" t="s">
        <v>76</v>
      </c>
      <c r="H52" s="199"/>
      <c r="I52" s="200" t="s">
        <v>25</v>
      </c>
      <c r="J52" s="236" t="s">
        <v>77</v>
      </c>
      <c r="K52" s="76" t="s">
        <v>37</v>
      </c>
      <c r="L52" s="77" t="s">
        <v>19</v>
      </c>
      <c r="M52" s="182"/>
      <c r="N52" s="199"/>
      <c r="O52" s="200"/>
    </row>
    <row r="53" spans="1:15" ht="12.75">
      <c r="A53" s="70"/>
      <c r="B53" s="101" t="s">
        <v>101</v>
      </c>
      <c r="C53" s="102">
        <v>75003</v>
      </c>
      <c r="D53" s="90" t="s">
        <v>63</v>
      </c>
      <c r="E53" s="74">
        <v>1000</v>
      </c>
      <c r="F53" s="75">
        <v>0.2</v>
      </c>
      <c r="G53" s="182" t="s">
        <v>16</v>
      </c>
      <c r="H53" s="199"/>
      <c r="I53" s="200" t="s">
        <v>25</v>
      </c>
      <c r="J53" s="236" t="s">
        <v>102</v>
      </c>
      <c r="K53" s="76" t="s">
        <v>19</v>
      </c>
      <c r="L53" s="77">
        <v>2E-06</v>
      </c>
      <c r="M53" s="182" t="s">
        <v>16</v>
      </c>
      <c r="N53" s="211" t="s">
        <v>25</v>
      </c>
      <c r="O53" s="200" t="s">
        <v>17</v>
      </c>
    </row>
    <row r="54" spans="1:15" ht="12.75">
      <c r="A54" s="70"/>
      <c r="B54" s="101" t="s">
        <v>103</v>
      </c>
      <c r="C54" s="102">
        <v>67663</v>
      </c>
      <c r="D54" s="90" t="s">
        <v>63</v>
      </c>
      <c r="E54" s="74">
        <v>2.5</v>
      </c>
      <c r="F54" s="75">
        <v>0.01</v>
      </c>
      <c r="G54" s="182" t="s">
        <v>104</v>
      </c>
      <c r="H54" s="199"/>
      <c r="I54" s="200" t="s">
        <v>25</v>
      </c>
      <c r="J54" s="236" t="s">
        <v>99</v>
      </c>
      <c r="K54" s="76" t="s">
        <v>33</v>
      </c>
      <c r="L54" s="77">
        <v>1E-05</v>
      </c>
      <c r="M54" s="182" t="s">
        <v>24</v>
      </c>
      <c r="N54" s="199"/>
      <c r="O54" s="200" t="s">
        <v>25</v>
      </c>
    </row>
    <row r="55" spans="1:15" ht="12.75">
      <c r="A55" s="70"/>
      <c r="B55" s="73" t="s">
        <v>105</v>
      </c>
      <c r="C55" s="102">
        <v>74873</v>
      </c>
      <c r="D55" s="90" t="s">
        <v>63</v>
      </c>
      <c r="E55" s="74">
        <v>13</v>
      </c>
      <c r="F55" s="75">
        <v>0.1</v>
      </c>
      <c r="G55" s="182" t="s">
        <v>16</v>
      </c>
      <c r="H55" s="199"/>
      <c r="I55" s="200" t="s">
        <v>25</v>
      </c>
      <c r="J55" s="236" t="s">
        <v>106</v>
      </c>
      <c r="K55" s="76" t="s">
        <v>104</v>
      </c>
      <c r="L55" s="77">
        <v>1E-05</v>
      </c>
      <c r="M55" s="182" t="s">
        <v>76</v>
      </c>
      <c r="N55" s="199"/>
      <c r="O55" s="200" t="s">
        <v>25</v>
      </c>
    </row>
    <row r="56" spans="1:15" s="94" customFormat="1" ht="12.75">
      <c r="A56" s="4"/>
      <c r="B56" s="101" t="s">
        <v>107</v>
      </c>
      <c r="C56" s="102">
        <v>95498</v>
      </c>
      <c r="D56" s="212" t="s">
        <v>63</v>
      </c>
      <c r="E56" s="91">
        <v>436</v>
      </c>
      <c r="F56" s="92">
        <v>1</v>
      </c>
      <c r="G56" s="182" t="s">
        <v>24</v>
      </c>
      <c r="H56" s="211" t="s">
        <v>25</v>
      </c>
      <c r="I56" s="200" t="s">
        <v>89</v>
      </c>
      <c r="J56" s="216" t="s">
        <v>108</v>
      </c>
      <c r="K56" s="76" t="s">
        <v>19</v>
      </c>
      <c r="L56" s="77" t="s">
        <v>19</v>
      </c>
      <c r="M56" s="182"/>
      <c r="N56" s="201"/>
      <c r="O56" s="200"/>
    </row>
    <row r="57" spans="1:15" ht="12.75">
      <c r="A57" s="70"/>
      <c r="B57" s="101" t="s">
        <v>109</v>
      </c>
      <c r="C57" s="102">
        <v>98828</v>
      </c>
      <c r="D57" s="90" t="s">
        <v>63</v>
      </c>
      <c r="E57" s="74">
        <v>30</v>
      </c>
      <c r="F57" s="75">
        <v>0.2</v>
      </c>
      <c r="G57" s="182" t="s">
        <v>24</v>
      </c>
      <c r="H57" s="199"/>
      <c r="I57" s="200" t="s">
        <v>25</v>
      </c>
      <c r="J57" s="236" t="s">
        <v>110</v>
      </c>
      <c r="K57" s="76" t="s">
        <v>19</v>
      </c>
      <c r="L57" s="77" t="s">
        <v>19</v>
      </c>
      <c r="M57" s="182"/>
      <c r="N57" s="199"/>
      <c r="O57" s="200"/>
    </row>
    <row r="58" spans="1:15" ht="21.75">
      <c r="A58" s="70"/>
      <c r="B58" s="73" t="s">
        <v>111</v>
      </c>
      <c r="C58" s="102">
        <v>106934</v>
      </c>
      <c r="D58" s="90" t="s">
        <v>63</v>
      </c>
      <c r="E58" s="74">
        <v>0.14</v>
      </c>
      <c r="F58" s="75">
        <v>0.2</v>
      </c>
      <c r="G58" s="182" t="s">
        <v>76</v>
      </c>
      <c r="H58" s="199" t="s">
        <v>34</v>
      </c>
      <c r="I58" s="200" t="s">
        <v>25</v>
      </c>
      <c r="J58" s="236" t="s">
        <v>112</v>
      </c>
      <c r="K58" s="76" t="s">
        <v>33</v>
      </c>
      <c r="L58" s="77">
        <v>1E-05</v>
      </c>
      <c r="M58" s="182" t="s">
        <v>21</v>
      </c>
      <c r="N58" s="199"/>
      <c r="O58" s="200" t="s">
        <v>17</v>
      </c>
    </row>
    <row r="59" spans="1:15" ht="12.75">
      <c r="A59" s="70"/>
      <c r="B59" s="101" t="s">
        <v>113</v>
      </c>
      <c r="C59" s="102">
        <v>74953</v>
      </c>
      <c r="D59" s="212" t="s">
        <v>63</v>
      </c>
      <c r="E59" s="74">
        <v>260</v>
      </c>
      <c r="F59" s="75">
        <v>0.2</v>
      </c>
      <c r="G59" s="182" t="s">
        <v>76</v>
      </c>
      <c r="H59" s="211" t="s">
        <v>25</v>
      </c>
      <c r="I59" s="200" t="s">
        <v>89</v>
      </c>
      <c r="J59" s="236" t="s">
        <v>83</v>
      </c>
      <c r="K59" s="76" t="s">
        <v>19</v>
      </c>
      <c r="L59" s="77" t="s">
        <v>19</v>
      </c>
      <c r="M59" s="182"/>
      <c r="N59" s="199"/>
      <c r="O59" s="200"/>
    </row>
    <row r="60" spans="1:15" ht="12.75">
      <c r="A60" s="70"/>
      <c r="B60" s="101" t="s">
        <v>114</v>
      </c>
      <c r="C60" s="102">
        <v>75718</v>
      </c>
      <c r="D60" s="90" t="s">
        <v>63</v>
      </c>
      <c r="E60" s="74">
        <v>16</v>
      </c>
      <c r="F60" s="75">
        <v>0.2</v>
      </c>
      <c r="G60" s="182" t="s">
        <v>76</v>
      </c>
      <c r="H60" s="199"/>
      <c r="I60" s="200" t="s">
        <v>25</v>
      </c>
      <c r="J60" s="236" t="s">
        <v>115</v>
      </c>
      <c r="K60" s="76" t="s">
        <v>19</v>
      </c>
      <c r="L60" s="77" t="s">
        <v>19</v>
      </c>
      <c r="M60" s="182"/>
      <c r="N60" s="199"/>
      <c r="O60" s="200"/>
    </row>
    <row r="61" spans="1:15" ht="12.75">
      <c r="A61" s="70"/>
      <c r="B61" s="101" t="s">
        <v>116</v>
      </c>
      <c r="C61" s="102">
        <v>75343</v>
      </c>
      <c r="D61" s="90" t="s">
        <v>63</v>
      </c>
      <c r="E61" s="74">
        <v>34</v>
      </c>
      <c r="F61" s="75">
        <v>0.06</v>
      </c>
      <c r="G61" s="182" t="s">
        <v>76</v>
      </c>
      <c r="H61" s="199"/>
      <c r="I61" s="200" t="s">
        <v>25</v>
      </c>
      <c r="J61" s="236" t="s">
        <v>117</v>
      </c>
      <c r="K61" s="76" t="s">
        <v>104</v>
      </c>
      <c r="L61" s="77">
        <v>1E-05</v>
      </c>
      <c r="M61" s="182" t="s">
        <v>104</v>
      </c>
      <c r="N61" s="199"/>
      <c r="O61" s="200" t="s">
        <v>25</v>
      </c>
    </row>
    <row r="62" spans="1:15" ht="21.75">
      <c r="A62" s="70"/>
      <c r="B62" s="73" t="s">
        <v>118</v>
      </c>
      <c r="C62" s="102">
        <v>107062</v>
      </c>
      <c r="D62" s="90" t="s">
        <v>63</v>
      </c>
      <c r="E62" s="74">
        <v>4</v>
      </c>
      <c r="F62" s="75">
        <v>0.2</v>
      </c>
      <c r="G62" s="182" t="s">
        <v>16</v>
      </c>
      <c r="H62" s="199" t="s">
        <v>34</v>
      </c>
      <c r="I62" s="200" t="s">
        <v>25</v>
      </c>
      <c r="J62" s="236" t="s">
        <v>119</v>
      </c>
      <c r="K62" s="76" t="s">
        <v>33</v>
      </c>
      <c r="L62" s="77">
        <v>1E-05</v>
      </c>
      <c r="M62" s="182" t="s">
        <v>24</v>
      </c>
      <c r="N62" s="199"/>
      <c r="O62" s="200" t="s">
        <v>25</v>
      </c>
    </row>
    <row r="63" spans="1:15" ht="12.75">
      <c r="A63" s="70"/>
      <c r="B63" s="73" t="s">
        <v>120</v>
      </c>
      <c r="C63" s="102">
        <v>75354</v>
      </c>
      <c r="D63" s="90" t="s">
        <v>63</v>
      </c>
      <c r="E63" s="74">
        <v>0.6</v>
      </c>
      <c r="F63" s="75" t="s">
        <v>19</v>
      </c>
      <c r="G63" s="182" t="s">
        <v>24</v>
      </c>
      <c r="H63" s="199" t="s">
        <v>25</v>
      </c>
      <c r="I63" s="214" t="s">
        <v>89</v>
      </c>
      <c r="J63" s="236" t="s">
        <v>121</v>
      </c>
      <c r="K63" s="76" t="s">
        <v>104</v>
      </c>
      <c r="L63" s="77">
        <v>1E-05</v>
      </c>
      <c r="M63" s="182" t="s">
        <v>24</v>
      </c>
      <c r="N63" s="199"/>
      <c r="O63" s="200" t="s">
        <v>25</v>
      </c>
    </row>
    <row r="64" spans="1:15" ht="12.75">
      <c r="A64" s="70"/>
      <c r="B64" s="73" t="s">
        <v>122</v>
      </c>
      <c r="C64" s="102">
        <v>154592</v>
      </c>
      <c r="D64" s="90" t="s">
        <v>63</v>
      </c>
      <c r="E64" s="74">
        <v>8</v>
      </c>
      <c r="F64" s="75">
        <v>0.2</v>
      </c>
      <c r="G64" s="182" t="s">
        <v>16</v>
      </c>
      <c r="H64" s="199"/>
      <c r="I64" s="200" t="s">
        <v>25</v>
      </c>
      <c r="J64" s="236" t="s">
        <v>83</v>
      </c>
      <c r="K64" s="76" t="s">
        <v>37</v>
      </c>
      <c r="L64" s="77" t="s">
        <v>19</v>
      </c>
      <c r="M64" s="182"/>
      <c r="N64" s="199"/>
      <c r="O64" s="200"/>
    </row>
    <row r="65" spans="1:15" ht="12.75">
      <c r="A65" s="70"/>
      <c r="B65" s="73" t="s">
        <v>123</v>
      </c>
      <c r="C65" s="102">
        <v>156605</v>
      </c>
      <c r="D65" s="90" t="s">
        <v>63</v>
      </c>
      <c r="E65" s="74">
        <v>11</v>
      </c>
      <c r="F65" s="75">
        <v>0.2</v>
      </c>
      <c r="G65" s="182" t="s">
        <v>16</v>
      </c>
      <c r="H65" s="199"/>
      <c r="I65" s="200" t="s">
        <v>25</v>
      </c>
      <c r="J65" s="236" t="s">
        <v>124</v>
      </c>
      <c r="K65" s="76" t="s">
        <v>37</v>
      </c>
      <c r="L65" s="77" t="s">
        <v>19</v>
      </c>
      <c r="M65" s="182"/>
      <c r="N65" s="199"/>
      <c r="O65" s="200"/>
    </row>
    <row r="66" spans="1:15" ht="12.75">
      <c r="A66" s="70"/>
      <c r="B66" s="73" t="s">
        <v>125</v>
      </c>
      <c r="C66" s="102">
        <v>540590</v>
      </c>
      <c r="D66" s="90" t="s">
        <v>63</v>
      </c>
      <c r="E66" s="74">
        <v>8</v>
      </c>
      <c r="F66" s="75">
        <v>0.2</v>
      </c>
      <c r="G66" s="182" t="s">
        <v>16</v>
      </c>
      <c r="H66" s="199"/>
      <c r="I66" s="200" t="s">
        <v>25</v>
      </c>
      <c r="J66" s="236" t="s">
        <v>124</v>
      </c>
      <c r="K66" s="76" t="s">
        <v>37</v>
      </c>
      <c r="L66" s="77" t="s">
        <v>19</v>
      </c>
      <c r="M66" s="182"/>
      <c r="N66" s="199"/>
      <c r="O66" s="200"/>
    </row>
    <row r="67" spans="1:15" ht="12.75">
      <c r="A67" s="70"/>
      <c r="B67" s="101" t="s">
        <v>126</v>
      </c>
      <c r="C67" s="102">
        <v>75092</v>
      </c>
      <c r="D67" s="90" t="s">
        <v>63</v>
      </c>
      <c r="E67" s="74">
        <v>97</v>
      </c>
      <c r="F67" s="75">
        <v>0.04</v>
      </c>
      <c r="G67" s="182" t="s">
        <v>76</v>
      </c>
      <c r="H67" s="199"/>
      <c r="I67" s="200" t="s">
        <v>25</v>
      </c>
      <c r="J67" s="236" t="s">
        <v>99</v>
      </c>
      <c r="K67" s="76" t="s">
        <v>33</v>
      </c>
      <c r="L67" s="77">
        <v>1E-05</v>
      </c>
      <c r="M67" s="182" t="s">
        <v>21</v>
      </c>
      <c r="N67" s="199"/>
      <c r="O67" s="200" t="s">
        <v>25</v>
      </c>
    </row>
    <row r="68" spans="1:15" ht="21.75">
      <c r="A68" s="70"/>
      <c r="B68" s="73" t="s">
        <v>127</v>
      </c>
      <c r="C68" s="102">
        <v>78875</v>
      </c>
      <c r="D68" s="90" t="s">
        <v>63</v>
      </c>
      <c r="E68" s="74">
        <v>4</v>
      </c>
      <c r="F68" s="75">
        <v>0.14</v>
      </c>
      <c r="G68" s="182" t="s">
        <v>24</v>
      </c>
      <c r="H68" s="199" t="s">
        <v>34</v>
      </c>
      <c r="I68" s="200" t="s">
        <v>25</v>
      </c>
      <c r="J68" s="236" t="s">
        <v>128</v>
      </c>
      <c r="K68" s="114" t="s">
        <v>33</v>
      </c>
      <c r="L68" s="77">
        <v>1E-05</v>
      </c>
      <c r="M68" s="182" t="s">
        <v>104</v>
      </c>
      <c r="N68" s="199"/>
      <c r="O68" s="200" t="s">
        <v>25</v>
      </c>
    </row>
    <row r="69" spans="1:15" s="94" customFormat="1" ht="21.75">
      <c r="A69" s="4"/>
      <c r="B69" s="101" t="s">
        <v>129</v>
      </c>
      <c r="C69" s="102">
        <v>100414</v>
      </c>
      <c r="D69" s="90" t="s">
        <v>63</v>
      </c>
      <c r="E69" s="91">
        <v>200</v>
      </c>
      <c r="F69" s="92">
        <v>0.14</v>
      </c>
      <c r="G69" s="182" t="s">
        <v>24</v>
      </c>
      <c r="H69" s="201"/>
      <c r="I69" s="200" t="s">
        <v>25</v>
      </c>
      <c r="J69" s="237" t="s">
        <v>130</v>
      </c>
      <c r="K69" s="114" t="s">
        <v>37</v>
      </c>
      <c r="L69" s="93" t="s">
        <v>19</v>
      </c>
      <c r="M69" s="182"/>
      <c r="N69" s="201"/>
      <c r="O69" s="200"/>
    </row>
    <row r="70" spans="1:15" s="94" customFormat="1" ht="21.75">
      <c r="A70" s="70"/>
      <c r="B70" s="101" t="s">
        <v>131</v>
      </c>
      <c r="C70" s="102">
        <v>110543</v>
      </c>
      <c r="D70" s="90" t="s">
        <v>63</v>
      </c>
      <c r="E70" s="74">
        <v>100</v>
      </c>
      <c r="F70" s="294">
        <v>1</v>
      </c>
      <c r="G70" s="182" t="s">
        <v>132</v>
      </c>
      <c r="H70" s="199"/>
      <c r="I70" s="202" t="s">
        <v>25</v>
      </c>
      <c r="J70" s="223" t="s">
        <v>133</v>
      </c>
      <c r="K70" s="114" t="s">
        <v>19</v>
      </c>
      <c r="L70" s="77" t="s">
        <v>19</v>
      </c>
      <c r="M70" s="182"/>
      <c r="N70" s="199"/>
      <c r="O70" s="202"/>
    </row>
    <row r="71" spans="1:15" ht="12.75">
      <c r="A71" s="70"/>
      <c r="B71" s="73" t="s">
        <v>134</v>
      </c>
      <c r="C71" s="102">
        <v>78933</v>
      </c>
      <c r="D71" s="90" t="s">
        <v>63</v>
      </c>
      <c r="E71" s="74">
        <v>1400</v>
      </c>
      <c r="F71" s="75">
        <v>0.2</v>
      </c>
      <c r="G71" s="182" t="s">
        <v>24</v>
      </c>
      <c r="H71" s="199"/>
      <c r="I71" s="200" t="s">
        <v>25</v>
      </c>
      <c r="J71" s="236" t="s">
        <v>135</v>
      </c>
      <c r="K71" s="76" t="s">
        <v>37</v>
      </c>
      <c r="L71" s="77" t="s">
        <v>19</v>
      </c>
      <c r="M71" s="182"/>
      <c r="N71" s="199"/>
      <c r="O71" s="200"/>
    </row>
    <row r="72" spans="1:15" ht="12.75">
      <c r="A72" s="70"/>
      <c r="B72" s="73" t="s">
        <v>136</v>
      </c>
      <c r="C72" s="102">
        <v>108101</v>
      </c>
      <c r="D72" s="90" t="s">
        <v>63</v>
      </c>
      <c r="E72" s="74">
        <v>140</v>
      </c>
      <c r="F72" s="75">
        <v>0.2</v>
      </c>
      <c r="G72" s="182" t="s">
        <v>76</v>
      </c>
      <c r="H72" s="199"/>
      <c r="I72" s="200" t="s">
        <v>25</v>
      </c>
      <c r="J72" s="236" t="s">
        <v>137</v>
      </c>
      <c r="K72" s="76" t="s">
        <v>19</v>
      </c>
      <c r="L72" s="77" t="s">
        <v>19</v>
      </c>
      <c r="M72" s="182"/>
      <c r="N72" s="199"/>
      <c r="O72" s="200"/>
    </row>
    <row r="73" spans="1:15" ht="12.75">
      <c r="A73" s="70"/>
      <c r="B73" s="101" t="s">
        <v>138</v>
      </c>
      <c r="C73" s="102">
        <v>91203</v>
      </c>
      <c r="D73" s="90" t="s">
        <v>63</v>
      </c>
      <c r="E73" s="74">
        <v>10</v>
      </c>
      <c r="F73" s="75">
        <v>0.2</v>
      </c>
      <c r="G73" s="182" t="s">
        <v>21</v>
      </c>
      <c r="H73" s="199"/>
      <c r="I73" s="200" t="s">
        <v>25</v>
      </c>
      <c r="J73" s="236" t="s">
        <v>139</v>
      </c>
      <c r="K73" s="76" t="s">
        <v>37</v>
      </c>
      <c r="L73" s="77" t="s">
        <v>19</v>
      </c>
      <c r="M73" s="182"/>
      <c r="N73" s="199"/>
      <c r="O73" s="200"/>
    </row>
    <row r="74" spans="1:15" s="94" customFormat="1" ht="12.75">
      <c r="A74" s="4"/>
      <c r="B74" s="101" t="s">
        <v>140</v>
      </c>
      <c r="C74" s="102">
        <v>103651</v>
      </c>
      <c r="D74" s="90" t="s">
        <v>63</v>
      </c>
      <c r="E74" s="74">
        <v>30</v>
      </c>
      <c r="F74" s="75">
        <v>0.2</v>
      </c>
      <c r="G74" s="182" t="s">
        <v>16</v>
      </c>
      <c r="H74" s="199"/>
      <c r="I74" s="200" t="s">
        <v>25</v>
      </c>
      <c r="J74" s="236" t="s">
        <v>60</v>
      </c>
      <c r="K74" s="114" t="s">
        <v>19</v>
      </c>
      <c r="L74" s="75" t="s">
        <v>19</v>
      </c>
      <c r="M74" s="182"/>
      <c r="N74" s="199"/>
      <c r="O74" s="200"/>
    </row>
    <row r="75" spans="1:15" ht="12.75">
      <c r="A75" s="70"/>
      <c r="B75" s="73" t="s">
        <v>141</v>
      </c>
      <c r="C75" s="102">
        <v>100425</v>
      </c>
      <c r="D75" s="90" t="s">
        <v>63</v>
      </c>
      <c r="E75" s="74">
        <v>210</v>
      </c>
      <c r="F75" s="75">
        <v>0.2</v>
      </c>
      <c r="G75" s="182" t="s">
        <v>132</v>
      </c>
      <c r="H75" s="199"/>
      <c r="I75" s="200" t="s">
        <v>25</v>
      </c>
      <c r="J75" s="236" t="s">
        <v>142</v>
      </c>
      <c r="K75" s="76" t="s">
        <v>89</v>
      </c>
      <c r="L75" s="215" t="s">
        <v>143</v>
      </c>
      <c r="M75" s="182"/>
      <c r="N75" s="199"/>
      <c r="O75" s="200"/>
    </row>
    <row r="76" spans="1:15" ht="12.75">
      <c r="A76" s="70"/>
      <c r="B76" s="73" t="s">
        <v>144</v>
      </c>
      <c r="C76" s="102">
        <v>630206</v>
      </c>
      <c r="D76" s="90" t="s">
        <v>63</v>
      </c>
      <c r="E76" s="74">
        <v>31</v>
      </c>
      <c r="F76" s="75" t="s">
        <v>19</v>
      </c>
      <c r="G76" s="182" t="s">
        <v>24</v>
      </c>
      <c r="H76" s="199" t="s">
        <v>25</v>
      </c>
      <c r="I76" s="200" t="s">
        <v>89</v>
      </c>
      <c r="J76" s="236" t="s">
        <v>145</v>
      </c>
      <c r="K76" s="76" t="s">
        <v>104</v>
      </c>
      <c r="L76" s="77">
        <v>1E-05</v>
      </c>
      <c r="M76" s="182" t="s">
        <v>24</v>
      </c>
      <c r="N76" s="199"/>
      <c r="O76" s="200" t="s">
        <v>25</v>
      </c>
    </row>
    <row r="77" spans="1:15" ht="12.75">
      <c r="A77" s="70"/>
      <c r="B77" s="73" t="s">
        <v>146</v>
      </c>
      <c r="C77" s="102">
        <v>79345</v>
      </c>
      <c r="D77" s="90" t="s">
        <v>63</v>
      </c>
      <c r="E77" s="74">
        <v>3.5</v>
      </c>
      <c r="F77" s="75">
        <v>0.2</v>
      </c>
      <c r="G77" s="182" t="s">
        <v>104</v>
      </c>
      <c r="H77" s="199" t="s">
        <v>25</v>
      </c>
      <c r="I77" s="200" t="s">
        <v>89</v>
      </c>
      <c r="J77" s="236" t="s">
        <v>147</v>
      </c>
      <c r="K77" s="76" t="s">
        <v>104</v>
      </c>
      <c r="L77" s="77">
        <v>9E-06</v>
      </c>
      <c r="M77" s="182" t="s">
        <v>24</v>
      </c>
      <c r="N77" s="199"/>
      <c r="O77" s="200" t="s">
        <v>25</v>
      </c>
    </row>
    <row r="78" spans="1:15" ht="12.75">
      <c r="A78" s="70"/>
      <c r="B78" s="73" t="s">
        <v>148</v>
      </c>
      <c r="C78" s="102">
        <v>127184</v>
      </c>
      <c r="D78" s="90" t="s">
        <v>63</v>
      </c>
      <c r="E78" s="74">
        <v>72</v>
      </c>
      <c r="F78" s="75">
        <v>0.2</v>
      </c>
      <c r="G78" s="182" t="s">
        <v>16</v>
      </c>
      <c r="H78" s="199"/>
      <c r="I78" s="200" t="s">
        <v>25</v>
      </c>
      <c r="J78" s="236" t="s">
        <v>149</v>
      </c>
      <c r="K78" s="76" t="s">
        <v>150</v>
      </c>
      <c r="L78" s="77">
        <v>9E-06</v>
      </c>
      <c r="M78" s="182" t="s">
        <v>16</v>
      </c>
      <c r="N78" s="199"/>
      <c r="O78" s="200" t="s">
        <v>25</v>
      </c>
    </row>
    <row r="79" spans="1:15" ht="12.75">
      <c r="A79" s="70"/>
      <c r="B79" s="101" t="s">
        <v>151</v>
      </c>
      <c r="C79" s="102">
        <v>108883</v>
      </c>
      <c r="D79" s="90" t="s">
        <v>63</v>
      </c>
      <c r="E79" s="74">
        <v>107</v>
      </c>
      <c r="F79" s="75">
        <v>0.2</v>
      </c>
      <c r="G79" s="182" t="s">
        <v>21</v>
      </c>
      <c r="H79" s="199"/>
      <c r="I79" s="200" t="s">
        <v>25</v>
      </c>
      <c r="J79" s="236" t="s">
        <v>152</v>
      </c>
      <c r="K79" s="114" t="s">
        <v>37</v>
      </c>
      <c r="L79" s="77" t="s">
        <v>19</v>
      </c>
      <c r="M79" s="182"/>
      <c r="N79" s="199"/>
      <c r="O79" s="200"/>
    </row>
    <row r="80" spans="1:15" ht="12.75">
      <c r="A80" s="70"/>
      <c r="B80" s="73" t="s">
        <v>153</v>
      </c>
      <c r="C80" s="102">
        <v>120821</v>
      </c>
      <c r="D80" s="90" t="s">
        <v>63</v>
      </c>
      <c r="E80" s="74">
        <v>200</v>
      </c>
      <c r="F80" s="75">
        <v>0.2</v>
      </c>
      <c r="G80" s="182" t="s">
        <v>24</v>
      </c>
      <c r="H80" s="199"/>
      <c r="I80" s="200" t="s">
        <v>17</v>
      </c>
      <c r="J80" s="236" t="s">
        <v>154</v>
      </c>
      <c r="K80" s="114" t="s">
        <v>37</v>
      </c>
      <c r="L80" s="77" t="s">
        <v>19</v>
      </c>
      <c r="M80" s="182"/>
      <c r="N80" s="199"/>
      <c r="O80" s="200"/>
    </row>
    <row r="81" spans="1:15" ht="12.75">
      <c r="A81" s="70"/>
      <c r="B81" s="101" t="s">
        <v>155</v>
      </c>
      <c r="C81" s="102">
        <v>71556</v>
      </c>
      <c r="D81" s="90" t="s">
        <v>63</v>
      </c>
      <c r="E81" s="74">
        <v>140</v>
      </c>
      <c r="F81" s="75">
        <v>0.2</v>
      </c>
      <c r="G81" s="182" t="s">
        <v>16</v>
      </c>
      <c r="H81" s="199"/>
      <c r="I81" s="200" t="s">
        <v>25</v>
      </c>
      <c r="J81" s="236" t="s">
        <v>156</v>
      </c>
      <c r="K81" s="114" t="s">
        <v>37</v>
      </c>
      <c r="L81" s="77" t="s">
        <v>19</v>
      </c>
      <c r="M81" s="182"/>
      <c r="N81" s="199"/>
      <c r="O81" s="200"/>
    </row>
    <row r="82" spans="1:15" ht="12.75">
      <c r="A82" s="70"/>
      <c r="B82" s="101" t="s">
        <v>157</v>
      </c>
      <c r="C82" s="102">
        <v>79005</v>
      </c>
      <c r="D82" s="90" t="s">
        <v>63</v>
      </c>
      <c r="E82" s="74">
        <v>9</v>
      </c>
      <c r="F82" s="75" t="s">
        <v>19</v>
      </c>
      <c r="G82" s="182" t="s">
        <v>24</v>
      </c>
      <c r="H82" s="199" t="s">
        <v>25</v>
      </c>
      <c r="I82" s="200" t="s">
        <v>89</v>
      </c>
      <c r="J82" s="236" t="s">
        <v>158</v>
      </c>
      <c r="K82" s="114" t="s">
        <v>104</v>
      </c>
      <c r="L82" s="77">
        <v>1E-05</v>
      </c>
      <c r="M82" s="182" t="s">
        <v>24</v>
      </c>
      <c r="N82" s="199"/>
      <c r="O82" s="200" t="s">
        <v>25</v>
      </c>
    </row>
    <row r="83" spans="1:15" ht="12.75">
      <c r="A83" s="70"/>
      <c r="B83" s="101" t="s">
        <v>159</v>
      </c>
      <c r="C83" s="102">
        <v>79016</v>
      </c>
      <c r="D83" s="90" t="s">
        <v>63</v>
      </c>
      <c r="E83" s="74">
        <v>29</v>
      </c>
      <c r="F83" s="75" t="s">
        <v>19</v>
      </c>
      <c r="G83" s="182"/>
      <c r="H83" s="199"/>
      <c r="I83" s="200"/>
      <c r="J83" s="236" t="s">
        <v>93</v>
      </c>
      <c r="K83" s="114" t="s">
        <v>150</v>
      </c>
      <c r="L83" s="77">
        <v>1E-05</v>
      </c>
      <c r="M83" s="182" t="s">
        <v>16</v>
      </c>
      <c r="N83" s="199"/>
      <c r="O83" s="200" t="s">
        <v>25</v>
      </c>
    </row>
    <row r="84" spans="1:15" s="94" customFormat="1" ht="12.75">
      <c r="A84" s="4"/>
      <c r="B84" s="101" t="s">
        <v>160</v>
      </c>
      <c r="C84" s="102">
        <v>75694</v>
      </c>
      <c r="D84" s="90" t="s">
        <v>63</v>
      </c>
      <c r="E84" s="91">
        <v>67</v>
      </c>
      <c r="F84" s="92">
        <v>0.2</v>
      </c>
      <c r="G84" s="182" t="s">
        <v>76</v>
      </c>
      <c r="H84" s="199"/>
      <c r="I84" s="200" t="s">
        <v>25</v>
      </c>
      <c r="J84" s="216" t="s">
        <v>161</v>
      </c>
      <c r="K84" s="114" t="s">
        <v>19</v>
      </c>
      <c r="L84" s="93" t="s">
        <v>19</v>
      </c>
      <c r="M84" s="182"/>
      <c r="N84" s="199"/>
      <c r="O84" s="200"/>
    </row>
    <row r="85" spans="1:15" s="94" customFormat="1" ht="12.75">
      <c r="A85" s="4"/>
      <c r="B85" s="101" t="s">
        <v>162</v>
      </c>
      <c r="C85" s="102">
        <v>76131</v>
      </c>
      <c r="D85" s="90" t="s">
        <v>63</v>
      </c>
      <c r="E85" s="91">
        <v>3745</v>
      </c>
      <c r="F85" s="92">
        <v>0.2</v>
      </c>
      <c r="G85" s="182" t="s">
        <v>76</v>
      </c>
      <c r="H85" s="201"/>
      <c r="I85" s="200" t="s">
        <v>25</v>
      </c>
      <c r="J85" s="216" t="s">
        <v>163</v>
      </c>
      <c r="K85" s="114" t="s">
        <v>19</v>
      </c>
      <c r="L85" s="93" t="s">
        <v>19</v>
      </c>
      <c r="M85" s="182"/>
      <c r="N85" s="201"/>
      <c r="O85" s="200"/>
    </row>
    <row r="86" spans="1:15" s="94" customFormat="1" ht="21.75">
      <c r="A86" s="4"/>
      <c r="B86" s="101" t="s">
        <v>164</v>
      </c>
      <c r="C86" s="102">
        <v>95636</v>
      </c>
      <c r="D86" s="90" t="s">
        <v>63</v>
      </c>
      <c r="E86" s="91">
        <v>5</v>
      </c>
      <c r="F86" s="163">
        <v>1</v>
      </c>
      <c r="G86" s="182" t="s">
        <v>16</v>
      </c>
      <c r="H86" s="199"/>
      <c r="I86" s="200" t="s">
        <v>25</v>
      </c>
      <c r="J86" s="237" t="s">
        <v>165</v>
      </c>
      <c r="K86" s="114" t="s">
        <v>19</v>
      </c>
      <c r="L86" s="93" t="s">
        <v>19</v>
      </c>
      <c r="M86" s="182"/>
      <c r="N86" s="199"/>
      <c r="O86" s="200"/>
    </row>
    <row r="87" spans="1:15" s="94" customFormat="1" ht="21.75">
      <c r="A87" s="4"/>
      <c r="B87" s="101" t="s">
        <v>166</v>
      </c>
      <c r="C87" s="102">
        <v>108678</v>
      </c>
      <c r="D87" s="90" t="s">
        <v>63</v>
      </c>
      <c r="E87" s="91">
        <v>4</v>
      </c>
      <c r="F87" s="92">
        <v>0.2</v>
      </c>
      <c r="G87" s="182" t="s">
        <v>16</v>
      </c>
      <c r="H87" s="199"/>
      <c r="I87" s="200" t="s">
        <v>25</v>
      </c>
      <c r="J87" s="237" t="s">
        <v>167</v>
      </c>
      <c r="K87" s="114" t="s">
        <v>19</v>
      </c>
      <c r="L87" s="93" t="s">
        <v>19</v>
      </c>
      <c r="M87" s="182"/>
      <c r="N87" s="199"/>
      <c r="O87" s="200"/>
    </row>
    <row r="88" spans="1:15" ht="12.75">
      <c r="A88" s="70"/>
      <c r="B88" s="73" t="s">
        <v>168</v>
      </c>
      <c r="C88" s="102">
        <v>75014</v>
      </c>
      <c r="D88" s="90" t="s">
        <v>63</v>
      </c>
      <c r="E88" s="74">
        <v>0.25</v>
      </c>
      <c r="F88" s="75" t="s">
        <v>19</v>
      </c>
      <c r="G88" s="182" t="s">
        <v>76</v>
      </c>
      <c r="H88" s="199"/>
      <c r="I88" s="200"/>
      <c r="J88" s="236" t="s">
        <v>93</v>
      </c>
      <c r="K88" s="76" t="s">
        <v>27</v>
      </c>
      <c r="L88" s="77">
        <v>1E-05</v>
      </c>
      <c r="M88" s="182" t="s">
        <v>76</v>
      </c>
      <c r="N88" s="199"/>
      <c r="O88" s="200" t="s">
        <v>25</v>
      </c>
    </row>
    <row r="89" spans="1:15" ht="12.75">
      <c r="A89" s="70"/>
      <c r="B89" s="101" t="s">
        <v>169</v>
      </c>
      <c r="C89" s="102">
        <v>1330207</v>
      </c>
      <c r="D89" s="90" t="s">
        <v>63</v>
      </c>
      <c r="E89" s="74">
        <v>110</v>
      </c>
      <c r="F89" s="75">
        <v>0.2</v>
      </c>
      <c r="G89" s="182" t="s">
        <v>76</v>
      </c>
      <c r="H89" s="199"/>
      <c r="I89" s="200" t="s">
        <v>25</v>
      </c>
      <c r="J89" s="236" t="s">
        <v>170</v>
      </c>
      <c r="K89" s="76" t="s">
        <v>37</v>
      </c>
      <c r="L89" s="77" t="s">
        <v>19</v>
      </c>
      <c r="M89" s="182"/>
      <c r="N89" s="199"/>
      <c r="O89" s="200"/>
    </row>
    <row r="90" spans="1:15" ht="12.75">
      <c r="A90" s="158" t="s">
        <v>171</v>
      </c>
      <c r="B90" s="101"/>
      <c r="C90" s="102"/>
      <c r="D90" s="90"/>
      <c r="E90" s="74"/>
      <c r="F90" s="75"/>
      <c r="G90" s="182"/>
      <c r="H90" s="199"/>
      <c r="I90" s="200"/>
      <c r="J90" s="216"/>
      <c r="K90" s="76"/>
      <c r="L90" s="77"/>
      <c r="M90" s="182"/>
      <c r="N90" s="199"/>
      <c r="O90" s="200"/>
    </row>
    <row r="91" spans="1:15" s="94" customFormat="1" ht="21.75">
      <c r="A91" s="69"/>
      <c r="B91" s="101" t="s">
        <v>172</v>
      </c>
      <c r="C91" s="102">
        <v>65850</v>
      </c>
      <c r="D91" s="102"/>
      <c r="E91" s="91">
        <v>50000</v>
      </c>
      <c r="F91" s="92">
        <v>0.2</v>
      </c>
      <c r="G91" s="199" t="s">
        <v>173</v>
      </c>
      <c r="H91" s="201"/>
      <c r="I91" s="200" t="s">
        <v>174</v>
      </c>
      <c r="J91" s="237" t="s">
        <v>175</v>
      </c>
      <c r="K91" s="114" t="s">
        <v>37</v>
      </c>
      <c r="L91" s="93" t="s">
        <v>19</v>
      </c>
      <c r="M91" s="182"/>
      <c r="N91" s="201"/>
      <c r="O91" s="200"/>
    </row>
    <row r="92" spans="1:15" s="94" customFormat="1" ht="12.75">
      <c r="A92" s="4"/>
      <c r="B92" s="101" t="s">
        <v>176</v>
      </c>
      <c r="C92" s="102">
        <v>100516</v>
      </c>
      <c r="D92" s="90"/>
      <c r="E92" s="91">
        <v>8700</v>
      </c>
      <c r="F92" s="92">
        <v>0.2</v>
      </c>
      <c r="G92" s="182" t="s">
        <v>76</v>
      </c>
      <c r="H92" s="199" t="s">
        <v>25</v>
      </c>
      <c r="I92" s="200" t="s">
        <v>17</v>
      </c>
      <c r="J92" s="216" t="s">
        <v>124</v>
      </c>
      <c r="K92" s="114" t="s">
        <v>19</v>
      </c>
      <c r="L92" s="93" t="s">
        <v>19</v>
      </c>
      <c r="M92" s="182"/>
      <c r="N92" s="199"/>
      <c r="O92" s="200"/>
    </row>
    <row r="93" spans="1:15" ht="12.75">
      <c r="A93" s="70"/>
      <c r="B93" s="101" t="s">
        <v>177</v>
      </c>
      <c r="C93" s="102">
        <v>111444</v>
      </c>
      <c r="D93" s="90"/>
      <c r="E93" s="74">
        <v>2.5</v>
      </c>
      <c r="F93" s="75" t="s">
        <v>19</v>
      </c>
      <c r="G93" s="182"/>
      <c r="H93" s="199"/>
      <c r="I93" s="200"/>
      <c r="J93" s="216" t="s">
        <v>93</v>
      </c>
      <c r="K93" s="114" t="s">
        <v>33</v>
      </c>
      <c r="L93" s="77">
        <v>1E-05</v>
      </c>
      <c r="M93" s="182" t="s">
        <v>24</v>
      </c>
      <c r="N93" s="199"/>
      <c r="O93" s="200" t="s">
        <v>25</v>
      </c>
    </row>
    <row r="94" spans="1:15" ht="12.75">
      <c r="A94" s="70"/>
      <c r="B94" s="101" t="s">
        <v>178</v>
      </c>
      <c r="C94" s="102">
        <v>542881</v>
      </c>
      <c r="D94" s="90"/>
      <c r="E94" s="74">
        <v>0.002</v>
      </c>
      <c r="F94" s="75" t="s">
        <v>19</v>
      </c>
      <c r="G94" s="182"/>
      <c r="H94" s="199"/>
      <c r="I94" s="200"/>
      <c r="J94" s="216" t="s">
        <v>93</v>
      </c>
      <c r="K94" s="114" t="s">
        <v>27</v>
      </c>
      <c r="L94" s="77">
        <v>1E-05</v>
      </c>
      <c r="M94" s="182" t="s">
        <v>21</v>
      </c>
      <c r="N94" s="199"/>
      <c r="O94" s="200" t="s">
        <v>25</v>
      </c>
    </row>
    <row r="95" spans="1:15" ht="12.75">
      <c r="A95" s="70"/>
      <c r="B95" s="101" t="s">
        <v>179</v>
      </c>
      <c r="C95" s="102">
        <v>75252</v>
      </c>
      <c r="D95" s="90"/>
      <c r="E95" s="74">
        <v>370</v>
      </c>
      <c r="F95" s="75" t="s">
        <v>19</v>
      </c>
      <c r="G95" s="182" t="s">
        <v>24</v>
      </c>
      <c r="H95" s="211" t="s">
        <v>25</v>
      </c>
      <c r="I95" s="200" t="s">
        <v>89</v>
      </c>
      <c r="J95" s="216" t="s">
        <v>99</v>
      </c>
      <c r="K95" s="114" t="s">
        <v>33</v>
      </c>
      <c r="L95" s="77">
        <v>1E-05</v>
      </c>
      <c r="M95" s="182" t="s">
        <v>24</v>
      </c>
      <c r="N95" s="199"/>
      <c r="O95" s="200" t="s">
        <v>25</v>
      </c>
    </row>
    <row r="96" spans="1:15" s="94" customFormat="1" ht="21.75">
      <c r="A96" s="4"/>
      <c r="B96" s="101" t="s">
        <v>180</v>
      </c>
      <c r="C96" s="102">
        <v>85687</v>
      </c>
      <c r="D96" s="90"/>
      <c r="E96" s="91">
        <v>580</v>
      </c>
      <c r="F96" s="92">
        <v>0.2</v>
      </c>
      <c r="G96" s="182" t="s">
        <v>24</v>
      </c>
      <c r="H96" s="199"/>
      <c r="I96" s="200" t="s">
        <v>17</v>
      </c>
      <c r="J96" s="237" t="s">
        <v>181</v>
      </c>
      <c r="K96" s="114" t="s">
        <v>104</v>
      </c>
      <c r="L96" s="93" t="s">
        <v>19</v>
      </c>
      <c r="M96" s="182"/>
      <c r="N96" s="199"/>
      <c r="O96" s="200"/>
    </row>
    <row r="97" spans="1:15" ht="12.75">
      <c r="A97" s="70"/>
      <c r="B97" s="73" t="s">
        <v>182</v>
      </c>
      <c r="C97" s="102">
        <v>132649</v>
      </c>
      <c r="D97" s="90"/>
      <c r="E97" s="74">
        <v>104</v>
      </c>
      <c r="F97" s="75">
        <v>0.2</v>
      </c>
      <c r="G97" s="182" t="s">
        <v>16</v>
      </c>
      <c r="H97" s="199" t="s">
        <v>25</v>
      </c>
      <c r="I97" s="200" t="s">
        <v>17</v>
      </c>
      <c r="J97" s="216" t="s">
        <v>183</v>
      </c>
      <c r="K97" s="76" t="s">
        <v>19</v>
      </c>
      <c r="L97" s="77" t="s">
        <v>19</v>
      </c>
      <c r="M97" s="182"/>
      <c r="N97" s="199"/>
      <c r="O97" s="200"/>
    </row>
    <row r="98" spans="1:15" ht="12.75">
      <c r="A98" s="70"/>
      <c r="B98" s="73" t="s">
        <v>184</v>
      </c>
      <c r="C98" s="102">
        <v>106376</v>
      </c>
      <c r="D98" s="90"/>
      <c r="E98" s="74">
        <v>260</v>
      </c>
      <c r="F98" s="75">
        <v>0.2</v>
      </c>
      <c r="G98" s="182" t="s">
        <v>24</v>
      </c>
      <c r="H98" s="199" t="s">
        <v>25</v>
      </c>
      <c r="I98" s="200" t="s">
        <v>89</v>
      </c>
      <c r="J98" s="236" t="s">
        <v>124</v>
      </c>
      <c r="K98" s="76" t="s">
        <v>19</v>
      </c>
      <c r="L98" s="77" t="s">
        <v>19</v>
      </c>
      <c r="M98" s="182"/>
      <c r="N98" s="199"/>
      <c r="O98" s="200"/>
    </row>
    <row r="99" spans="1:15" ht="12.75">
      <c r="A99" s="70"/>
      <c r="B99" s="73" t="s">
        <v>185</v>
      </c>
      <c r="C99" s="102">
        <v>124481</v>
      </c>
      <c r="D99" s="90"/>
      <c r="E99" s="74">
        <v>12</v>
      </c>
      <c r="F99" s="75" t="s">
        <v>19</v>
      </c>
      <c r="G99" s="182" t="s">
        <v>24</v>
      </c>
      <c r="H99" s="199" t="s">
        <v>25</v>
      </c>
      <c r="I99" s="200" t="s">
        <v>89</v>
      </c>
      <c r="J99" s="236" t="s">
        <v>121</v>
      </c>
      <c r="K99" s="76" t="s">
        <v>104</v>
      </c>
      <c r="L99" s="77">
        <v>1E-05</v>
      </c>
      <c r="M99" s="182" t="s">
        <v>16</v>
      </c>
      <c r="N99" s="199"/>
      <c r="O99" s="200" t="s">
        <v>25</v>
      </c>
    </row>
    <row r="100" spans="1:15" ht="12.75">
      <c r="A100" s="70"/>
      <c r="B100" s="73" t="s">
        <v>186</v>
      </c>
      <c r="C100" s="102">
        <v>84742</v>
      </c>
      <c r="D100" s="90"/>
      <c r="E100" s="74">
        <v>2440</v>
      </c>
      <c r="F100" s="75">
        <v>0.2</v>
      </c>
      <c r="G100" s="182" t="s">
        <v>24</v>
      </c>
      <c r="H100" s="199"/>
      <c r="I100" s="200" t="s">
        <v>17</v>
      </c>
      <c r="J100" s="236" t="s">
        <v>79</v>
      </c>
      <c r="K100" s="76" t="s">
        <v>37</v>
      </c>
      <c r="L100" s="77" t="s">
        <v>19</v>
      </c>
      <c r="M100" s="182"/>
      <c r="N100" s="199"/>
      <c r="O100" s="200"/>
    </row>
    <row r="101" spans="1:15" ht="12.75">
      <c r="A101" s="70"/>
      <c r="B101" s="73" t="s">
        <v>187</v>
      </c>
      <c r="C101" s="102">
        <v>95501</v>
      </c>
      <c r="D101" s="90"/>
      <c r="E101" s="74">
        <v>26</v>
      </c>
      <c r="F101" s="75">
        <v>0.2</v>
      </c>
      <c r="G101" s="182" t="s">
        <v>16</v>
      </c>
      <c r="H101" s="199"/>
      <c r="I101" s="200" t="s">
        <v>25</v>
      </c>
      <c r="J101" s="236" t="s">
        <v>79</v>
      </c>
      <c r="K101" s="76" t="s">
        <v>37</v>
      </c>
      <c r="L101" s="77" t="s">
        <v>19</v>
      </c>
      <c r="M101" s="182"/>
      <c r="N101" s="199"/>
      <c r="O101" s="200"/>
    </row>
    <row r="102" spans="1:15" ht="12.75">
      <c r="A102" s="70"/>
      <c r="B102" s="73" t="s">
        <v>188</v>
      </c>
      <c r="C102" s="102">
        <v>541731</v>
      </c>
      <c r="D102" s="90"/>
      <c r="E102" s="74">
        <v>26</v>
      </c>
      <c r="F102" s="75">
        <v>0.2</v>
      </c>
      <c r="G102" s="182" t="s">
        <v>16</v>
      </c>
      <c r="H102" s="199" t="s">
        <v>25</v>
      </c>
      <c r="I102" s="200" t="s">
        <v>89</v>
      </c>
      <c r="J102" s="236" t="s">
        <v>189</v>
      </c>
      <c r="K102" s="76" t="s">
        <v>37</v>
      </c>
      <c r="L102" s="77" t="s">
        <v>19</v>
      </c>
      <c r="M102" s="182"/>
      <c r="N102" s="199"/>
      <c r="O102" s="200"/>
    </row>
    <row r="103" spans="1:15" ht="21.75">
      <c r="A103" s="70"/>
      <c r="B103" s="73" t="s">
        <v>190</v>
      </c>
      <c r="C103" s="102">
        <v>106467</v>
      </c>
      <c r="D103" s="90"/>
      <c r="E103" s="74">
        <v>30</v>
      </c>
      <c r="F103" s="75">
        <v>0.01</v>
      </c>
      <c r="G103" s="182" t="s">
        <v>24</v>
      </c>
      <c r="H103" s="199" t="s">
        <v>34</v>
      </c>
      <c r="I103" s="200" t="s">
        <v>25</v>
      </c>
      <c r="J103" s="236" t="s">
        <v>145</v>
      </c>
      <c r="K103" s="76" t="s">
        <v>104</v>
      </c>
      <c r="L103" s="77">
        <v>1E-05</v>
      </c>
      <c r="M103" s="182" t="s">
        <v>104</v>
      </c>
      <c r="N103" s="199"/>
      <c r="O103" s="200" t="s">
        <v>25</v>
      </c>
    </row>
    <row r="104" spans="1:15" ht="12.75">
      <c r="A104" s="70"/>
      <c r="B104" s="73" t="s">
        <v>191</v>
      </c>
      <c r="C104" s="102">
        <v>91941</v>
      </c>
      <c r="D104" s="90"/>
      <c r="E104" s="74">
        <v>25</v>
      </c>
      <c r="F104" s="75" t="s">
        <v>19</v>
      </c>
      <c r="G104" s="182"/>
      <c r="H104" s="199"/>
      <c r="I104" s="200"/>
      <c r="J104" s="236" t="s">
        <v>93</v>
      </c>
      <c r="K104" s="76" t="s">
        <v>33</v>
      </c>
      <c r="L104" s="77">
        <v>1E-05</v>
      </c>
      <c r="M104" s="182" t="s">
        <v>24</v>
      </c>
      <c r="N104" s="199"/>
      <c r="O104" s="200" t="s">
        <v>17</v>
      </c>
    </row>
    <row r="105" spans="1:15" ht="12.75">
      <c r="A105" s="70"/>
      <c r="B105" s="101" t="s">
        <v>192</v>
      </c>
      <c r="C105" s="102">
        <v>120832</v>
      </c>
      <c r="D105" s="90"/>
      <c r="E105" s="91">
        <v>48</v>
      </c>
      <c r="F105" s="92">
        <v>0.2</v>
      </c>
      <c r="G105" s="182" t="s">
        <v>24</v>
      </c>
      <c r="H105" s="199"/>
      <c r="I105" s="200" t="s">
        <v>17</v>
      </c>
      <c r="J105" s="216" t="s">
        <v>193</v>
      </c>
      <c r="K105" s="114" t="s">
        <v>19</v>
      </c>
      <c r="L105" s="93" t="s">
        <v>19</v>
      </c>
      <c r="M105" s="182"/>
      <c r="N105" s="199"/>
      <c r="O105" s="200"/>
    </row>
    <row r="106" spans="1:15" ht="12.75">
      <c r="A106" s="70"/>
      <c r="B106" s="73" t="s">
        <v>194</v>
      </c>
      <c r="C106" s="102">
        <v>117817</v>
      </c>
      <c r="D106" s="90" t="s">
        <v>195</v>
      </c>
      <c r="E106" s="74">
        <v>570</v>
      </c>
      <c r="F106" s="75">
        <v>0.2</v>
      </c>
      <c r="G106" s="182" t="s">
        <v>24</v>
      </c>
      <c r="H106" s="199" t="s">
        <v>25</v>
      </c>
      <c r="I106" s="200" t="s">
        <v>17</v>
      </c>
      <c r="J106" s="236" t="s">
        <v>99</v>
      </c>
      <c r="K106" s="114" t="s">
        <v>33</v>
      </c>
      <c r="L106" s="77">
        <v>6E-06</v>
      </c>
      <c r="M106" s="182" t="s">
        <v>24</v>
      </c>
      <c r="N106" s="199"/>
      <c r="O106" s="200" t="s">
        <v>17</v>
      </c>
    </row>
    <row r="107" spans="1:15" ht="12.75">
      <c r="A107" s="70"/>
      <c r="B107" s="73" t="s">
        <v>196</v>
      </c>
      <c r="C107" s="102">
        <v>105679</v>
      </c>
      <c r="D107" s="90"/>
      <c r="E107" s="74">
        <v>390</v>
      </c>
      <c r="F107" s="75">
        <v>0.2</v>
      </c>
      <c r="G107" s="182" t="s">
        <v>24</v>
      </c>
      <c r="H107" s="199"/>
      <c r="I107" s="200" t="s">
        <v>17</v>
      </c>
      <c r="J107" s="236" t="s">
        <v>197</v>
      </c>
      <c r="K107" s="114" t="s">
        <v>19</v>
      </c>
      <c r="L107" s="77" t="s">
        <v>19</v>
      </c>
      <c r="M107" s="182"/>
      <c r="N107" s="199"/>
      <c r="O107" s="200"/>
    </row>
    <row r="108" spans="1:15" ht="12.75">
      <c r="A108" s="70"/>
      <c r="B108" s="73" t="s">
        <v>198</v>
      </c>
      <c r="C108" s="102">
        <v>117840</v>
      </c>
      <c r="D108" s="90"/>
      <c r="E108" s="74">
        <v>520</v>
      </c>
      <c r="F108" s="75">
        <v>0.2</v>
      </c>
      <c r="G108" s="182" t="s">
        <v>76</v>
      </c>
      <c r="H108" s="199"/>
      <c r="I108" s="200" t="s">
        <v>17</v>
      </c>
      <c r="J108" s="236" t="s">
        <v>77</v>
      </c>
      <c r="K108" s="114" t="s">
        <v>19</v>
      </c>
      <c r="L108" s="77" t="s">
        <v>19</v>
      </c>
      <c r="M108" s="182"/>
      <c r="N108" s="199"/>
      <c r="O108" s="200"/>
    </row>
    <row r="109" spans="1:15" ht="12.75">
      <c r="A109" s="70"/>
      <c r="B109" s="73" t="s">
        <v>199</v>
      </c>
      <c r="C109" s="102">
        <v>107211</v>
      </c>
      <c r="D109" s="90"/>
      <c r="E109" s="74">
        <v>50000</v>
      </c>
      <c r="F109" s="75">
        <v>0.2</v>
      </c>
      <c r="G109" s="182" t="s">
        <v>24</v>
      </c>
      <c r="H109" s="199" t="s">
        <v>25</v>
      </c>
      <c r="I109" s="200" t="s">
        <v>17</v>
      </c>
      <c r="J109" s="236" t="s">
        <v>200</v>
      </c>
      <c r="K109" s="114" t="s">
        <v>19</v>
      </c>
      <c r="L109" s="77" t="s">
        <v>19</v>
      </c>
      <c r="M109" s="182"/>
      <c r="N109" s="199"/>
      <c r="O109" s="200"/>
    </row>
    <row r="110" spans="1:15" ht="21.75">
      <c r="A110" s="70"/>
      <c r="B110" s="101" t="s">
        <v>201</v>
      </c>
      <c r="C110" s="102">
        <v>118741</v>
      </c>
      <c r="D110" s="90"/>
      <c r="E110" s="74">
        <v>5</v>
      </c>
      <c r="F110" s="75" t="s">
        <v>19</v>
      </c>
      <c r="G110" s="182" t="s">
        <v>24</v>
      </c>
      <c r="H110" s="199" t="s">
        <v>25</v>
      </c>
      <c r="I110" s="200" t="s">
        <v>89</v>
      </c>
      <c r="J110" s="236" t="s">
        <v>99</v>
      </c>
      <c r="K110" s="114" t="s">
        <v>33</v>
      </c>
      <c r="L110" s="77">
        <v>1E-05</v>
      </c>
      <c r="M110" s="182" t="s">
        <v>24</v>
      </c>
      <c r="N110" s="199"/>
      <c r="O110" s="200" t="s">
        <v>202</v>
      </c>
    </row>
    <row r="111" spans="1:15" ht="12.75">
      <c r="A111" s="70"/>
      <c r="B111" s="101" t="s">
        <v>203</v>
      </c>
      <c r="C111" s="102">
        <v>87683</v>
      </c>
      <c r="D111" s="90"/>
      <c r="E111" s="74">
        <v>6</v>
      </c>
      <c r="F111" s="75">
        <v>0.2</v>
      </c>
      <c r="G111" s="182" t="s">
        <v>76</v>
      </c>
      <c r="H111" s="211" t="s">
        <v>25</v>
      </c>
      <c r="I111" s="200" t="s">
        <v>89</v>
      </c>
      <c r="J111" s="236" t="s">
        <v>117</v>
      </c>
      <c r="K111" s="114" t="s">
        <v>104</v>
      </c>
      <c r="L111" s="77">
        <v>1E-06</v>
      </c>
      <c r="M111" s="182" t="s">
        <v>24</v>
      </c>
      <c r="N111" s="199"/>
      <c r="O111" s="200" t="s">
        <v>25</v>
      </c>
    </row>
    <row r="112" spans="1:15" ht="12.75">
      <c r="A112" s="70"/>
      <c r="B112" s="101" t="s">
        <v>204</v>
      </c>
      <c r="C112" s="102">
        <v>77474</v>
      </c>
      <c r="D112" s="90"/>
      <c r="E112" s="74">
        <v>0.8</v>
      </c>
      <c r="F112" s="75">
        <v>0.2</v>
      </c>
      <c r="G112" s="182" t="s">
        <v>76</v>
      </c>
      <c r="H112" s="199"/>
      <c r="I112" s="200" t="s">
        <v>25</v>
      </c>
      <c r="J112" s="236" t="s">
        <v>124</v>
      </c>
      <c r="K112" s="114" t="s">
        <v>37</v>
      </c>
      <c r="L112" s="77" t="s">
        <v>19</v>
      </c>
      <c r="M112" s="182"/>
      <c r="N112" s="199"/>
      <c r="O112" s="200"/>
    </row>
    <row r="113" spans="1:15" ht="12.75">
      <c r="A113" s="70"/>
      <c r="B113" s="101" t="s">
        <v>205</v>
      </c>
      <c r="C113" s="102">
        <v>67561</v>
      </c>
      <c r="D113" s="90"/>
      <c r="E113" s="74">
        <v>9100</v>
      </c>
      <c r="F113" s="75">
        <v>0.2</v>
      </c>
      <c r="G113" s="182" t="s">
        <v>104</v>
      </c>
      <c r="H113" s="199"/>
      <c r="I113" s="200" t="s">
        <v>25</v>
      </c>
      <c r="J113" s="236" t="s">
        <v>206</v>
      </c>
      <c r="K113" s="114" t="s">
        <v>19</v>
      </c>
      <c r="L113" s="77" t="s">
        <v>19</v>
      </c>
      <c r="M113" s="182"/>
      <c r="N113" s="199"/>
      <c r="O113" s="200"/>
    </row>
    <row r="114" spans="1:15" ht="21.75">
      <c r="A114" s="70"/>
      <c r="B114" s="101" t="s">
        <v>207</v>
      </c>
      <c r="C114" s="102">
        <v>95487</v>
      </c>
      <c r="D114" s="90"/>
      <c r="E114" s="74">
        <v>75</v>
      </c>
      <c r="F114" s="92">
        <v>0.2</v>
      </c>
      <c r="G114" s="182" t="s">
        <v>24</v>
      </c>
      <c r="H114" s="201"/>
      <c r="I114" s="200" t="s">
        <v>17</v>
      </c>
      <c r="J114" s="223" t="s">
        <v>208</v>
      </c>
      <c r="K114" s="76" t="s">
        <v>104</v>
      </c>
      <c r="L114" s="77" t="s">
        <v>19</v>
      </c>
      <c r="M114" s="182"/>
      <c r="N114" s="201"/>
      <c r="O114" s="200"/>
    </row>
    <row r="115" spans="1:15" ht="21.75">
      <c r="A115" s="70"/>
      <c r="B115" s="101" t="s">
        <v>209</v>
      </c>
      <c r="C115" s="102">
        <v>108394</v>
      </c>
      <c r="D115" s="90"/>
      <c r="E115" s="74">
        <v>75</v>
      </c>
      <c r="F115" s="92">
        <v>0.2</v>
      </c>
      <c r="G115" s="182" t="s">
        <v>24</v>
      </c>
      <c r="H115" s="201"/>
      <c r="I115" s="200" t="s">
        <v>17</v>
      </c>
      <c r="J115" s="223" t="s">
        <v>210</v>
      </c>
      <c r="K115" s="76" t="s">
        <v>104</v>
      </c>
      <c r="L115" s="77" t="s">
        <v>19</v>
      </c>
      <c r="M115" s="182"/>
      <c r="N115" s="201"/>
      <c r="O115" s="200"/>
    </row>
    <row r="116" spans="1:15" ht="21.75">
      <c r="A116" s="70"/>
      <c r="B116" s="73" t="s">
        <v>211</v>
      </c>
      <c r="C116" s="102">
        <v>106445</v>
      </c>
      <c r="D116" s="90"/>
      <c r="E116" s="74">
        <v>10</v>
      </c>
      <c r="F116" s="92">
        <v>0.2</v>
      </c>
      <c r="G116" s="182" t="s">
        <v>76</v>
      </c>
      <c r="H116" s="201"/>
      <c r="I116" s="200" t="s">
        <v>17</v>
      </c>
      <c r="J116" s="223" t="s">
        <v>212</v>
      </c>
      <c r="K116" s="76" t="s">
        <v>104</v>
      </c>
      <c r="L116" s="77" t="s">
        <v>19</v>
      </c>
      <c r="M116" s="182"/>
      <c r="N116" s="201"/>
      <c r="O116" s="200"/>
    </row>
    <row r="117" spans="1:15" ht="12.75">
      <c r="A117" s="70"/>
      <c r="B117" s="101" t="s">
        <v>213</v>
      </c>
      <c r="C117" s="102">
        <v>86306</v>
      </c>
      <c r="D117" s="90"/>
      <c r="E117" s="74">
        <v>1950</v>
      </c>
      <c r="F117" s="75" t="s">
        <v>19</v>
      </c>
      <c r="G117" s="182"/>
      <c r="H117" s="199"/>
      <c r="I117" s="203"/>
      <c r="J117" s="236" t="s">
        <v>93</v>
      </c>
      <c r="K117" s="76" t="s">
        <v>33</v>
      </c>
      <c r="L117" s="77">
        <v>1E-05</v>
      </c>
      <c r="M117" s="182" t="s">
        <v>24</v>
      </c>
      <c r="N117" s="199"/>
      <c r="O117" s="218" t="s">
        <v>17</v>
      </c>
    </row>
    <row r="118" spans="1:15" s="94" customFormat="1" ht="12.75">
      <c r="A118" s="4"/>
      <c r="B118" s="101" t="s">
        <v>214</v>
      </c>
      <c r="C118" s="102">
        <v>621647</v>
      </c>
      <c r="D118" s="90"/>
      <c r="E118" s="91">
        <v>0.7</v>
      </c>
      <c r="F118" s="92" t="s">
        <v>19</v>
      </c>
      <c r="G118" s="182"/>
      <c r="H118" s="199"/>
      <c r="I118" s="203"/>
      <c r="J118" s="216" t="s">
        <v>93</v>
      </c>
      <c r="K118" s="114" t="s">
        <v>33</v>
      </c>
      <c r="L118" s="93">
        <v>1E-05</v>
      </c>
      <c r="M118" s="199" t="s">
        <v>16</v>
      </c>
      <c r="N118" s="199"/>
      <c r="O118" s="218" t="s">
        <v>25</v>
      </c>
    </row>
    <row r="119" spans="1:15" ht="12.75">
      <c r="A119" s="70"/>
      <c r="B119" s="101" t="s">
        <v>215</v>
      </c>
      <c r="C119" s="102">
        <v>87865</v>
      </c>
      <c r="D119" s="90"/>
      <c r="E119" s="74">
        <v>71</v>
      </c>
      <c r="F119" s="75">
        <v>0.02</v>
      </c>
      <c r="G119" s="182" t="s">
        <v>24</v>
      </c>
      <c r="H119" s="199"/>
      <c r="I119" s="200" t="s">
        <v>17</v>
      </c>
      <c r="J119" s="236" t="s">
        <v>216</v>
      </c>
      <c r="K119" s="76" t="s">
        <v>33</v>
      </c>
      <c r="L119" s="77">
        <v>1E-05</v>
      </c>
      <c r="M119" s="182" t="s">
        <v>24</v>
      </c>
      <c r="N119" s="199"/>
      <c r="O119" s="200" t="s">
        <v>17</v>
      </c>
    </row>
    <row r="120" spans="1:15" s="94" customFormat="1" ht="21.75">
      <c r="A120" s="4"/>
      <c r="B120" s="101" t="s">
        <v>217</v>
      </c>
      <c r="C120" s="102">
        <v>108952</v>
      </c>
      <c r="D120" s="90"/>
      <c r="E120" s="91">
        <v>1100</v>
      </c>
      <c r="F120" s="163">
        <v>1</v>
      </c>
      <c r="G120" s="182" t="s">
        <v>29</v>
      </c>
      <c r="H120" s="210" t="s">
        <v>218</v>
      </c>
      <c r="I120" s="200" t="s">
        <v>17</v>
      </c>
      <c r="J120" s="237" t="s">
        <v>219</v>
      </c>
      <c r="K120" s="114" t="s">
        <v>37</v>
      </c>
      <c r="L120" s="93" t="s">
        <v>19</v>
      </c>
      <c r="M120" s="182"/>
      <c r="N120" s="201"/>
      <c r="O120" s="200"/>
    </row>
    <row r="121" spans="1:15" s="94" customFormat="1" ht="12.75">
      <c r="A121" s="4"/>
      <c r="B121" s="101" t="s">
        <v>220</v>
      </c>
      <c r="C121" s="102">
        <v>58902</v>
      </c>
      <c r="D121" s="90"/>
      <c r="E121" s="91">
        <v>636</v>
      </c>
      <c r="F121" s="92">
        <v>0.2</v>
      </c>
      <c r="G121" s="182" t="s">
        <v>24</v>
      </c>
      <c r="H121" s="199" t="s">
        <v>25</v>
      </c>
      <c r="I121" s="200" t="s">
        <v>17</v>
      </c>
      <c r="J121" s="216" t="s">
        <v>124</v>
      </c>
      <c r="K121" s="114" t="s">
        <v>19</v>
      </c>
      <c r="L121" s="93" t="s">
        <v>19</v>
      </c>
      <c r="M121" s="182"/>
      <c r="N121" s="199"/>
      <c r="O121" s="200"/>
    </row>
    <row r="122" spans="1:15" s="94" customFormat="1" ht="12.75">
      <c r="A122" s="4"/>
      <c r="B122" s="101" t="s">
        <v>221</v>
      </c>
      <c r="C122" s="102">
        <v>95954</v>
      </c>
      <c r="D122" s="90"/>
      <c r="E122" s="91">
        <v>1920</v>
      </c>
      <c r="F122" s="92">
        <v>0.2</v>
      </c>
      <c r="G122" s="182" t="s">
        <v>24</v>
      </c>
      <c r="H122" s="199"/>
      <c r="I122" s="200" t="s">
        <v>17</v>
      </c>
      <c r="J122" s="216" t="s">
        <v>222</v>
      </c>
      <c r="K122" s="114" t="s">
        <v>19</v>
      </c>
      <c r="L122" s="93" t="s">
        <v>19</v>
      </c>
      <c r="M122" s="182"/>
      <c r="N122" s="199"/>
      <c r="O122" s="200"/>
    </row>
    <row r="123" spans="1:15" s="94" customFormat="1" ht="21.75">
      <c r="A123" s="4"/>
      <c r="B123" s="101" t="s">
        <v>223</v>
      </c>
      <c r="C123" s="102">
        <v>88062</v>
      </c>
      <c r="D123" s="90"/>
      <c r="E123" s="91">
        <v>595</v>
      </c>
      <c r="F123" s="92" t="s">
        <v>19</v>
      </c>
      <c r="G123" s="182"/>
      <c r="H123" s="199"/>
      <c r="I123" s="200"/>
      <c r="J123" s="216" t="s">
        <v>93</v>
      </c>
      <c r="K123" s="114" t="s">
        <v>33</v>
      </c>
      <c r="L123" s="93">
        <v>1E-05</v>
      </c>
      <c r="M123" s="182" t="s">
        <v>24</v>
      </c>
      <c r="N123" s="199"/>
      <c r="O123" s="200" t="s">
        <v>202</v>
      </c>
    </row>
    <row r="124" spans="1:15" s="94" customFormat="1" ht="12.75">
      <c r="A124" s="158" t="s">
        <v>224</v>
      </c>
      <c r="B124" s="101"/>
      <c r="C124" s="102"/>
      <c r="D124" s="90"/>
      <c r="E124" s="91"/>
      <c r="F124" s="92"/>
      <c r="G124" s="182"/>
      <c r="H124" s="199"/>
      <c r="I124" s="200"/>
      <c r="J124" s="216"/>
      <c r="K124" s="114"/>
      <c r="L124" s="93"/>
      <c r="M124" s="182"/>
      <c r="N124" s="199"/>
      <c r="O124" s="200"/>
    </row>
    <row r="125" spans="1:15" s="94" customFormat="1" ht="12.75">
      <c r="A125" s="4"/>
      <c r="B125" s="101" t="s">
        <v>225</v>
      </c>
      <c r="C125" s="102">
        <v>83329</v>
      </c>
      <c r="D125" s="90" t="s">
        <v>63</v>
      </c>
      <c r="E125" s="91">
        <v>1200</v>
      </c>
      <c r="F125" s="92">
        <v>0.2</v>
      </c>
      <c r="G125" s="199" t="s">
        <v>24</v>
      </c>
      <c r="H125" s="201"/>
      <c r="I125" s="200" t="s">
        <v>17</v>
      </c>
      <c r="J125" s="216" t="s">
        <v>124</v>
      </c>
      <c r="K125" s="114" t="s">
        <v>19</v>
      </c>
      <c r="L125" s="93" t="s">
        <v>19</v>
      </c>
      <c r="M125" s="182"/>
      <c r="N125" s="201"/>
      <c r="O125" s="200"/>
    </row>
    <row r="126" spans="1:15" s="94" customFormat="1" ht="12.75">
      <c r="A126" s="4"/>
      <c r="B126" s="101" t="s">
        <v>226</v>
      </c>
      <c r="C126" s="102">
        <v>120127</v>
      </c>
      <c r="D126" s="90"/>
      <c r="E126" s="91">
        <v>7880</v>
      </c>
      <c r="F126" s="92">
        <v>0.2</v>
      </c>
      <c r="G126" s="182" t="s">
        <v>24</v>
      </c>
      <c r="H126" s="201"/>
      <c r="I126" s="200" t="s">
        <v>17</v>
      </c>
      <c r="J126" s="216" t="s">
        <v>227</v>
      </c>
      <c r="K126" s="114" t="s">
        <v>37</v>
      </c>
      <c r="L126" s="93" t="s">
        <v>19</v>
      </c>
      <c r="M126" s="182"/>
      <c r="N126" s="201"/>
      <c r="O126" s="200"/>
    </row>
    <row r="127" spans="1:15" ht="21.75">
      <c r="A127" s="70"/>
      <c r="B127" s="286" t="s">
        <v>228</v>
      </c>
      <c r="C127" s="102">
        <v>50328</v>
      </c>
      <c r="D127" s="90"/>
      <c r="E127" s="74">
        <v>2</v>
      </c>
      <c r="F127" s="75" t="s">
        <v>19</v>
      </c>
      <c r="G127" s="182"/>
      <c r="H127" s="199"/>
      <c r="I127" s="200"/>
      <c r="J127" s="236" t="s">
        <v>93</v>
      </c>
      <c r="K127" s="76" t="s">
        <v>33</v>
      </c>
      <c r="L127" s="77">
        <v>1E-05</v>
      </c>
      <c r="M127" s="182" t="s">
        <v>21</v>
      </c>
      <c r="N127" s="199"/>
      <c r="O127" s="200" t="s">
        <v>17</v>
      </c>
    </row>
    <row r="128" spans="1:15" ht="12.75">
      <c r="A128" s="70"/>
      <c r="B128" s="73" t="s">
        <v>229</v>
      </c>
      <c r="C128" s="102">
        <v>206440</v>
      </c>
      <c r="D128" s="90"/>
      <c r="E128" s="74">
        <v>1080</v>
      </c>
      <c r="F128" s="75">
        <v>0.2</v>
      </c>
      <c r="G128" s="182" t="s">
        <v>24</v>
      </c>
      <c r="H128" s="199"/>
      <c r="I128" s="200" t="s">
        <v>17</v>
      </c>
      <c r="J128" s="236" t="s">
        <v>230</v>
      </c>
      <c r="K128" s="76" t="s">
        <v>37</v>
      </c>
      <c r="L128" s="77" t="s">
        <v>19</v>
      </c>
      <c r="M128" s="182"/>
      <c r="N128" s="199"/>
      <c r="O128" s="200"/>
    </row>
    <row r="129" spans="1:15" ht="12.75">
      <c r="A129" s="70"/>
      <c r="B129" s="73" t="s">
        <v>231</v>
      </c>
      <c r="C129" s="102">
        <v>86737</v>
      </c>
      <c r="D129" s="90"/>
      <c r="E129" s="74">
        <v>850</v>
      </c>
      <c r="F129" s="75">
        <v>0.2</v>
      </c>
      <c r="G129" s="182" t="s">
        <v>16</v>
      </c>
      <c r="H129" s="199"/>
      <c r="I129" s="200"/>
      <c r="J129" s="236" t="s">
        <v>83</v>
      </c>
      <c r="K129" s="76" t="s">
        <v>37</v>
      </c>
      <c r="L129" s="77" t="s">
        <v>19</v>
      </c>
      <c r="M129" s="182"/>
      <c r="N129" s="199"/>
      <c r="O129" s="200"/>
    </row>
    <row r="130" spans="1:15" ht="12.75">
      <c r="A130" s="70"/>
      <c r="B130" s="73" t="s">
        <v>232</v>
      </c>
      <c r="C130" s="102"/>
      <c r="D130" s="90"/>
      <c r="E130" s="74"/>
      <c r="F130" s="75"/>
      <c r="G130" s="182"/>
      <c r="H130" s="199"/>
      <c r="I130" s="200"/>
      <c r="J130" s="236"/>
      <c r="K130" s="76"/>
      <c r="L130" s="77"/>
      <c r="M130" s="182"/>
      <c r="N130" s="199"/>
      <c r="O130" s="200"/>
    </row>
    <row r="131" spans="1:15" ht="12.75">
      <c r="A131" s="70"/>
      <c r="B131" s="101" t="s">
        <v>233</v>
      </c>
      <c r="C131" s="102">
        <v>129000</v>
      </c>
      <c r="D131" s="90"/>
      <c r="E131" s="74">
        <v>890</v>
      </c>
      <c r="F131" s="75">
        <v>0.2</v>
      </c>
      <c r="G131" s="182" t="s">
        <v>24</v>
      </c>
      <c r="H131" s="199"/>
      <c r="I131" s="200" t="s">
        <v>17</v>
      </c>
      <c r="J131" s="236" t="s">
        <v>183</v>
      </c>
      <c r="K131" s="76" t="s">
        <v>37</v>
      </c>
      <c r="L131" s="75" t="s">
        <v>19</v>
      </c>
      <c r="M131" s="182"/>
      <c r="N131" s="199"/>
      <c r="O131" s="200"/>
    </row>
    <row r="132" spans="1:15" ht="12.75">
      <c r="A132" s="70"/>
      <c r="B132" s="124" t="s">
        <v>234</v>
      </c>
      <c r="C132" s="119">
        <v>91225</v>
      </c>
      <c r="D132" s="125"/>
      <c r="E132" s="74">
        <v>1.2</v>
      </c>
      <c r="F132" s="35" t="s">
        <v>19</v>
      </c>
      <c r="G132" s="181"/>
      <c r="H132" s="197"/>
      <c r="I132" s="198"/>
      <c r="J132" s="238" t="s">
        <v>235</v>
      </c>
      <c r="K132" s="103" t="s">
        <v>104</v>
      </c>
      <c r="L132" s="127">
        <v>1E-05</v>
      </c>
      <c r="M132" s="181" t="s">
        <v>76</v>
      </c>
      <c r="N132" s="197" t="s">
        <v>25</v>
      </c>
      <c r="O132" s="198" t="s">
        <v>17</v>
      </c>
    </row>
    <row r="133" spans="1:15" s="94" customFormat="1" ht="12.75">
      <c r="A133" s="158" t="s">
        <v>236</v>
      </c>
      <c r="B133" s="101"/>
      <c r="C133" s="102"/>
      <c r="D133" s="90"/>
      <c r="E133" s="91"/>
      <c r="F133" s="92"/>
      <c r="G133" s="182"/>
      <c r="H133" s="199"/>
      <c r="I133" s="200"/>
      <c r="J133" s="216"/>
      <c r="K133" s="114"/>
      <c r="L133" s="93"/>
      <c r="M133" s="182"/>
      <c r="N133" s="199"/>
      <c r="O133" s="200"/>
    </row>
    <row r="134" spans="1:15" ht="21.75">
      <c r="A134" s="70"/>
      <c r="B134" s="73" t="s">
        <v>237</v>
      </c>
      <c r="C134" s="102">
        <v>1336363</v>
      </c>
      <c r="D134" s="90"/>
      <c r="E134" s="74">
        <v>1.2</v>
      </c>
      <c r="F134" s="75">
        <v>0.2</v>
      </c>
      <c r="G134" s="182" t="s">
        <v>132</v>
      </c>
      <c r="H134" s="199" t="s">
        <v>25</v>
      </c>
      <c r="I134" s="200" t="s">
        <v>17</v>
      </c>
      <c r="J134" s="236" t="s">
        <v>238</v>
      </c>
      <c r="K134" s="76" t="s">
        <v>33</v>
      </c>
      <c r="L134" s="77">
        <v>3E-06</v>
      </c>
      <c r="M134" s="182" t="s">
        <v>24</v>
      </c>
      <c r="N134" s="199"/>
      <c r="O134" s="200" t="s">
        <v>202</v>
      </c>
    </row>
    <row r="135" spans="1:15" s="94" customFormat="1" ht="12.75">
      <c r="A135" s="158" t="s">
        <v>239</v>
      </c>
      <c r="B135" s="101"/>
      <c r="C135" s="102"/>
      <c r="D135" s="90"/>
      <c r="E135" s="91"/>
      <c r="F135" s="92"/>
      <c r="G135" s="182"/>
      <c r="H135" s="199"/>
      <c r="I135" s="200"/>
      <c r="J135" s="216"/>
      <c r="K135" s="114"/>
      <c r="L135" s="93"/>
      <c r="M135" s="182"/>
      <c r="N135" s="199"/>
      <c r="O135" s="200"/>
    </row>
    <row r="136" spans="1:15" ht="12.75">
      <c r="A136" s="70"/>
      <c r="B136" s="73" t="s">
        <v>240</v>
      </c>
      <c r="C136" s="102">
        <v>309002</v>
      </c>
      <c r="D136" s="90"/>
      <c r="E136" s="74">
        <v>1</v>
      </c>
      <c r="F136" s="75">
        <v>0.2</v>
      </c>
      <c r="G136" s="182" t="s">
        <v>24</v>
      </c>
      <c r="H136" s="199" t="s">
        <v>25</v>
      </c>
      <c r="I136" s="200" t="s">
        <v>17</v>
      </c>
      <c r="J136" s="236" t="s">
        <v>99</v>
      </c>
      <c r="K136" s="76" t="s">
        <v>33</v>
      </c>
      <c r="L136" s="77">
        <v>1E-05</v>
      </c>
      <c r="M136" s="182" t="s">
        <v>24</v>
      </c>
      <c r="N136" s="199"/>
      <c r="O136" s="200" t="s">
        <v>17</v>
      </c>
    </row>
    <row r="137" spans="1:15" ht="12.75">
      <c r="A137" s="70"/>
      <c r="B137" s="73" t="s">
        <v>241</v>
      </c>
      <c r="C137" s="102">
        <v>86748</v>
      </c>
      <c r="D137" s="90"/>
      <c r="E137" s="74">
        <v>700</v>
      </c>
      <c r="F137" s="75"/>
      <c r="G137" s="182"/>
      <c r="H137" s="199"/>
      <c r="I137" s="200"/>
      <c r="J137" s="236" t="s">
        <v>93</v>
      </c>
      <c r="K137" s="76" t="s">
        <v>33</v>
      </c>
      <c r="L137" s="77">
        <v>1E-05</v>
      </c>
      <c r="M137" s="182" t="s">
        <v>76</v>
      </c>
      <c r="N137" s="199" t="s">
        <v>25</v>
      </c>
      <c r="O137" s="200" t="s">
        <v>17</v>
      </c>
    </row>
    <row r="138" spans="1:15" s="94" customFormat="1" ht="12.75">
      <c r="A138" s="4"/>
      <c r="B138" s="101" t="s">
        <v>242</v>
      </c>
      <c r="C138" s="102">
        <v>133904</v>
      </c>
      <c r="D138" s="102"/>
      <c r="E138" s="91">
        <v>430</v>
      </c>
      <c r="F138" s="92">
        <v>0.2</v>
      </c>
      <c r="G138" s="182" t="s">
        <v>24</v>
      </c>
      <c r="H138" s="199" t="s">
        <v>25</v>
      </c>
      <c r="I138" s="200" t="s">
        <v>17</v>
      </c>
      <c r="J138" s="216" t="s">
        <v>124</v>
      </c>
      <c r="K138" s="114" t="s">
        <v>243</v>
      </c>
      <c r="L138" s="93" t="s">
        <v>19</v>
      </c>
      <c r="M138" s="182"/>
      <c r="N138" s="199"/>
      <c r="O138" s="200"/>
    </row>
    <row r="139" spans="1:15" ht="12.75">
      <c r="A139" s="70"/>
      <c r="B139" s="73" t="s">
        <v>244</v>
      </c>
      <c r="C139" s="102">
        <v>57749</v>
      </c>
      <c r="D139" s="90"/>
      <c r="E139" s="74">
        <v>13</v>
      </c>
      <c r="F139" s="75">
        <v>0.2</v>
      </c>
      <c r="G139" s="182" t="s">
        <v>24</v>
      </c>
      <c r="H139" s="199"/>
      <c r="I139" s="200" t="s">
        <v>17</v>
      </c>
      <c r="J139" s="236" t="s">
        <v>99</v>
      </c>
      <c r="K139" s="76" t="s">
        <v>33</v>
      </c>
      <c r="L139" s="77">
        <v>4E-06</v>
      </c>
      <c r="M139" s="182" t="s">
        <v>24</v>
      </c>
      <c r="N139" s="199"/>
      <c r="O139" s="200" t="s">
        <v>17</v>
      </c>
    </row>
    <row r="140" spans="1:15" ht="12.75">
      <c r="A140" s="70"/>
      <c r="B140" s="101" t="s">
        <v>245</v>
      </c>
      <c r="C140" s="102">
        <v>72548</v>
      </c>
      <c r="D140" s="90"/>
      <c r="E140" s="74">
        <v>56</v>
      </c>
      <c r="F140" s="75" t="s">
        <v>19</v>
      </c>
      <c r="G140" s="182"/>
      <c r="H140" s="199"/>
      <c r="I140" s="200"/>
      <c r="J140" s="236" t="s">
        <v>93</v>
      </c>
      <c r="K140" s="76" t="s">
        <v>33</v>
      </c>
      <c r="L140" s="77">
        <v>1E-05</v>
      </c>
      <c r="M140" s="182" t="s">
        <v>24</v>
      </c>
      <c r="N140" s="199"/>
      <c r="O140" s="200" t="s">
        <v>17</v>
      </c>
    </row>
    <row r="141" spans="1:15" ht="12.75">
      <c r="A141" s="70"/>
      <c r="B141" s="101" t="s">
        <v>246</v>
      </c>
      <c r="C141" s="102">
        <v>72559</v>
      </c>
      <c r="D141" s="90"/>
      <c r="E141" s="74">
        <v>40</v>
      </c>
      <c r="F141" s="75" t="s">
        <v>19</v>
      </c>
      <c r="G141" s="182"/>
      <c r="H141" s="199"/>
      <c r="I141" s="200"/>
      <c r="J141" s="236" t="s">
        <v>93</v>
      </c>
      <c r="K141" s="76" t="s">
        <v>33</v>
      </c>
      <c r="L141" s="77">
        <v>1E-05</v>
      </c>
      <c r="M141" s="182" t="s">
        <v>24</v>
      </c>
      <c r="N141" s="199"/>
      <c r="O141" s="200" t="s">
        <v>17</v>
      </c>
    </row>
    <row r="142" spans="1:15" ht="12.75">
      <c r="A142" s="70"/>
      <c r="B142" s="73" t="s">
        <v>247</v>
      </c>
      <c r="C142" s="102">
        <v>50293</v>
      </c>
      <c r="D142" s="90"/>
      <c r="E142" s="74">
        <v>15</v>
      </c>
      <c r="F142" s="75">
        <v>0.2</v>
      </c>
      <c r="G142" s="182" t="s">
        <v>24</v>
      </c>
      <c r="H142" s="199" t="s">
        <v>25</v>
      </c>
      <c r="I142" s="200" t="s">
        <v>17</v>
      </c>
      <c r="J142" s="236" t="s">
        <v>99</v>
      </c>
      <c r="K142" s="76" t="s">
        <v>33</v>
      </c>
      <c r="L142" s="77">
        <v>4E-06</v>
      </c>
      <c r="M142" s="182" t="s">
        <v>24</v>
      </c>
      <c r="N142" s="199"/>
      <c r="O142" s="200" t="s">
        <v>17</v>
      </c>
    </row>
    <row r="143" spans="1:15" ht="12.75">
      <c r="A143" s="70"/>
      <c r="B143" s="73" t="s">
        <v>248</v>
      </c>
      <c r="C143" s="102">
        <v>333415</v>
      </c>
      <c r="D143" s="90"/>
      <c r="E143" s="74">
        <v>26</v>
      </c>
      <c r="F143" s="75">
        <v>0.2</v>
      </c>
      <c r="G143" s="182" t="s">
        <v>76</v>
      </c>
      <c r="H143" s="199" t="s">
        <v>25</v>
      </c>
      <c r="I143" s="200" t="s">
        <v>17</v>
      </c>
      <c r="J143" s="236" t="s">
        <v>60</v>
      </c>
      <c r="K143" s="76" t="s">
        <v>19</v>
      </c>
      <c r="L143" s="77" t="s">
        <v>19</v>
      </c>
      <c r="M143" s="182"/>
      <c r="N143" s="199"/>
      <c r="O143" s="200"/>
    </row>
    <row r="144" spans="1:15" s="94" customFormat="1" ht="12.75">
      <c r="A144" s="4"/>
      <c r="B144" s="101" t="s">
        <v>249</v>
      </c>
      <c r="C144" s="102">
        <v>94757</v>
      </c>
      <c r="D144" s="90"/>
      <c r="E144" s="91">
        <v>285</v>
      </c>
      <c r="F144" s="92">
        <v>0.2</v>
      </c>
      <c r="G144" s="182" t="s">
        <v>24</v>
      </c>
      <c r="H144" s="199" t="s">
        <v>25</v>
      </c>
      <c r="I144" s="200" t="s">
        <v>17</v>
      </c>
      <c r="J144" s="216" t="s">
        <v>230</v>
      </c>
      <c r="K144" s="114" t="s">
        <v>19</v>
      </c>
      <c r="L144" s="93" t="s">
        <v>19</v>
      </c>
      <c r="M144" s="182"/>
      <c r="N144" s="199"/>
      <c r="O144" s="200"/>
    </row>
    <row r="145" spans="1:15" s="94" customFormat="1" ht="12.75">
      <c r="A145" s="4"/>
      <c r="B145" s="101" t="s">
        <v>250</v>
      </c>
      <c r="C145" s="102">
        <v>94826</v>
      </c>
      <c r="D145" s="90"/>
      <c r="E145" s="91">
        <v>226</v>
      </c>
      <c r="F145" s="92">
        <v>0.2</v>
      </c>
      <c r="G145" s="182" t="s">
        <v>24</v>
      </c>
      <c r="H145" s="199" t="s">
        <v>25</v>
      </c>
      <c r="I145" s="200" t="s">
        <v>17</v>
      </c>
      <c r="J145" s="216" t="s">
        <v>251</v>
      </c>
      <c r="K145" s="114" t="s">
        <v>19</v>
      </c>
      <c r="L145" s="93" t="s">
        <v>19</v>
      </c>
      <c r="M145" s="182"/>
      <c r="N145" s="199"/>
      <c r="O145" s="200"/>
    </row>
    <row r="146" spans="1:15" s="94" customFormat="1" ht="12.75">
      <c r="A146"/>
      <c r="B146" s="101" t="s">
        <v>252</v>
      </c>
      <c r="C146" s="102">
        <v>60571</v>
      </c>
      <c r="D146" s="90"/>
      <c r="E146" s="91">
        <v>0.8</v>
      </c>
      <c r="F146" s="92">
        <v>0.1</v>
      </c>
      <c r="G146" s="182" t="s">
        <v>24</v>
      </c>
      <c r="H146" s="199" t="s">
        <v>25</v>
      </c>
      <c r="I146" s="200" t="s">
        <v>17</v>
      </c>
      <c r="J146" s="216" t="s">
        <v>99</v>
      </c>
      <c r="K146" s="114" t="s">
        <v>33</v>
      </c>
      <c r="L146" s="93">
        <v>1E-05</v>
      </c>
      <c r="M146" s="182" t="s">
        <v>24</v>
      </c>
      <c r="N146" s="199"/>
      <c r="O146" s="200" t="s">
        <v>17</v>
      </c>
    </row>
    <row r="147" spans="1:15" s="94" customFormat="1" ht="12.75">
      <c r="A147"/>
      <c r="B147" s="101" t="s">
        <v>253</v>
      </c>
      <c r="C147" s="102">
        <v>115297</v>
      </c>
      <c r="D147" s="90"/>
      <c r="E147" s="91">
        <v>120</v>
      </c>
      <c r="F147" s="92">
        <v>0.2</v>
      </c>
      <c r="G147" s="182" t="s">
        <v>24</v>
      </c>
      <c r="H147" s="199"/>
      <c r="I147" s="200" t="s">
        <v>17</v>
      </c>
      <c r="J147" s="216" t="s">
        <v>254</v>
      </c>
      <c r="K147" s="114" t="s">
        <v>19</v>
      </c>
      <c r="L147" s="77" t="s">
        <v>19</v>
      </c>
      <c r="M147" s="182"/>
      <c r="N147" s="199"/>
      <c r="O147" s="200"/>
    </row>
    <row r="148" spans="1:15" s="94" customFormat="1" ht="12.75">
      <c r="A148" s="4"/>
      <c r="B148" s="101" t="s">
        <v>255</v>
      </c>
      <c r="C148" s="102">
        <v>72208</v>
      </c>
      <c r="D148" s="90"/>
      <c r="E148" s="91">
        <v>8</v>
      </c>
      <c r="F148" s="92">
        <v>0.2</v>
      </c>
      <c r="G148" s="182" t="s">
        <v>24</v>
      </c>
      <c r="H148" s="199"/>
      <c r="I148" s="200" t="s">
        <v>17</v>
      </c>
      <c r="J148" s="216" t="s">
        <v>156</v>
      </c>
      <c r="K148" s="114" t="s">
        <v>37</v>
      </c>
      <c r="L148" s="77" t="s">
        <v>19</v>
      </c>
      <c r="M148" s="182"/>
      <c r="N148" s="199"/>
      <c r="O148" s="200"/>
    </row>
    <row r="149" spans="1:15" ht="21.75">
      <c r="A149" s="4"/>
      <c r="B149" s="101" t="s">
        <v>256</v>
      </c>
      <c r="C149" s="102">
        <v>76448</v>
      </c>
      <c r="D149" s="90"/>
      <c r="E149" s="74">
        <v>2</v>
      </c>
      <c r="F149" s="75">
        <v>0.03</v>
      </c>
      <c r="G149" s="182" t="s">
        <v>24</v>
      </c>
      <c r="H149" s="199" t="s">
        <v>25</v>
      </c>
      <c r="I149" s="202" t="s">
        <v>17</v>
      </c>
      <c r="J149" s="236" t="s">
        <v>99</v>
      </c>
      <c r="K149" s="76" t="s">
        <v>33</v>
      </c>
      <c r="L149" s="77">
        <v>1E-05</v>
      </c>
      <c r="M149" s="182" t="s">
        <v>24</v>
      </c>
      <c r="N149" s="199"/>
      <c r="O149" s="202" t="s">
        <v>202</v>
      </c>
    </row>
    <row r="150" spans="1:15" ht="12.75">
      <c r="A150" s="4"/>
      <c r="B150" s="101" t="s">
        <v>257</v>
      </c>
      <c r="C150" s="102">
        <v>1024573</v>
      </c>
      <c r="D150" s="90"/>
      <c r="E150" s="74">
        <v>0.4</v>
      </c>
      <c r="F150" s="75">
        <v>0.2</v>
      </c>
      <c r="G150" s="182" t="s">
        <v>24</v>
      </c>
      <c r="H150" s="199" t="s">
        <v>25</v>
      </c>
      <c r="I150" s="202" t="s">
        <v>17</v>
      </c>
      <c r="J150" s="236" t="s">
        <v>99</v>
      </c>
      <c r="K150" s="76" t="s">
        <v>33</v>
      </c>
      <c r="L150" s="77">
        <v>3E-06</v>
      </c>
      <c r="M150" s="182" t="s">
        <v>24</v>
      </c>
      <c r="N150" s="199"/>
      <c r="O150" s="202" t="s">
        <v>17</v>
      </c>
    </row>
    <row r="151" spans="1:15" ht="12.75">
      <c r="A151" s="4"/>
      <c r="B151" s="101" t="s">
        <v>258</v>
      </c>
      <c r="C151" s="102">
        <v>319846</v>
      </c>
      <c r="D151" s="90"/>
      <c r="E151" s="74">
        <v>2</v>
      </c>
      <c r="F151" s="75" t="s">
        <v>19</v>
      </c>
      <c r="G151" s="182"/>
      <c r="H151" s="199"/>
      <c r="I151" s="202"/>
      <c r="J151" s="236" t="s">
        <v>93</v>
      </c>
      <c r="K151" s="76" t="s">
        <v>33</v>
      </c>
      <c r="L151" s="77">
        <v>1E-05</v>
      </c>
      <c r="M151" s="182" t="s">
        <v>24</v>
      </c>
      <c r="N151" s="199"/>
      <c r="O151" s="202" t="s">
        <v>17</v>
      </c>
    </row>
    <row r="152" spans="1:15" ht="12.75">
      <c r="A152" s="4"/>
      <c r="B152" s="101" t="s">
        <v>259</v>
      </c>
      <c r="C152" s="102">
        <v>319857</v>
      </c>
      <c r="D152" s="90"/>
      <c r="E152" s="74">
        <v>7</v>
      </c>
      <c r="F152" s="75" t="s">
        <v>19</v>
      </c>
      <c r="G152" s="182"/>
      <c r="H152" s="199"/>
      <c r="I152" s="202"/>
      <c r="J152" s="236" t="s">
        <v>235</v>
      </c>
      <c r="K152" s="76" t="s">
        <v>104</v>
      </c>
      <c r="L152" s="77">
        <v>1E-05</v>
      </c>
      <c r="M152" s="182" t="s">
        <v>24</v>
      </c>
      <c r="N152" s="199"/>
      <c r="O152" s="202" t="s">
        <v>17</v>
      </c>
    </row>
    <row r="153" spans="1:15" ht="12.75">
      <c r="A153" s="70"/>
      <c r="B153" s="101" t="s">
        <v>260</v>
      </c>
      <c r="C153" s="102">
        <v>58899</v>
      </c>
      <c r="D153" s="90"/>
      <c r="E153" s="74">
        <v>9</v>
      </c>
      <c r="F153" s="75">
        <v>0.2</v>
      </c>
      <c r="G153" s="182" t="s">
        <v>24</v>
      </c>
      <c r="H153" s="199" t="s">
        <v>25</v>
      </c>
      <c r="I153" s="200" t="s">
        <v>17</v>
      </c>
      <c r="J153" s="236" t="s">
        <v>216</v>
      </c>
      <c r="K153" s="114" t="s">
        <v>150</v>
      </c>
      <c r="L153" s="77">
        <v>1E-05</v>
      </c>
      <c r="M153" s="182" t="s">
        <v>76</v>
      </c>
      <c r="N153" s="199"/>
      <c r="O153" s="200" t="s">
        <v>17</v>
      </c>
    </row>
    <row r="154" spans="1:15" ht="12.75">
      <c r="A154" s="70"/>
      <c r="B154" s="101" t="s">
        <v>261</v>
      </c>
      <c r="C154" s="102">
        <v>608731</v>
      </c>
      <c r="D154" s="90"/>
      <c r="E154" s="74">
        <v>6</v>
      </c>
      <c r="F154" s="75" t="s">
        <v>19</v>
      </c>
      <c r="G154" s="182"/>
      <c r="H154" s="199"/>
      <c r="I154" s="202"/>
      <c r="J154" s="236" t="s">
        <v>93</v>
      </c>
      <c r="K154" s="76" t="s">
        <v>33</v>
      </c>
      <c r="L154" s="77">
        <v>1E-05</v>
      </c>
      <c r="M154" s="182" t="s">
        <v>24</v>
      </c>
      <c r="N154" s="199"/>
      <c r="O154" s="202" t="s">
        <v>17</v>
      </c>
    </row>
    <row r="155" spans="1:15" ht="12.75">
      <c r="A155"/>
      <c r="B155" s="101" t="s">
        <v>262</v>
      </c>
      <c r="C155" s="102">
        <v>72435</v>
      </c>
      <c r="D155" s="90"/>
      <c r="E155" s="74">
        <v>11</v>
      </c>
      <c r="F155" s="75">
        <v>0.2</v>
      </c>
      <c r="G155" s="182" t="s">
        <v>29</v>
      </c>
      <c r="H155" s="199"/>
      <c r="I155" s="202" t="s">
        <v>17</v>
      </c>
      <c r="J155" s="236" t="s">
        <v>135</v>
      </c>
      <c r="K155" s="76" t="s">
        <v>37</v>
      </c>
      <c r="L155" s="77" t="s">
        <v>19</v>
      </c>
      <c r="M155" s="182"/>
      <c r="N155" s="199"/>
      <c r="O155" s="202"/>
    </row>
    <row r="156" spans="1:15" ht="12.75">
      <c r="A156" s="70"/>
      <c r="B156" s="101" t="s">
        <v>263</v>
      </c>
      <c r="C156" s="102">
        <v>94746</v>
      </c>
      <c r="D156" s="90"/>
      <c r="E156" s="74">
        <v>16</v>
      </c>
      <c r="F156" s="75">
        <v>0.2</v>
      </c>
      <c r="G156" s="182" t="s">
        <v>24</v>
      </c>
      <c r="H156" s="199" t="s">
        <v>25</v>
      </c>
      <c r="I156" s="202" t="s">
        <v>17</v>
      </c>
      <c r="J156" s="236" t="s">
        <v>77</v>
      </c>
      <c r="K156" s="76" t="s">
        <v>19</v>
      </c>
      <c r="L156" s="77" t="s">
        <v>19</v>
      </c>
      <c r="M156" s="182"/>
      <c r="N156" s="199"/>
      <c r="O156" s="202"/>
    </row>
    <row r="157" spans="1:15" ht="12.75">
      <c r="A157" s="70"/>
      <c r="B157" s="101" t="s">
        <v>264</v>
      </c>
      <c r="C157" s="102">
        <v>93652</v>
      </c>
      <c r="D157" s="90"/>
      <c r="E157" s="74">
        <v>29</v>
      </c>
      <c r="F157" s="75">
        <v>0.2</v>
      </c>
      <c r="G157" s="182" t="s">
        <v>24</v>
      </c>
      <c r="H157" s="199" t="s">
        <v>25</v>
      </c>
      <c r="I157" s="202" t="s">
        <v>17</v>
      </c>
      <c r="J157" s="236" t="s">
        <v>183</v>
      </c>
      <c r="K157" s="76" t="s">
        <v>19</v>
      </c>
      <c r="L157" s="77" t="s">
        <v>19</v>
      </c>
      <c r="M157" s="182"/>
      <c r="N157" s="199"/>
      <c r="O157" s="202"/>
    </row>
    <row r="158" spans="1:15" ht="21.75">
      <c r="A158" s="70"/>
      <c r="B158" s="101" t="s">
        <v>265</v>
      </c>
      <c r="C158" s="102">
        <v>51218452</v>
      </c>
      <c r="D158" s="90"/>
      <c r="E158" s="74">
        <v>435</v>
      </c>
      <c r="F158" s="75">
        <v>0.2</v>
      </c>
      <c r="G158" s="182" t="s">
        <v>24</v>
      </c>
      <c r="H158" s="199" t="s">
        <v>25</v>
      </c>
      <c r="I158" s="202" t="s">
        <v>17</v>
      </c>
      <c r="J158" s="223" t="s">
        <v>266</v>
      </c>
      <c r="K158" s="76" t="s">
        <v>104</v>
      </c>
      <c r="L158" s="77" t="s">
        <v>19</v>
      </c>
      <c r="M158" s="182"/>
      <c r="N158" s="199"/>
      <c r="O158" s="202"/>
    </row>
    <row r="159" spans="1:15" s="94" customFormat="1" ht="12.75">
      <c r="A159" s="70"/>
      <c r="B159" s="101" t="s">
        <v>267</v>
      </c>
      <c r="C159" s="161" t="s">
        <v>268</v>
      </c>
      <c r="D159" s="102"/>
      <c r="E159" s="91">
        <v>2000</v>
      </c>
      <c r="F159" s="92">
        <v>0.2</v>
      </c>
      <c r="G159" s="182" t="s">
        <v>24</v>
      </c>
      <c r="H159" s="199" t="s">
        <v>25</v>
      </c>
      <c r="I159" s="200" t="s">
        <v>17</v>
      </c>
      <c r="J159" s="216" t="s">
        <v>124</v>
      </c>
      <c r="K159" s="26" t="s">
        <v>19</v>
      </c>
      <c r="L159" s="93" t="s">
        <v>19</v>
      </c>
      <c r="M159" s="182"/>
      <c r="N159" s="199"/>
      <c r="O159" s="200"/>
    </row>
    <row r="160" spans="1:15" ht="12.75">
      <c r="A160" s="70"/>
      <c r="B160" s="101" t="s">
        <v>269</v>
      </c>
      <c r="C160" s="102">
        <v>13071799</v>
      </c>
      <c r="D160" s="90"/>
      <c r="E160" s="74">
        <v>0.6</v>
      </c>
      <c r="F160" s="75">
        <v>0.2</v>
      </c>
      <c r="G160" s="182" t="s">
        <v>76</v>
      </c>
      <c r="H160" s="199" t="s">
        <v>25</v>
      </c>
      <c r="I160" s="200" t="s">
        <v>17</v>
      </c>
      <c r="J160" s="236" t="s">
        <v>60</v>
      </c>
      <c r="K160" s="76" t="s">
        <v>19</v>
      </c>
      <c r="L160" s="77" t="s">
        <v>19</v>
      </c>
      <c r="M160" s="182"/>
      <c r="N160" s="199"/>
      <c r="O160" s="200"/>
    </row>
    <row r="161" spans="1:15" ht="12.75">
      <c r="A161"/>
      <c r="B161" s="101" t="s">
        <v>270</v>
      </c>
      <c r="C161" s="102">
        <v>8001352</v>
      </c>
      <c r="D161" s="90"/>
      <c r="E161" s="74">
        <v>13</v>
      </c>
      <c r="F161" s="75" t="s">
        <v>19</v>
      </c>
      <c r="G161" s="182"/>
      <c r="H161" s="199"/>
      <c r="I161" s="200"/>
      <c r="J161" s="236" t="s">
        <v>93</v>
      </c>
      <c r="K161" s="114" t="s">
        <v>33</v>
      </c>
      <c r="L161" s="77">
        <v>1E-05</v>
      </c>
      <c r="M161" s="182" t="s">
        <v>24</v>
      </c>
      <c r="N161" s="199"/>
      <c r="O161" s="200" t="s">
        <v>17</v>
      </c>
    </row>
    <row r="162" spans="1:15" s="94" customFormat="1" ht="12.75">
      <c r="A162" s="4"/>
      <c r="B162" s="101" t="s">
        <v>271</v>
      </c>
      <c r="C162" s="102">
        <v>93765</v>
      </c>
      <c r="D162" s="90"/>
      <c r="E162" s="91">
        <v>290</v>
      </c>
      <c r="F162" s="92">
        <v>0.2</v>
      </c>
      <c r="G162" s="182" t="s">
        <v>24</v>
      </c>
      <c r="H162" s="199" t="s">
        <v>25</v>
      </c>
      <c r="I162" s="200" t="s">
        <v>17</v>
      </c>
      <c r="J162" s="216" t="s">
        <v>272</v>
      </c>
      <c r="K162" s="114" t="s">
        <v>19</v>
      </c>
      <c r="L162" s="93" t="s">
        <v>19</v>
      </c>
      <c r="M162" s="182"/>
      <c r="N162" s="199"/>
      <c r="O162" s="200"/>
    </row>
    <row r="163" spans="1:15" s="94" customFormat="1" ht="12.75">
      <c r="A163" s="158" t="s">
        <v>273</v>
      </c>
      <c r="B163" s="101"/>
      <c r="C163" s="102"/>
      <c r="D163" s="90"/>
      <c r="E163" s="91"/>
      <c r="F163" s="92"/>
      <c r="G163" s="182"/>
      <c r="H163" s="199"/>
      <c r="I163" s="200"/>
      <c r="J163" s="216"/>
      <c r="K163" s="114"/>
      <c r="L163" s="93"/>
      <c r="M163" s="182"/>
      <c r="N163" s="199"/>
      <c r="O163" s="200"/>
    </row>
    <row r="164" spans="1:15" s="94" customFormat="1" ht="12.75">
      <c r="A164" s="158"/>
      <c r="B164" s="101" t="s">
        <v>274</v>
      </c>
      <c r="C164" s="102">
        <v>19408743</v>
      </c>
      <c r="D164" s="90"/>
      <c r="E164" s="91">
        <v>0.002</v>
      </c>
      <c r="F164" s="92" t="s">
        <v>19</v>
      </c>
      <c r="G164" s="182"/>
      <c r="H164" s="199"/>
      <c r="I164" s="200"/>
      <c r="J164" s="216" t="s">
        <v>93</v>
      </c>
      <c r="K164" s="114" t="s">
        <v>33</v>
      </c>
      <c r="L164" s="93">
        <v>1E-05</v>
      </c>
      <c r="M164" s="182" t="s">
        <v>24</v>
      </c>
      <c r="N164" s="199"/>
      <c r="O164" s="200" t="s">
        <v>17</v>
      </c>
    </row>
    <row r="165" spans="1:15" ht="12.75">
      <c r="A165" s="4"/>
      <c r="B165" s="73" t="s">
        <v>275</v>
      </c>
      <c r="C165" s="102">
        <v>1746016</v>
      </c>
      <c r="D165" s="90"/>
      <c r="E165" s="74">
        <v>0.0002</v>
      </c>
      <c r="F165" s="75" t="s">
        <v>19</v>
      </c>
      <c r="G165" s="182"/>
      <c r="H165" s="199"/>
      <c r="I165" s="200"/>
      <c r="J165" s="236" t="s">
        <v>238</v>
      </c>
      <c r="K165" s="76" t="s">
        <v>33</v>
      </c>
      <c r="L165" s="77">
        <v>1E-05</v>
      </c>
      <c r="M165" s="182" t="s">
        <v>76</v>
      </c>
      <c r="N165" s="199"/>
      <c r="O165" s="200" t="s">
        <v>17</v>
      </c>
    </row>
    <row r="166" spans="1:15" ht="12.75">
      <c r="A166" s="224" t="s">
        <v>276</v>
      </c>
      <c r="B166" s="24"/>
      <c r="C166" s="123"/>
      <c r="D166" s="138"/>
      <c r="E166" s="45"/>
      <c r="F166" s="37"/>
      <c r="G166" s="183"/>
      <c r="H166" s="204"/>
      <c r="I166" s="205"/>
      <c r="J166" s="128"/>
      <c r="K166" s="10"/>
      <c r="L166" s="39"/>
      <c r="M166" s="183"/>
      <c r="N166" s="204"/>
      <c r="O166" s="205"/>
    </row>
    <row r="167" spans="1:15" ht="12.75">
      <c r="A167" s="70"/>
      <c r="B167" s="24" t="s">
        <v>277</v>
      </c>
      <c r="C167" s="123">
        <v>99650</v>
      </c>
      <c r="D167" s="138"/>
      <c r="E167" s="45">
        <v>2</v>
      </c>
      <c r="F167" s="79">
        <v>0.2</v>
      </c>
      <c r="G167" s="183" t="s">
        <v>24</v>
      </c>
      <c r="H167" s="194" t="s">
        <v>25</v>
      </c>
      <c r="I167" s="205" t="s">
        <v>17</v>
      </c>
      <c r="J167" s="128" t="s">
        <v>278</v>
      </c>
      <c r="K167" s="10" t="s">
        <v>37</v>
      </c>
      <c r="L167" s="39" t="s">
        <v>19</v>
      </c>
      <c r="M167" s="183"/>
      <c r="N167" s="194"/>
      <c r="O167" s="205"/>
    </row>
    <row r="168" spans="1:15" ht="12.75">
      <c r="A168"/>
      <c r="B168" s="24" t="s">
        <v>279</v>
      </c>
      <c r="C168" s="123">
        <v>121142</v>
      </c>
      <c r="D168" s="138"/>
      <c r="E168" s="45">
        <v>50</v>
      </c>
      <c r="F168" s="79">
        <v>0.2</v>
      </c>
      <c r="G168" s="183" t="s">
        <v>24</v>
      </c>
      <c r="H168" s="194" t="s">
        <v>25</v>
      </c>
      <c r="I168" s="205" t="s">
        <v>17</v>
      </c>
      <c r="J168" s="128" t="s">
        <v>280</v>
      </c>
      <c r="K168" s="128" t="s">
        <v>281</v>
      </c>
      <c r="L168" s="39"/>
      <c r="M168" s="183"/>
      <c r="N168" s="194"/>
      <c r="O168" s="205"/>
    </row>
    <row r="169" spans="2:15" ht="12.75">
      <c r="B169" s="24" t="s">
        <v>282</v>
      </c>
      <c r="C169" s="123">
        <v>606202</v>
      </c>
      <c r="D169" s="138"/>
      <c r="E169" s="45">
        <v>25</v>
      </c>
      <c r="F169" s="79">
        <v>0.2</v>
      </c>
      <c r="G169" s="183" t="s">
        <v>76</v>
      </c>
      <c r="H169" s="194" t="s">
        <v>25</v>
      </c>
      <c r="I169" s="205" t="s">
        <v>17</v>
      </c>
      <c r="J169" s="128" t="s">
        <v>283</v>
      </c>
      <c r="K169" s="128" t="s">
        <v>281</v>
      </c>
      <c r="L169" s="39"/>
      <c r="M169" s="183"/>
      <c r="N169" s="194"/>
      <c r="O169" s="205"/>
    </row>
    <row r="170" spans="2:15" ht="12.75">
      <c r="B170" s="24" t="s">
        <v>284</v>
      </c>
      <c r="C170" s="123"/>
      <c r="D170" s="138"/>
      <c r="E170" s="45">
        <v>12</v>
      </c>
      <c r="F170" s="79" t="s">
        <v>19</v>
      </c>
      <c r="G170" s="183"/>
      <c r="H170" s="194"/>
      <c r="I170" s="205"/>
      <c r="J170" s="128" t="s">
        <v>93</v>
      </c>
      <c r="K170" s="10" t="s">
        <v>33</v>
      </c>
      <c r="L170" s="39">
        <v>1E-05</v>
      </c>
      <c r="M170" s="183" t="s">
        <v>24</v>
      </c>
      <c r="N170" s="194"/>
      <c r="O170" s="205" t="s">
        <v>17</v>
      </c>
    </row>
    <row r="171" spans="2:15" ht="12.75">
      <c r="B171" s="24" t="s">
        <v>285</v>
      </c>
      <c r="C171" s="123">
        <v>2691410</v>
      </c>
      <c r="D171" s="138"/>
      <c r="E171" s="45">
        <v>1360</v>
      </c>
      <c r="F171" s="79">
        <v>0.2</v>
      </c>
      <c r="G171" s="183" t="s">
        <v>24</v>
      </c>
      <c r="H171" s="194" t="s">
        <v>25</v>
      </c>
      <c r="I171" s="205" t="s">
        <v>17</v>
      </c>
      <c r="J171" s="128" t="s">
        <v>124</v>
      </c>
      <c r="K171" s="10" t="s">
        <v>37</v>
      </c>
      <c r="L171" s="39" t="s">
        <v>19</v>
      </c>
      <c r="M171" s="183"/>
      <c r="N171" s="194"/>
      <c r="O171" s="205"/>
    </row>
    <row r="172" spans="2:15" ht="12.75">
      <c r="B172" s="24" t="s">
        <v>286</v>
      </c>
      <c r="C172" s="123">
        <v>121824</v>
      </c>
      <c r="D172" s="138"/>
      <c r="E172" s="45">
        <v>35</v>
      </c>
      <c r="F172" s="79">
        <v>0.2</v>
      </c>
      <c r="G172" s="183" t="s">
        <v>24</v>
      </c>
      <c r="H172" s="194" t="s">
        <v>25</v>
      </c>
      <c r="I172" s="205" t="s">
        <v>287</v>
      </c>
      <c r="J172" s="128" t="s">
        <v>288</v>
      </c>
      <c r="K172" s="10" t="s">
        <v>104</v>
      </c>
      <c r="L172" s="39">
        <v>8E-06</v>
      </c>
      <c r="M172" s="183" t="s">
        <v>24</v>
      </c>
      <c r="N172" s="194" t="s">
        <v>25</v>
      </c>
      <c r="O172" s="205" t="s">
        <v>287</v>
      </c>
    </row>
    <row r="173" spans="2:15" ht="12.75">
      <c r="B173" s="120" t="s">
        <v>289</v>
      </c>
      <c r="C173" s="123">
        <v>99354</v>
      </c>
      <c r="D173" s="138"/>
      <c r="E173" s="45">
        <v>610</v>
      </c>
      <c r="F173" s="79">
        <v>0.2</v>
      </c>
      <c r="G173" s="183" t="s">
        <v>24</v>
      </c>
      <c r="H173" s="194" t="s">
        <v>25</v>
      </c>
      <c r="I173" s="205" t="s">
        <v>17</v>
      </c>
      <c r="J173" s="128" t="s">
        <v>290</v>
      </c>
      <c r="K173" s="10" t="s">
        <v>19</v>
      </c>
      <c r="L173" s="39" t="s">
        <v>19</v>
      </c>
      <c r="M173" s="183"/>
      <c r="N173" s="194"/>
      <c r="O173" s="205"/>
    </row>
    <row r="174" spans="2:15" ht="12.75">
      <c r="B174" s="65" t="s">
        <v>291</v>
      </c>
      <c r="C174" s="119">
        <v>118967</v>
      </c>
      <c r="D174" s="125"/>
      <c r="E174" s="43">
        <v>10</v>
      </c>
      <c r="F174" s="85">
        <v>0.2</v>
      </c>
      <c r="G174" s="181" t="s">
        <v>24</v>
      </c>
      <c r="H174" s="206" t="s">
        <v>25</v>
      </c>
      <c r="I174" s="197" t="s">
        <v>17</v>
      </c>
      <c r="J174" s="239" t="s">
        <v>292</v>
      </c>
      <c r="K174" s="21" t="s">
        <v>104</v>
      </c>
      <c r="L174" s="86">
        <v>3E-07</v>
      </c>
      <c r="M174" s="181" t="s">
        <v>24</v>
      </c>
      <c r="N174" s="206" t="s">
        <v>25</v>
      </c>
      <c r="O174" s="197" t="s">
        <v>17</v>
      </c>
    </row>
    <row r="175" spans="1:15" ht="13.5" thickBot="1">
      <c r="A175" s="83"/>
      <c r="B175" s="68"/>
      <c r="C175" s="68"/>
      <c r="D175" s="146"/>
      <c r="E175" s="46"/>
      <c r="F175" s="84"/>
      <c r="G175" s="184"/>
      <c r="H175" s="226"/>
      <c r="I175" s="155"/>
      <c r="J175" s="22"/>
      <c r="K175" s="23"/>
      <c r="L175" s="40"/>
      <c r="M175" s="184"/>
      <c r="N175" s="84"/>
      <c r="O175" s="155"/>
    </row>
    <row r="176" spans="1:8" ht="31.5">
      <c r="A176" s="164" t="s">
        <v>293</v>
      </c>
      <c r="B176" s="4" t="s">
        <v>294</v>
      </c>
      <c r="C176" s="71"/>
      <c r="D176" s="147"/>
      <c r="H176" s="227"/>
    </row>
    <row r="177" spans="1:4" ht="12.75">
      <c r="A177" s="140" t="s">
        <v>295</v>
      </c>
      <c r="B177" s="72" t="s">
        <v>296</v>
      </c>
      <c r="C177" s="70"/>
      <c r="D177" s="4"/>
    </row>
    <row r="178" spans="1:4" ht="12.75">
      <c r="A178" s="140" t="s">
        <v>297</v>
      </c>
      <c r="B178" s="72" t="s">
        <v>298</v>
      </c>
      <c r="C178" s="70"/>
      <c r="D178" s="4"/>
    </row>
    <row r="179" spans="1:4" ht="12.75">
      <c r="A179" s="70"/>
      <c r="B179" s="71" t="s">
        <v>299</v>
      </c>
      <c r="C179" s="70"/>
      <c r="D179" s="4"/>
    </row>
    <row r="180" spans="1:4" ht="12.75">
      <c r="A180" s="70"/>
      <c r="B180" s="71" t="s">
        <v>300</v>
      </c>
      <c r="C180" s="70"/>
      <c r="D180" s="4"/>
    </row>
    <row r="181" spans="1:4" ht="12.75">
      <c r="A181" s="140" t="s">
        <v>301</v>
      </c>
      <c r="B181" s="9" t="s">
        <v>302</v>
      </c>
      <c r="C181" s="70"/>
      <c r="D181" s="4"/>
    </row>
    <row r="182" spans="1:4" ht="12.75">
      <c r="A182" s="70"/>
      <c r="B182" s="9" t="s">
        <v>303</v>
      </c>
      <c r="C182" s="70"/>
      <c r="D182" s="4"/>
    </row>
    <row r="183" spans="1:4" ht="12.75">
      <c r="A183" s="70"/>
      <c r="B183" s="9" t="s">
        <v>304</v>
      </c>
      <c r="C183" s="70"/>
      <c r="D183" s="4"/>
    </row>
    <row r="184" spans="1:4" ht="12.75">
      <c r="A184" s="70"/>
      <c r="B184" s="9" t="s">
        <v>305</v>
      </c>
      <c r="C184" s="70"/>
      <c r="D184" s="4"/>
    </row>
    <row r="185" spans="2:3" ht="12.75">
      <c r="B185" s="9" t="s">
        <v>306</v>
      </c>
      <c r="C185" s="9"/>
    </row>
    <row r="186" spans="1:2" ht="12.75">
      <c r="A186"/>
      <c r="B186"/>
    </row>
    <row r="187" spans="1:2" ht="12.75">
      <c r="A187"/>
      <c r="B187"/>
    </row>
  </sheetData>
  <mergeCells count="2">
    <mergeCell ref="A1:O1"/>
    <mergeCell ref="A2:O2"/>
  </mergeCells>
  <printOptions gridLines="1" horizontalCentered="1"/>
  <pageMargins left="0.5" right="0.5" top="0.75" bottom="0.75" header="0.5" footer="0.5"/>
  <pageSetup orientation="landscape" scale="8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8"/>
  <sheetViews>
    <sheetView zoomScale="85" zoomScaleNormal="85" workbookViewId="0" topLeftCell="A1">
      <selection activeCell="A1" sqref="A1:A2"/>
    </sheetView>
  </sheetViews>
  <sheetFormatPr defaultColWidth="9.140625" defaultRowHeight="12.75"/>
  <cols>
    <col min="1" max="1" width="2.7109375" style="62" customWidth="1"/>
    <col min="2" max="2" width="38.7109375" style="62" customWidth="1"/>
    <col min="3" max="3" width="8.7109375" style="62" customWidth="1"/>
    <col min="4" max="4" width="2.7109375" style="94" customWidth="1"/>
    <col min="5" max="5" width="12.7109375" style="62" customWidth="1"/>
    <col min="6" max="6" width="5.7109375" style="62" customWidth="1"/>
    <col min="7" max="7" width="2.7109375" style="178" customWidth="1"/>
    <col min="8" max="8" width="3.7109375" style="62" customWidth="1"/>
    <col min="9" max="9" width="3.7109375" style="94" customWidth="1"/>
    <col min="10" max="10" width="30.7109375" style="62" customWidth="1"/>
    <col min="11" max="11" width="7.7109375" style="62" customWidth="1"/>
    <col min="12" max="12" width="8.7109375" style="63" customWidth="1"/>
    <col min="13" max="13" width="2.7109375" style="178" customWidth="1"/>
    <col min="14" max="14" width="3.7109375" style="94" customWidth="1"/>
    <col min="15" max="15" width="3.7109375" style="62" customWidth="1"/>
    <col min="16" max="18" width="10.7109375" style="62" customWidth="1"/>
    <col min="19" max="19" width="8.7109375" style="62" customWidth="1"/>
    <col min="20" max="20" width="9.140625" style="62" customWidth="1"/>
    <col min="21" max="21" width="9.7109375" style="62" customWidth="1"/>
    <col min="22" max="33" width="7.7109375" style="62" customWidth="1"/>
    <col min="34" max="16384" width="10.7109375" style="62" customWidth="1"/>
  </cols>
  <sheetData>
    <row r="1" ht="15.75">
      <c r="A1" s="298" t="str">
        <f>'Industrial Chronic _summary'!A1</f>
        <v>Refer to the Risk-Based Guidance for the Soil - Human Health Pathway Technical Support Document</v>
      </c>
    </row>
    <row r="2" ht="15.75">
      <c r="A2" s="298" t="str">
        <f>'Industrial Chronic _summary'!A2</f>
        <v>for guidance in applying Soil Reference Values.</v>
      </c>
    </row>
    <row r="3" spans="1:9" ht="12.75">
      <c r="A3" s="290" t="str">
        <f>'Industrial Chronic _summary'!A3</f>
        <v>NOTE:Based on LIMITED multiple pahtway exposure scenario (i.e., incidential soil/dust ingestion, dermal contact and inhalation of outdoor dust and vapors).  If</v>
      </c>
      <c r="B3" s="295"/>
      <c r="C3"/>
      <c r="D3"/>
      <c r="E3"/>
      <c r="F3"/>
      <c r="H3"/>
      <c r="I3"/>
    </row>
    <row r="4" spans="1:9" ht="12.75">
      <c r="A4" s="290" t="str">
        <f>'Industrial Chronic _summary'!A4</f>
        <v>multiple contaminants are present cumulative risk MUST be evaluated.  Concerns regarding ecological receptors, vapor migration,  and ground or surface water</v>
      </c>
      <c r="B4" s="9"/>
      <c r="C4"/>
      <c r="D4"/>
      <c r="E4"/>
      <c r="F4"/>
      <c r="H4"/>
      <c r="I4"/>
    </row>
    <row r="5" spans="1:9" ht="12.75">
      <c r="A5" s="290" t="str">
        <f>'Industrial Chronic _summary'!A5</f>
        <v>impacts must be evaluated by other methods.</v>
      </c>
      <c r="B5" s="9"/>
      <c r="C5"/>
      <c r="D5"/>
      <c r="E5"/>
      <c r="F5"/>
      <c r="H5"/>
      <c r="I5"/>
    </row>
    <row r="6" spans="1:9" ht="12.75">
      <c r="A6" s="9"/>
      <c r="B6" s="9"/>
      <c r="C6"/>
      <c r="D6"/>
      <c r="E6"/>
      <c r="F6"/>
      <c r="H6"/>
      <c r="I6"/>
    </row>
    <row r="7" spans="1:9" ht="12.75">
      <c r="A7" s="9" t="str">
        <f>'Industrial Chronic _summary'!A7</f>
        <v>Source (if multiple sources the source of the driving pathway is given): M = MDH; MI = IRIS adopted by MDH; I = IRIS;  H = HEAST; E = EPA NCEA/STSC or SSL; C = California EPA; A = ATSDR; O = Other</v>
      </c>
      <c r="B7" s="9"/>
      <c r="C7"/>
      <c r="D7"/>
      <c r="E7"/>
      <c r="F7"/>
      <c r="H7"/>
      <c r="I7"/>
    </row>
    <row r="8" spans="1:9" ht="12.75">
      <c r="A8" s="9" t="str">
        <f>'Industrial Chronic _summary'!A8</f>
        <v>Pathways: Or = oral; De= Dermal; In = Inhalation; ? = not known.</v>
      </c>
      <c r="B8" s="9"/>
      <c r="C8"/>
      <c r="D8"/>
      <c r="E8"/>
      <c r="F8"/>
      <c r="H8"/>
      <c r="I8"/>
    </row>
    <row r="9" spans="1:9" ht="12.75">
      <c r="A9"/>
      <c r="C9"/>
      <c r="D9"/>
      <c r="E9"/>
      <c r="F9"/>
      <c r="H9"/>
      <c r="I9"/>
    </row>
    <row r="10" ht="12.75" customHeight="1">
      <c r="A10"/>
    </row>
    <row r="11" spans="1:14" ht="13.5" thickBot="1">
      <c r="A11" s="27" t="s">
        <v>449</v>
      </c>
      <c r="B11" s="27"/>
      <c r="L11" s="62"/>
      <c r="N11" s="152"/>
    </row>
    <row r="12" spans="1:15" s="176" customFormat="1" ht="25.5">
      <c r="A12" s="41"/>
      <c r="B12" s="41"/>
      <c r="D12" s="17"/>
      <c r="G12" s="179"/>
      <c r="H12" s="177" t="s">
        <v>2</v>
      </c>
      <c r="I12" s="177"/>
      <c r="M12" s="179"/>
      <c r="N12" s="177" t="s">
        <v>2</v>
      </c>
      <c r="O12" s="177"/>
    </row>
    <row r="13" spans="1:15" s="83" customFormat="1" ht="94.5" customHeight="1" thickBot="1">
      <c r="A13" s="167" t="s">
        <v>3</v>
      </c>
      <c r="B13" s="167"/>
      <c r="C13" s="168" t="s">
        <v>309</v>
      </c>
      <c r="D13" s="169" t="s">
        <v>5</v>
      </c>
      <c r="E13" s="170" t="s">
        <v>450</v>
      </c>
      <c r="F13" s="172" t="s">
        <v>8</v>
      </c>
      <c r="G13" s="171" t="s">
        <v>6</v>
      </c>
      <c r="H13" s="173" t="s">
        <v>9</v>
      </c>
      <c r="I13" s="173" t="s">
        <v>10</v>
      </c>
      <c r="J13" s="174" t="s">
        <v>11</v>
      </c>
      <c r="K13" s="175" t="s">
        <v>12</v>
      </c>
      <c r="L13" s="42" t="s">
        <v>13</v>
      </c>
      <c r="M13" s="171" t="s">
        <v>6</v>
      </c>
      <c r="N13" s="173" t="s">
        <v>9</v>
      </c>
      <c r="O13" s="173" t="s">
        <v>10</v>
      </c>
    </row>
    <row r="14" spans="1:15" ht="12.75">
      <c r="A14" s="66" t="str">
        <f>'Residential Chronic _summary'!A13</f>
        <v>Inorganics:</v>
      </c>
      <c r="C14" s="120"/>
      <c r="D14" s="138"/>
      <c r="E14" s="44"/>
      <c r="F14" s="36"/>
      <c r="G14" s="180"/>
      <c r="H14" s="225"/>
      <c r="K14" s="67"/>
      <c r="L14" s="38"/>
      <c r="M14" s="180"/>
      <c r="N14" s="36"/>
      <c r="O14" s="94"/>
    </row>
    <row r="15" spans="1:15" ht="12.75">
      <c r="A15" s="70"/>
      <c r="B15" s="78" t="str">
        <f>'Residential Chronic _summary'!B14</f>
        <v>Aluminum</v>
      </c>
      <c r="C15" s="242">
        <f>'Residential Chronic _summary'!C14</f>
        <v>7429905</v>
      </c>
      <c r="D15" s="144"/>
      <c r="E15" s="44" t="s">
        <v>19</v>
      </c>
      <c r="F15" s="79" t="s">
        <v>19</v>
      </c>
      <c r="G15" s="180"/>
      <c r="H15" s="194"/>
      <c r="I15" s="195"/>
      <c r="J15" s="72" t="s">
        <v>18</v>
      </c>
      <c r="K15" s="80" t="s">
        <v>19</v>
      </c>
      <c r="L15" s="81" t="s">
        <v>19</v>
      </c>
      <c r="M15" s="180"/>
      <c r="N15" s="194"/>
      <c r="O15" s="195"/>
    </row>
    <row r="16" spans="1:15" ht="12.75">
      <c r="A16" s="70"/>
      <c r="B16" s="78" t="str">
        <f>'Residential Chronic _summary'!B15</f>
        <v>Antimony</v>
      </c>
      <c r="C16" s="242">
        <f>'Residential Chronic _summary'!C15</f>
        <v>7440360</v>
      </c>
      <c r="D16" s="144"/>
      <c r="E16" s="44">
        <v>100</v>
      </c>
      <c r="F16" s="79">
        <v>1</v>
      </c>
      <c r="G16" s="180" t="s">
        <v>76</v>
      </c>
      <c r="H16" s="194"/>
      <c r="I16" s="195" t="s">
        <v>17</v>
      </c>
      <c r="J16" s="72" t="s">
        <v>22</v>
      </c>
      <c r="K16" s="80" t="s">
        <v>19</v>
      </c>
      <c r="L16" s="81" t="s">
        <v>19</v>
      </c>
      <c r="M16" s="180"/>
      <c r="N16" s="194"/>
      <c r="O16" s="195"/>
    </row>
    <row r="17" spans="1:15" ht="12.75">
      <c r="A17" s="70"/>
      <c r="B17" s="78" t="str">
        <f>'Residential Chronic _summary'!B16</f>
        <v>Arsenic</v>
      </c>
      <c r="C17" s="242">
        <f>'Residential Chronic _summary'!C16</f>
        <v>7440382</v>
      </c>
      <c r="D17" s="144"/>
      <c r="E17" s="44">
        <v>55</v>
      </c>
      <c r="F17" s="79">
        <v>1</v>
      </c>
      <c r="G17" s="180" t="s">
        <v>76</v>
      </c>
      <c r="H17" s="194" t="s">
        <v>25</v>
      </c>
      <c r="I17" s="195" t="s">
        <v>17</v>
      </c>
      <c r="J17" s="72" t="s">
        <v>26</v>
      </c>
      <c r="K17" s="80" t="s">
        <v>27</v>
      </c>
      <c r="L17" s="82">
        <v>1E-06</v>
      </c>
      <c r="M17" s="180" t="s">
        <v>21</v>
      </c>
      <c r="N17" s="194"/>
      <c r="O17" s="195" t="s">
        <v>17</v>
      </c>
    </row>
    <row r="18" spans="1:15" ht="12.75">
      <c r="A18" s="70"/>
      <c r="B18" s="78" t="str">
        <f>'Residential Chronic _summary'!B17</f>
        <v>Barium</v>
      </c>
      <c r="C18" s="242">
        <f>'Residential Chronic _summary'!C17</f>
        <v>7440393</v>
      </c>
      <c r="D18" s="144"/>
      <c r="E18" s="44">
        <v>12500</v>
      </c>
      <c r="F18" s="208">
        <v>1</v>
      </c>
      <c r="G18" s="180" t="s">
        <v>76</v>
      </c>
      <c r="H18" s="194"/>
      <c r="I18" s="195" t="s">
        <v>17</v>
      </c>
      <c r="J18" s="72" t="s">
        <v>451</v>
      </c>
      <c r="K18" s="80" t="s">
        <v>19</v>
      </c>
      <c r="L18" s="81" t="s">
        <v>19</v>
      </c>
      <c r="M18" s="180"/>
      <c r="N18" s="194"/>
      <c r="O18" s="195"/>
    </row>
    <row r="19" spans="1:15" ht="21.75">
      <c r="A19" s="70"/>
      <c r="B19" s="78" t="str">
        <f>'Residential Chronic _summary'!B18</f>
        <v>Beryllium</v>
      </c>
      <c r="C19" s="242">
        <f>'Residential Chronic _summary'!C18</f>
        <v>7440417</v>
      </c>
      <c r="D19" s="144"/>
      <c r="E19" s="44">
        <v>800</v>
      </c>
      <c r="F19" s="79">
        <v>1</v>
      </c>
      <c r="G19" s="180" t="s">
        <v>76</v>
      </c>
      <c r="H19" s="194" t="s">
        <v>25</v>
      </c>
      <c r="I19" s="195" t="s">
        <v>17</v>
      </c>
      <c r="J19" s="234" t="s">
        <v>119</v>
      </c>
      <c r="K19" s="80" t="s">
        <v>33</v>
      </c>
      <c r="L19" s="82">
        <v>5E-07</v>
      </c>
      <c r="M19" s="180" t="s">
        <v>24</v>
      </c>
      <c r="N19" s="194" t="s">
        <v>34</v>
      </c>
      <c r="O19" s="195" t="s">
        <v>25</v>
      </c>
    </row>
    <row r="20" spans="1:15" ht="12.75">
      <c r="A20" s="70"/>
      <c r="B20" s="78" t="str">
        <f>'Residential Chronic _summary'!B19</f>
        <v>Boron</v>
      </c>
      <c r="C20" s="242">
        <f>'Residential Chronic _summary'!C19</f>
        <v>7440428</v>
      </c>
      <c r="D20" s="144"/>
      <c r="E20" s="44">
        <v>16000</v>
      </c>
      <c r="F20" s="79">
        <v>1</v>
      </c>
      <c r="G20" s="180" t="s">
        <v>76</v>
      </c>
      <c r="H20" s="194"/>
      <c r="I20" s="195" t="s">
        <v>17</v>
      </c>
      <c r="J20" s="72" t="s">
        <v>36</v>
      </c>
      <c r="K20" s="80" t="s">
        <v>37</v>
      </c>
      <c r="L20" s="81" t="s">
        <v>19</v>
      </c>
      <c r="M20" s="180"/>
      <c r="N20" s="194"/>
      <c r="O20" s="195"/>
    </row>
    <row r="21" spans="1:15" ht="21.75">
      <c r="A21" s="70"/>
      <c r="B21" s="78" t="str">
        <f>'Residential Chronic _summary'!B20</f>
        <v>Cadmium</v>
      </c>
      <c r="C21" s="242">
        <f>'Residential Chronic _summary'!C20</f>
        <v>7440439</v>
      </c>
      <c r="D21" s="144"/>
      <c r="E21" s="44" t="s">
        <v>19</v>
      </c>
      <c r="F21" s="79" t="s">
        <v>19</v>
      </c>
      <c r="G21" s="180"/>
      <c r="H21" s="194"/>
      <c r="I21" s="195"/>
      <c r="J21" s="72" t="s">
        <v>39</v>
      </c>
      <c r="K21" s="80" t="s">
        <v>40</v>
      </c>
      <c r="L21" s="82">
        <v>6E-07</v>
      </c>
      <c r="M21" s="180" t="s">
        <v>21</v>
      </c>
      <c r="N21" s="194" t="s">
        <v>34</v>
      </c>
      <c r="O21" s="195" t="s">
        <v>25</v>
      </c>
    </row>
    <row r="22" spans="1:15" ht="21.75">
      <c r="A22" s="70"/>
      <c r="B22" s="78" t="str">
        <f>'Residential Chronic _summary'!B21</f>
        <v>Chromium III</v>
      </c>
      <c r="C22" s="242">
        <f>'Residential Chronic _summary'!C21</f>
        <v>16065831</v>
      </c>
      <c r="D22" s="144"/>
      <c r="E22" s="44">
        <v>100000</v>
      </c>
      <c r="F22" s="162">
        <v>1</v>
      </c>
      <c r="G22" s="180" t="s">
        <v>76</v>
      </c>
      <c r="H22" s="194" t="s">
        <v>25</v>
      </c>
      <c r="I22" s="195" t="s">
        <v>17</v>
      </c>
      <c r="J22" s="234" t="s">
        <v>452</v>
      </c>
      <c r="K22" s="80" t="s">
        <v>19</v>
      </c>
      <c r="L22" s="81" t="s">
        <v>19</v>
      </c>
      <c r="M22" s="180"/>
      <c r="N22" s="194"/>
      <c r="O22" s="195"/>
    </row>
    <row r="23" spans="1:15" ht="21.75">
      <c r="A23" s="70"/>
      <c r="B23" s="78" t="str">
        <f>'Residential Chronic _summary'!B22</f>
        <v>Chromium VI</v>
      </c>
      <c r="C23" s="242">
        <f>'Residential Chronic _summary'!C22</f>
        <v>18540299</v>
      </c>
      <c r="D23" s="144"/>
      <c r="E23" s="44">
        <v>340</v>
      </c>
      <c r="F23" s="208">
        <v>1</v>
      </c>
      <c r="G23" s="180" t="s">
        <v>76</v>
      </c>
      <c r="H23" s="194"/>
      <c r="I23" s="195" t="s">
        <v>17</v>
      </c>
      <c r="J23" s="234" t="s">
        <v>44</v>
      </c>
      <c r="K23" s="80" t="s">
        <v>27</v>
      </c>
      <c r="L23" s="82">
        <v>1E-06</v>
      </c>
      <c r="M23" s="180" t="s">
        <v>21</v>
      </c>
      <c r="N23" s="194" t="s">
        <v>34</v>
      </c>
      <c r="O23" s="195" t="s">
        <v>25</v>
      </c>
    </row>
    <row r="24" spans="1:15" ht="12.75">
      <c r="A24" s="70"/>
      <c r="B24" s="78" t="str">
        <f>'Residential Chronic _summary'!B23</f>
        <v>Cobalt</v>
      </c>
      <c r="C24" s="242">
        <f>'Residential Chronic _summary'!C23</f>
        <v>7440484</v>
      </c>
      <c r="D24" s="144"/>
      <c r="E24" s="44" t="s">
        <v>19</v>
      </c>
      <c r="F24" s="79" t="s">
        <v>19</v>
      </c>
      <c r="G24" s="180"/>
      <c r="H24" s="194"/>
      <c r="I24" s="195"/>
      <c r="J24" s="72" t="s">
        <v>46</v>
      </c>
      <c r="K24" s="80" t="s">
        <v>37</v>
      </c>
      <c r="L24" s="82" t="s">
        <v>19</v>
      </c>
      <c r="M24" s="180"/>
      <c r="N24" s="194"/>
      <c r="O24" s="195"/>
    </row>
    <row r="25" spans="1:15" ht="12.75">
      <c r="A25" s="70"/>
      <c r="B25" s="78" t="str">
        <f>'Residential Chronic _summary'!B24</f>
        <v>Copper</v>
      </c>
      <c r="C25" s="242">
        <f>'Residential Chronic _summary'!C24</f>
        <v>7440508</v>
      </c>
      <c r="D25" s="144"/>
      <c r="E25" s="44">
        <v>9000</v>
      </c>
      <c r="F25" s="208">
        <v>1</v>
      </c>
      <c r="G25" s="180" t="s">
        <v>76</v>
      </c>
      <c r="H25" s="194" t="s">
        <v>25</v>
      </c>
      <c r="I25" s="195" t="s">
        <v>17</v>
      </c>
      <c r="J25" s="72" t="s">
        <v>124</v>
      </c>
      <c r="K25" s="80" t="s">
        <v>37</v>
      </c>
      <c r="L25" s="81" t="s">
        <v>19</v>
      </c>
      <c r="M25" s="180"/>
      <c r="N25" s="194"/>
      <c r="O25" s="195"/>
    </row>
    <row r="26" spans="1:15" ht="12.75">
      <c r="A26" s="70"/>
      <c r="B26" s="78" t="str">
        <f>'Residential Chronic _summary'!B25</f>
        <v>Copper Cyanide</v>
      </c>
      <c r="C26" s="242">
        <f>'Residential Chronic _summary'!C25</f>
        <v>544923</v>
      </c>
      <c r="D26" s="144"/>
      <c r="E26" s="44">
        <v>9200</v>
      </c>
      <c r="F26" s="208">
        <v>1</v>
      </c>
      <c r="G26" s="180" t="s">
        <v>76</v>
      </c>
      <c r="H26" s="194" t="s">
        <v>25</v>
      </c>
      <c r="I26" s="195" t="s">
        <v>17</v>
      </c>
      <c r="J26" s="72" t="s">
        <v>50</v>
      </c>
      <c r="K26" s="80" t="s">
        <v>19</v>
      </c>
      <c r="L26" s="81" t="s">
        <v>19</v>
      </c>
      <c r="M26" s="180"/>
      <c r="N26" s="194"/>
      <c r="O26" s="195"/>
    </row>
    <row r="27" spans="1:15" ht="21.75">
      <c r="A27" s="70"/>
      <c r="B27" s="78" t="str">
        <f>'Residential Chronic _summary'!B26</f>
        <v>Cyanide, free</v>
      </c>
      <c r="C27" s="242">
        <f>'Residential Chronic _summary'!C26</f>
        <v>57125</v>
      </c>
      <c r="D27" s="144"/>
      <c r="E27" s="44">
        <v>3700</v>
      </c>
      <c r="F27" s="208">
        <v>1</v>
      </c>
      <c r="G27" s="180" t="s">
        <v>76</v>
      </c>
      <c r="H27" s="230" t="s">
        <v>25</v>
      </c>
      <c r="I27" s="195" t="s">
        <v>17</v>
      </c>
      <c r="J27" s="234" t="s">
        <v>453</v>
      </c>
      <c r="K27" s="80" t="s">
        <v>19</v>
      </c>
      <c r="L27" s="81" t="s">
        <v>19</v>
      </c>
      <c r="M27" s="180"/>
      <c r="N27" s="196"/>
      <c r="O27" s="195"/>
    </row>
    <row r="28" spans="1:15" ht="12.75">
      <c r="A28" s="70"/>
      <c r="B28" s="78" t="str">
        <f>'Residential Chronic _summary'!B27</f>
        <v>Fluorine (soluble fluoride)</v>
      </c>
      <c r="C28" s="242">
        <f>'Residential Chronic _summary'!C27</f>
        <v>7782414</v>
      </c>
      <c r="D28" s="144"/>
      <c r="E28" s="44">
        <v>16200</v>
      </c>
      <c r="F28" s="208">
        <v>1</v>
      </c>
      <c r="G28" s="180" t="s">
        <v>76</v>
      </c>
      <c r="H28" s="209" t="s">
        <v>25</v>
      </c>
      <c r="I28" s="195" t="s">
        <v>17</v>
      </c>
      <c r="J28" s="234" t="s">
        <v>425</v>
      </c>
      <c r="K28" s="80" t="s">
        <v>19</v>
      </c>
      <c r="L28" s="81" t="s">
        <v>19</v>
      </c>
      <c r="M28" s="180"/>
      <c r="N28" s="196"/>
      <c r="O28" s="195"/>
    </row>
    <row r="29" spans="1:15" ht="21.75">
      <c r="A29" s="70"/>
      <c r="B29" s="78" t="str">
        <f>'Residential Chronic _summary'!B28</f>
        <v>Iron</v>
      </c>
      <c r="C29" s="242">
        <f>'Residential Chronic _summary'!C28</f>
        <v>7439896</v>
      </c>
      <c r="D29" s="144"/>
      <c r="E29" s="44" t="s">
        <v>19</v>
      </c>
      <c r="F29" s="208" t="s">
        <v>19</v>
      </c>
      <c r="G29" s="180"/>
      <c r="H29" s="209"/>
      <c r="I29" s="195"/>
      <c r="J29" s="234" t="s">
        <v>56</v>
      </c>
      <c r="K29" s="80" t="s">
        <v>19</v>
      </c>
      <c r="L29" s="81" t="s">
        <v>19</v>
      </c>
      <c r="M29" s="180"/>
      <c r="N29" s="196"/>
      <c r="O29" s="195"/>
    </row>
    <row r="30" spans="1:15" ht="12.75">
      <c r="A30" s="70"/>
      <c r="B30" s="78" t="str">
        <f>'Residential Chronic _summary'!B29</f>
        <v>Lead</v>
      </c>
      <c r="C30" s="242">
        <f>'Residential Chronic _summary'!C29</f>
        <v>7439921</v>
      </c>
      <c r="D30" s="144"/>
      <c r="E30" s="44">
        <v>700</v>
      </c>
      <c r="F30" s="162">
        <v>1</v>
      </c>
      <c r="G30" s="180" t="s">
        <v>16</v>
      </c>
      <c r="H30" s="196"/>
      <c r="I30" s="195" t="s">
        <v>17</v>
      </c>
      <c r="J30" s="72" t="s">
        <v>58</v>
      </c>
      <c r="K30" s="80" t="s">
        <v>33</v>
      </c>
      <c r="L30" s="82" t="s">
        <v>19</v>
      </c>
      <c r="M30" s="180"/>
      <c r="N30" s="196"/>
      <c r="O30" s="195"/>
    </row>
    <row r="31" spans="1:15" ht="12.75">
      <c r="A31" s="70"/>
      <c r="B31" s="78" t="str">
        <f>'Residential Chronic _summary'!B30</f>
        <v>Manganese</v>
      </c>
      <c r="C31" s="242">
        <f>'Residential Chronic _summary'!C30</f>
        <v>7439965</v>
      </c>
      <c r="D31" s="144"/>
      <c r="E31" s="44" t="s">
        <v>19</v>
      </c>
      <c r="F31" s="79"/>
      <c r="G31" s="180" t="s">
        <v>76</v>
      </c>
      <c r="H31" s="194"/>
      <c r="I31" s="195"/>
      <c r="J31" s="72" t="s">
        <v>60</v>
      </c>
      <c r="K31" s="80" t="s">
        <v>37</v>
      </c>
      <c r="L31" s="82" t="s">
        <v>19</v>
      </c>
      <c r="M31" s="180"/>
      <c r="N31" s="194"/>
      <c r="O31" s="195"/>
    </row>
    <row r="32" spans="1:15" ht="21.75">
      <c r="A32" s="70"/>
      <c r="B32" s="78" t="str">
        <f>'Residential Chronic _summary'!B31</f>
        <v>Mercury (inorganic: elemental and mercuric chloride)</v>
      </c>
      <c r="C32" s="244" t="str">
        <f>'Residential Chronic _summary'!C31</f>
        <v>7439976   7487947</v>
      </c>
      <c r="D32" s="144" t="s">
        <v>63</v>
      </c>
      <c r="E32" s="44">
        <v>0.7</v>
      </c>
      <c r="F32" s="208">
        <v>1</v>
      </c>
      <c r="G32" s="180" t="s">
        <v>76</v>
      </c>
      <c r="H32" s="194"/>
      <c r="I32" s="195" t="s">
        <v>25</v>
      </c>
      <c r="J32" s="234" t="s">
        <v>454</v>
      </c>
      <c r="K32" s="80" t="s">
        <v>37</v>
      </c>
      <c r="L32" s="81" t="s">
        <v>19</v>
      </c>
      <c r="M32" s="180"/>
      <c r="N32" s="194"/>
      <c r="O32" s="195"/>
    </row>
    <row r="33" spans="1:15" ht="12.75">
      <c r="A33" s="70"/>
      <c r="B33" s="78" t="str">
        <f>'Residential Chronic _summary'!B32</f>
        <v>Methyl Mercury</v>
      </c>
      <c r="C33" s="242">
        <f>'Residential Chronic _summary'!C32</f>
        <v>22967926</v>
      </c>
      <c r="D33" s="144"/>
      <c r="E33" s="44">
        <v>22</v>
      </c>
      <c r="F33" s="79">
        <v>1</v>
      </c>
      <c r="G33" s="180" t="s">
        <v>76</v>
      </c>
      <c r="H33" s="194" t="s">
        <v>25</v>
      </c>
      <c r="I33" s="195" t="s">
        <v>17</v>
      </c>
      <c r="J33" s="72" t="s">
        <v>18</v>
      </c>
      <c r="K33" s="80" t="s">
        <v>19</v>
      </c>
      <c r="L33" s="82" t="s">
        <v>19</v>
      </c>
      <c r="M33" s="180"/>
      <c r="N33" s="194"/>
      <c r="O33" s="195"/>
    </row>
    <row r="34" spans="1:15" ht="21.75">
      <c r="A34" s="70"/>
      <c r="B34" s="78" t="str">
        <f>'Residential Chronic _summary'!B33</f>
        <v>Nickel</v>
      </c>
      <c r="C34" s="242" t="str">
        <f>'Residential Chronic _summary'!C33</f>
        <v>various</v>
      </c>
      <c r="D34" s="144"/>
      <c r="E34" s="44">
        <v>3000</v>
      </c>
      <c r="F34" s="79">
        <v>1</v>
      </c>
      <c r="G34" s="180" t="s">
        <v>76</v>
      </c>
      <c r="H34" s="194" t="s">
        <v>25</v>
      </c>
      <c r="I34" s="195" t="s">
        <v>17</v>
      </c>
      <c r="J34" s="72" t="s">
        <v>68</v>
      </c>
      <c r="K34" s="80" t="s">
        <v>27</v>
      </c>
      <c r="L34" s="82">
        <v>4E-07</v>
      </c>
      <c r="M34" s="180" t="s">
        <v>21</v>
      </c>
      <c r="N34" s="194" t="s">
        <v>34</v>
      </c>
      <c r="O34" s="195" t="s">
        <v>25</v>
      </c>
    </row>
    <row r="35" spans="1:15" ht="12.75">
      <c r="A35" s="70"/>
      <c r="B35" s="78" t="str">
        <f>'Residential Chronic _summary'!B34</f>
        <v>Selenium</v>
      </c>
      <c r="C35" s="242">
        <f>'Residential Chronic _summary'!C34</f>
        <v>7782492</v>
      </c>
      <c r="D35" s="144"/>
      <c r="E35" s="44">
        <v>950</v>
      </c>
      <c r="F35" s="79">
        <v>1</v>
      </c>
      <c r="G35" s="180" t="s">
        <v>76</v>
      </c>
      <c r="H35" s="194" t="s">
        <v>25</v>
      </c>
      <c r="I35" s="195" t="s">
        <v>17</v>
      </c>
      <c r="J35" s="72" t="s">
        <v>70</v>
      </c>
      <c r="K35" s="80" t="s">
        <v>37</v>
      </c>
      <c r="L35" s="82" t="s">
        <v>19</v>
      </c>
      <c r="M35" s="180"/>
      <c r="N35" s="194"/>
      <c r="O35" s="195"/>
    </row>
    <row r="36" spans="1:15" ht="12.75">
      <c r="A36" s="70"/>
      <c r="B36" s="78" t="str">
        <f>'Residential Chronic _summary'!B35</f>
        <v>Silver</v>
      </c>
      <c r="C36" s="242">
        <f>'Residential Chronic _summary'!C35</f>
        <v>7440224</v>
      </c>
      <c r="D36" s="144"/>
      <c r="E36" s="44">
        <v>950</v>
      </c>
      <c r="F36" s="79">
        <v>1</v>
      </c>
      <c r="G36" s="180" t="s">
        <v>76</v>
      </c>
      <c r="H36" s="194" t="s">
        <v>25</v>
      </c>
      <c r="I36" s="195" t="s">
        <v>17</v>
      </c>
      <c r="J36" s="72" t="s">
        <v>72</v>
      </c>
      <c r="K36" s="80" t="s">
        <v>37</v>
      </c>
      <c r="L36" s="81" t="s">
        <v>19</v>
      </c>
      <c r="M36" s="180"/>
      <c r="N36" s="194"/>
      <c r="O36" s="195"/>
    </row>
    <row r="37" spans="1:15" ht="12.75">
      <c r="A37" s="70"/>
      <c r="B37" s="78" t="str">
        <f>'Residential Chronic _summary'!B36</f>
        <v>Thallium</v>
      </c>
      <c r="C37" s="242" t="str">
        <f>'Residential Chronic _summary'!C36</f>
        <v>various</v>
      </c>
      <c r="D37" s="144"/>
      <c r="E37" s="44">
        <v>152</v>
      </c>
      <c r="F37" s="79">
        <v>1</v>
      </c>
      <c r="G37" s="180" t="s">
        <v>76</v>
      </c>
      <c r="H37" s="194" t="s">
        <v>25</v>
      </c>
      <c r="I37" s="195" t="s">
        <v>17</v>
      </c>
      <c r="J37" s="72" t="s">
        <v>379</v>
      </c>
      <c r="K37" s="80" t="s">
        <v>37</v>
      </c>
      <c r="L37" s="81" t="s">
        <v>19</v>
      </c>
      <c r="M37" s="180"/>
      <c r="N37" s="194"/>
      <c r="O37" s="195"/>
    </row>
    <row r="38" spans="1:15" ht="12.75">
      <c r="A38" s="70"/>
      <c r="B38" s="78" t="str">
        <f>'Residential Chronic _summary'!B37</f>
        <v>Tin</v>
      </c>
      <c r="C38" s="242" t="str">
        <f>'Residential Chronic _summary'!C37</f>
        <v>various</v>
      </c>
      <c r="D38" s="144"/>
      <c r="E38" s="44">
        <v>82000</v>
      </c>
      <c r="F38" s="79">
        <v>1</v>
      </c>
      <c r="G38" s="180" t="s">
        <v>76</v>
      </c>
      <c r="H38" s="194" t="s">
        <v>25</v>
      </c>
      <c r="I38" s="195" t="s">
        <v>17</v>
      </c>
      <c r="J38" s="72" t="s">
        <v>77</v>
      </c>
      <c r="K38" s="80" t="s">
        <v>37</v>
      </c>
      <c r="L38" s="81" t="s">
        <v>19</v>
      </c>
      <c r="M38" s="180"/>
      <c r="N38" s="194"/>
      <c r="O38" s="195"/>
    </row>
    <row r="39" spans="1:15" ht="21.75">
      <c r="A39" s="70"/>
      <c r="B39" s="78" t="str">
        <f>'Residential Chronic _summary'!B38</f>
        <v>Titanium</v>
      </c>
      <c r="C39" s="242">
        <f>'Residential Chronic _summary'!C38</f>
        <v>7440326</v>
      </c>
      <c r="D39" s="144"/>
      <c r="E39" s="44">
        <v>100000</v>
      </c>
      <c r="F39" s="162">
        <v>1</v>
      </c>
      <c r="G39" s="180"/>
      <c r="H39" s="194"/>
      <c r="I39" s="195"/>
      <c r="J39" s="234" t="s">
        <v>455</v>
      </c>
      <c r="K39" s="80" t="s">
        <v>19</v>
      </c>
      <c r="L39" s="81" t="s">
        <v>19</v>
      </c>
      <c r="M39" s="180"/>
      <c r="N39" s="194"/>
      <c r="O39" s="195"/>
    </row>
    <row r="40" spans="1:15" ht="21.75">
      <c r="A40" s="70"/>
      <c r="B40" s="78" t="str">
        <f>'Residential Chronic _summary'!B39</f>
        <v>Vanadium</v>
      </c>
      <c r="C40" s="244" t="str">
        <f>'Residential Chronic _summary'!C39</f>
        <v>7440622     1314621</v>
      </c>
      <c r="D40" s="144"/>
      <c r="E40" s="44">
        <v>1340</v>
      </c>
      <c r="F40" s="79">
        <v>1</v>
      </c>
      <c r="G40" s="180" t="s">
        <v>76</v>
      </c>
      <c r="H40" s="194" t="s">
        <v>25</v>
      </c>
      <c r="I40" s="195" t="s">
        <v>17</v>
      </c>
      <c r="J40" s="72" t="s">
        <v>42</v>
      </c>
      <c r="K40" s="80" t="s">
        <v>37</v>
      </c>
      <c r="L40" s="81" t="s">
        <v>19</v>
      </c>
      <c r="M40" s="180"/>
      <c r="N40" s="194"/>
      <c r="O40" s="195"/>
    </row>
    <row r="41" spans="1:15" ht="12.75">
      <c r="A41" s="70"/>
      <c r="B41" s="78" t="str">
        <f>'Residential Chronic _summary'!B40</f>
        <v>Zinc</v>
      </c>
      <c r="C41" s="242">
        <f>'Residential Chronic _summary'!C40</f>
        <v>7440666</v>
      </c>
      <c r="D41" s="144"/>
      <c r="E41" s="44">
        <v>54000</v>
      </c>
      <c r="F41" s="79">
        <v>1</v>
      </c>
      <c r="G41" s="180" t="s">
        <v>76</v>
      </c>
      <c r="H41" s="194" t="s">
        <v>25</v>
      </c>
      <c r="I41" s="195" t="s">
        <v>17</v>
      </c>
      <c r="J41" s="72" t="s">
        <v>83</v>
      </c>
      <c r="K41" s="80" t="s">
        <v>37</v>
      </c>
      <c r="L41" s="81" t="s">
        <v>19</v>
      </c>
      <c r="M41" s="180"/>
      <c r="N41" s="194"/>
      <c r="O41" s="195"/>
    </row>
    <row r="42" spans="1:15" ht="12.75">
      <c r="A42" s="243" t="str">
        <f>'Residential Chronic _summary'!A41</f>
        <v>Volatile Organics</v>
      </c>
      <c r="B42" s="78"/>
      <c r="C42" s="242"/>
      <c r="D42" s="145"/>
      <c r="E42" s="43"/>
      <c r="F42" s="35"/>
      <c r="G42" s="181"/>
      <c r="H42" s="197"/>
      <c r="I42" s="198"/>
      <c r="J42" s="235"/>
      <c r="K42" s="25"/>
      <c r="L42" s="35"/>
      <c r="M42" s="181"/>
      <c r="N42" s="197"/>
      <c r="O42" s="198"/>
    </row>
    <row r="43" spans="1:15" ht="21.75">
      <c r="A43" s="70"/>
      <c r="B43" s="78" t="str">
        <f>'Residential Chronic _summary'!B42</f>
        <v>Acetone</v>
      </c>
      <c r="C43" s="242">
        <f>'Residential Chronic _summary'!C42</f>
        <v>67641</v>
      </c>
      <c r="D43" s="90" t="s">
        <v>63</v>
      </c>
      <c r="E43" s="91">
        <v>100000</v>
      </c>
      <c r="F43" s="75">
        <v>1</v>
      </c>
      <c r="G43" s="182"/>
      <c r="H43" s="199"/>
      <c r="I43" s="200"/>
      <c r="J43" s="237" t="s">
        <v>456</v>
      </c>
      <c r="K43" s="76" t="s">
        <v>37</v>
      </c>
      <c r="L43" s="75" t="s">
        <v>19</v>
      </c>
      <c r="M43" s="182"/>
      <c r="N43" s="199"/>
      <c r="O43" s="200"/>
    </row>
    <row r="44" spans="1:15" ht="12.75">
      <c r="A44" s="70"/>
      <c r="B44" s="78" t="str">
        <f>'Residential Chronic _summary'!B43</f>
        <v>Benzene</v>
      </c>
      <c r="C44" s="242">
        <f>'Residential Chronic _summary'!C43</f>
        <v>71432</v>
      </c>
      <c r="D44" s="90" t="s">
        <v>63</v>
      </c>
      <c r="E44" s="74">
        <v>10</v>
      </c>
      <c r="F44" s="75">
        <v>1</v>
      </c>
      <c r="G44" s="182" t="s">
        <v>16</v>
      </c>
      <c r="H44" s="199"/>
      <c r="I44" s="200" t="s">
        <v>25</v>
      </c>
      <c r="J44" s="236" t="s">
        <v>381</v>
      </c>
      <c r="K44" s="76" t="s">
        <v>27</v>
      </c>
      <c r="L44" s="77">
        <v>1E-06</v>
      </c>
      <c r="M44" s="182" t="s">
        <v>21</v>
      </c>
      <c r="N44" s="199"/>
      <c r="O44" s="200" t="s">
        <v>25</v>
      </c>
    </row>
    <row r="45" spans="1:15" ht="12.75">
      <c r="A45" s="70"/>
      <c r="B45" s="78" t="str">
        <f>'Residential Chronic _summary'!B44</f>
        <v>Bromodichloromethane</v>
      </c>
      <c r="C45" s="242">
        <f>'Residential Chronic _summary'!C44</f>
        <v>75274</v>
      </c>
      <c r="D45" s="90" t="s">
        <v>63</v>
      </c>
      <c r="E45" s="74">
        <v>17</v>
      </c>
      <c r="F45" s="75" t="s">
        <v>19</v>
      </c>
      <c r="G45" s="182" t="s">
        <v>76</v>
      </c>
      <c r="H45" s="211" t="s">
        <v>25</v>
      </c>
      <c r="I45" s="200" t="s">
        <v>89</v>
      </c>
      <c r="J45" s="236" t="s">
        <v>39</v>
      </c>
      <c r="K45" s="76" t="s">
        <v>33</v>
      </c>
      <c r="L45" s="77">
        <v>1E-06</v>
      </c>
      <c r="M45" s="182" t="s">
        <v>16</v>
      </c>
      <c r="N45" s="199"/>
      <c r="O45" s="200" t="s">
        <v>25</v>
      </c>
    </row>
    <row r="46" spans="1:15" ht="12.75">
      <c r="A46" s="70"/>
      <c r="B46" s="78" t="str">
        <f>'Residential Chronic _summary'!B45</f>
        <v>Bromomethane (methyl bromide)</v>
      </c>
      <c r="C46" s="242">
        <f>'Residential Chronic _summary'!C45</f>
        <v>74839</v>
      </c>
      <c r="D46" s="90" t="s">
        <v>63</v>
      </c>
      <c r="E46" s="74">
        <v>22</v>
      </c>
      <c r="F46" s="75">
        <v>1</v>
      </c>
      <c r="G46" s="182" t="s">
        <v>16</v>
      </c>
      <c r="H46" s="199"/>
      <c r="I46" s="200" t="s">
        <v>25</v>
      </c>
      <c r="J46" s="236" t="s">
        <v>91</v>
      </c>
      <c r="K46" s="76" t="s">
        <v>37</v>
      </c>
      <c r="L46" s="77" t="s">
        <v>19</v>
      </c>
      <c r="M46" s="182"/>
      <c r="N46" s="199"/>
      <c r="O46" s="200"/>
    </row>
    <row r="47" spans="1:15" ht="21.75">
      <c r="A47" s="70"/>
      <c r="B47" s="78" t="str">
        <f>'Residential Chronic _summary'!B46</f>
        <v>1,3 - Butadiene</v>
      </c>
      <c r="C47" s="242">
        <f>'Residential Chronic _summary'!C46</f>
        <v>106990</v>
      </c>
      <c r="D47" s="90" t="s">
        <v>63</v>
      </c>
      <c r="E47" s="74">
        <v>0.1</v>
      </c>
      <c r="F47" s="75" t="s">
        <v>19</v>
      </c>
      <c r="G47" s="182" t="s">
        <v>24</v>
      </c>
      <c r="H47" s="199"/>
      <c r="I47" s="200"/>
      <c r="J47" s="236" t="s">
        <v>93</v>
      </c>
      <c r="K47" s="76" t="s">
        <v>33</v>
      </c>
      <c r="L47" s="77">
        <v>1E-06</v>
      </c>
      <c r="M47" s="182" t="s">
        <v>21</v>
      </c>
      <c r="N47" s="199" t="s">
        <v>34</v>
      </c>
      <c r="O47" s="200" t="s">
        <v>25</v>
      </c>
    </row>
    <row r="48" spans="1:15" ht="12.75">
      <c r="A48" s="70"/>
      <c r="B48" s="78" t="str">
        <f>'Residential Chronic _summary'!B47</f>
        <v>n-Butylbenzene</v>
      </c>
      <c r="C48" s="242">
        <f>'Residential Chronic _summary'!C47</f>
        <v>104518</v>
      </c>
      <c r="D48" s="90" t="s">
        <v>63</v>
      </c>
      <c r="E48" s="74" t="s">
        <v>19</v>
      </c>
      <c r="F48" s="75" t="s">
        <v>19</v>
      </c>
      <c r="G48" s="182"/>
      <c r="H48" s="199"/>
      <c r="I48" s="200"/>
      <c r="J48" s="236" t="s">
        <v>60</v>
      </c>
      <c r="K48" s="76" t="s">
        <v>19</v>
      </c>
      <c r="L48" s="77" t="s">
        <v>19</v>
      </c>
      <c r="M48" s="182"/>
      <c r="N48" s="199"/>
      <c r="O48" s="200"/>
    </row>
    <row r="49" spans="1:15" ht="12.75">
      <c r="A49" s="70"/>
      <c r="B49" s="78" t="str">
        <f>'Residential Chronic _summary'!B48</f>
        <v>sec-Butylbenzene</v>
      </c>
      <c r="C49" s="242">
        <f>'Residential Chronic _summary'!C48</f>
        <v>135988</v>
      </c>
      <c r="D49" s="90" t="s">
        <v>63</v>
      </c>
      <c r="E49" s="74" t="s">
        <v>19</v>
      </c>
      <c r="F49" s="75" t="s">
        <v>19</v>
      </c>
      <c r="G49" s="182"/>
      <c r="H49" s="199"/>
      <c r="I49" s="200"/>
      <c r="J49" s="236" t="s">
        <v>60</v>
      </c>
      <c r="K49" s="76" t="s">
        <v>19</v>
      </c>
      <c r="L49" s="77" t="s">
        <v>19</v>
      </c>
      <c r="M49" s="182"/>
      <c r="N49" s="199"/>
      <c r="O49" s="200"/>
    </row>
    <row r="50" spans="1:15" ht="12.75">
      <c r="A50" s="70"/>
      <c r="B50" s="78" t="str">
        <f>'Residential Chronic _summary'!B49</f>
        <v>tert-Butylbenzene</v>
      </c>
      <c r="C50" s="242">
        <f>'Residential Chronic _summary'!C49</f>
        <v>98066</v>
      </c>
      <c r="D50" s="90" t="s">
        <v>63</v>
      </c>
      <c r="E50" s="74" t="s">
        <v>19</v>
      </c>
      <c r="F50" s="75" t="s">
        <v>19</v>
      </c>
      <c r="G50" s="182"/>
      <c r="H50" s="199"/>
      <c r="I50" s="200"/>
      <c r="J50" s="236" t="s">
        <v>60</v>
      </c>
      <c r="K50" s="76" t="s">
        <v>19</v>
      </c>
      <c r="L50" s="77" t="s">
        <v>19</v>
      </c>
      <c r="M50" s="182"/>
      <c r="N50" s="199"/>
      <c r="O50" s="200"/>
    </row>
    <row r="51" spans="1:15" ht="12.75">
      <c r="A51" s="70"/>
      <c r="B51" s="78" t="str">
        <f>'Residential Chronic _summary'!B50</f>
        <v>Carbon Disulfide</v>
      </c>
      <c r="C51" s="242">
        <f>'Residential Chronic _summary'!C50</f>
        <v>75150</v>
      </c>
      <c r="D51" s="90" t="s">
        <v>63</v>
      </c>
      <c r="E51" s="74">
        <v>55</v>
      </c>
      <c r="F51" s="92">
        <v>1</v>
      </c>
      <c r="G51" s="182" t="s">
        <v>76</v>
      </c>
      <c r="H51" s="201"/>
      <c r="I51" s="200" t="s">
        <v>25</v>
      </c>
      <c r="J51" s="223" t="s">
        <v>457</v>
      </c>
      <c r="K51" s="76" t="s">
        <v>19</v>
      </c>
      <c r="L51" s="77" t="s">
        <v>19</v>
      </c>
      <c r="M51" s="182"/>
      <c r="N51" s="201"/>
      <c r="O51" s="200"/>
    </row>
    <row r="52" spans="1:15" ht="12.75">
      <c r="A52" s="70"/>
      <c r="B52" s="78" t="str">
        <f>'Residential Chronic _summary'!B51</f>
        <v>Carbon Tetrachloride</v>
      </c>
      <c r="C52" s="242">
        <f>'Residential Chronic _summary'!C51</f>
        <v>56235</v>
      </c>
      <c r="D52" s="90" t="s">
        <v>63</v>
      </c>
      <c r="E52" s="74">
        <v>3.5</v>
      </c>
      <c r="F52" s="75" t="s">
        <v>19</v>
      </c>
      <c r="G52" s="182"/>
      <c r="H52" s="199"/>
      <c r="I52" s="200"/>
      <c r="J52" s="236" t="s">
        <v>93</v>
      </c>
      <c r="K52" s="76" t="s">
        <v>33</v>
      </c>
      <c r="L52" s="77">
        <v>1E-06</v>
      </c>
      <c r="M52" s="182" t="s">
        <v>24</v>
      </c>
      <c r="N52" s="199"/>
      <c r="O52" s="200" t="s">
        <v>25</v>
      </c>
    </row>
    <row r="53" spans="1:15" ht="21.75">
      <c r="A53" s="70"/>
      <c r="B53" s="78" t="str">
        <f>'Residential Chronic _summary'!B52</f>
        <v>Chlorobenzene</v>
      </c>
      <c r="C53" s="242">
        <f>'Residential Chronic _summary'!C52</f>
        <v>108907</v>
      </c>
      <c r="D53" s="90" t="s">
        <v>63</v>
      </c>
      <c r="E53" s="74">
        <v>76</v>
      </c>
      <c r="F53" s="75">
        <v>1</v>
      </c>
      <c r="G53" s="182" t="s">
        <v>16</v>
      </c>
      <c r="H53" s="199" t="s">
        <v>34</v>
      </c>
      <c r="I53" s="200" t="s">
        <v>25</v>
      </c>
      <c r="J53" s="236" t="s">
        <v>77</v>
      </c>
      <c r="K53" s="76" t="s">
        <v>37</v>
      </c>
      <c r="L53" s="77" t="s">
        <v>19</v>
      </c>
      <c r="M53" s="182"/>
      <c r="N53" s="199"/>
      <c r="O53" s="200"/>
    </row>
    <row r="54" spans="1:15" ht="12.75">
      <c r="A54" s="70"/>
      <c r="B54" s="78" t="str">
        <f>'Residential Chronic _summary'!B53</f>
        <v>Chloroethane (ethyl chloride)</v>
      </c>
      <c r="C54" s="242">
        <f>'Residential Chronic _summary'!C53</f>
        <v>75003</v>
      </c>
      <c r="D54" s="90" t="s">
        <v>63</v>
      </c>
      <c r="E54" s="74" t="s">
        <v>19</v>
      </c>
      <c r="F54" s="75"/>
      <c r="G54" s="182"/>
      <c r="H54" s="199"/>
      <c r="I54" s="200"/>
      <c r="J54" s="236" t="s">
        <v>102</v>
      </c>
      <c r="K54" s="76" t="s">
        <v>19</v>
      </c>
      <c r="L54" s="77" t="s">
        <v>19</v>
      </c>
      <c r="M54" s="182" t="s">
        <v>24</v>
      </c>
      <c r="N54" s="211" t="s">
        <v>25</v>
      </c>
      <c r="O54" s="200" t="s">
        <v>17</v>
      </c>
    </row>
    <row r="55" spans="1:15" ht="12.75">
      <c r="A55" s="70"/>
      <c r="B55" s="78" t="str">
        <f>'Residential Chronic _summary'!B54</f>
        <v>Chloroform (trichloromethane)</v>
      </c>
      <c r="C55" s="242">
        <f>'Residential Chronic _summary'!C54</f>
        <v>67663</v>
      </c>
      <c r="D55" s="90" t="s">
        <v>63</v>
      </c>
      <c r="E55" s="74">
        <v>4</v>
      </c>
      <c r="F55" s="240" t="s">
        <v>19</v>
      </c>
      <c r="G55" s="182" t="s">
        <v>76</v>
      </c>
      <c r="H55" s="211" t="s">
        <v>25</v>
      </c>
      <c r="I55" s="200"/>
      <c r="J55" s="236" t="s">
        <v>99</v>
      </c>
      <c r="K55" s="76" t="s">
        <v>33</v>
      </c>
      <c r="L55" s="77">
        <v>1E-06</v>
      </c>
      <c r="M55" s="182" t="s">
        <v>24</v>
      </c>
      <c r="N55" s="199"/>
      <c r="O55" s="200" t="s">
        <v>25</v>
      </c>
    </row>
    <row r="56" spans="1:15" ht="21.75">
      <c r="A56" s="70"/>
      <c r="B56" s="78" t="str">
        <f>'Residential Chronic _summary'!B55</f>
        <v>Chloromethane (methyl chloride)</v>
      </c>
      <c r="C56" s="242">
        <f>'Residential Chronic _summary'!C55</f>
        <v>74873</v>
      </c>
      <c r="D56" s="90" t="s">
        <v>63</v>
      </c>
      <c r="E56" s="74">
        <v>21</v>
      </c>
      <c r="F56" s="75">
        <v>1</v>
      </c>
      <c r="G56" s="182" t="s">
        <v>16</v>
      </c>
      <c r="H56" s="199" t="s">
        <v>34</v>
      </c>
      <c r="I56" s="200" t="s">
        <v>25</v>
      </c>
      <c r="J56" s="236" t="s">
        <v>458</v>
      </c>
      <c r="K56" s="76" t="s">
        <v>104</v>
      </c>
      <c r="L56" s="77">
        <v>1E-06</v>
      </c>
      <c r="M56" s="182" t="s">
        <v>76</v>
      </c>
      <c r="N56" s="199"/>
      <c r="O56" s="200" t="s">
        <v>25</v>
      </c>
    </row>
    <row r="57" spans="1:15" s="94" customFormat="1" ht="12.75">
      <c r="A57" s="4"/>
      <c r="B57" s="78" t="str">
        <f>'Residential Chronic _summary'!B56</f>
        <v>2-Chlorotoluene</v>
      </c>
      <c r="C57" s="242">
        <f>'Residential Chronic _summary'!C56</f>
        <v>95498</v>
      </c>
      <c r="D57" s="212" t="s">
        <v>63</v>
      </c>
      <c r="E57" s="91">
        <v>436</v>
      </c>
      <c r="F57" s="92">
        <v>1</v>
      </c>
      <c r="G57" s="182" t="s">
        <v>24</v>
      </c>
      <c r="H57" s="211" t="s">
        <v>25</v>
      </c>
      <c r="I57" s="200" t="s">
        <v>89</v>
      </c>
      <c r="J57" s="216" t="s">
        <v>108</v>
      </c>
      <c r="K57" s="76" t="s">
        <v>19</v>
      </c>
      <c r="L57" s="77" t="s">
        <v>19</v>
      </c>
      <c r="M57" s="182"/>
      <c r="N57" s="201"/>
      <c r="O57" s="200"/>
    </row>
    <row r="58" spans="1:15" ht="12.75">
      <c r="A58" s="70"/>
      <c r="B58" s="78" t="str">
        <f>'Residential Chronic _summary'!B57</f>
        <v>Cumene (isopropylbenzene)</v>
      </c>
      <c r="C58" s="242">
        <f>'Residential Chronic _summary'!C57</f>
        <v>98828</v>
      </c>
      <c r="D58" s="90" t="s">
        <v>63</v>
      </c>
      <c r="E58" s="74">
        <v>240</v>
      </c>
      <c r="F58" s="75">
        <v>1</v>
      </c>
      <c r="G58" s="182" t="s">
        <v>21</v>
      </c>
      <c r="H58" s="199"/>
      <c r="I58" s="200" t="s">
        <v>25</v>
      </c>
      <c r="J58" s="236" t="s">
        <v>110</v>
      </c>
      <c r="K58" s="76" t="s">
        <v>19</v>
      </c>
      <c r="L58" s="77" t="s">
        <v>19</v>
      </c>
      <c r="M58" s="182"/>
      <c r="N58" s="199"/>
      <c r="O58" s="200"/>
    </row>
    <row r="59" spans="1:15" ht="21.75">
      <c r="A59" s="70"/>
      <c r="B59" s="78" t="str">
        <f>'Residential Chronic _summary'!B58</f>
        <v>1,2 - Dibromoethane (ethylene dibromide)</v>
      </c>
      <c r="C59" s="242">
        <f>'Residential Chronic _summary'!C58</f>
        <v>106934</v>
      </c>
      <c r="D59" s="90" t="s">
        <v>63</v>
      </c>
      <c r="E59" s="74">
        <v>0.5</v>
      </c>
      <c r="F59" s="75">
        <v>0.4</v>
      </c>
      <c r="G59" s="182" t="s">
        <v>76</v>
      </c>
      <c r="H59" s="199" t="s">
        <v>34</v>
      </c>
      <c r="I59" s="200" t="s">
        <v>25</v>
      </c>
      <c r="J59" s="236" t="s">
        <v>112</v>
      </c>
      <c r="K59" s="76" t="s">
        <v>33</v>
      </c>
      <c r="L59" s="77">
        <v>1E-06</v>
      </c>
      <c r="M59" s="182" t="s">
        <v>21</v>
      </c>
      <c r="N59" s="199"/>
      <c r="O59" s="200" t="s">
        <v>17</v>
      </c>
    </row>
    <row r="60" spans="1:15" ht="21.75">
      <c r="A60" s="70"/>
      <c r="B60" s="78" t="str">
        <f>'Residential Chronic _summary'!B59</f>
        <v>Dibromomethane (methylene bromide)</v>
      </c>
      <c r="C60" s="242">
        <f>'Residential Chronic _summary'!C59</f>
        <v>74953</v>
      </c>
      <c r="D60" s="212" t="s">
        <v>63</v>
      </c>
      <c r="E60" s="74">
        <v>11182</v>
      </c>
      <c r="F60" s="163">
        <v>1</v>
      </c>
      <c r="G60" s="182" t="s">
        <v>76</v>
      </c>
      <c r="H60" s="211" t="s">
        <v>25</v>
      </c>
      <c r="I60" s="200" t="s">
        <v>89</v>
      </c>
      <c r="J60" s="223" t="s">
        <v>459</v>
      </c>
      <c r="K60" s="76" t="s">
        <v>19</v>
      </c>
      <c r="L60" s="77" t="s">
        <v>19</v>
      </c>
      <c r="M60" s="182"/>
      <c r="N60" s="199"/>
      <c r="O60" s="200"/>
    </row>
    <row r="61" spans="1:15" ht="12.75">
      <c r="A61" s="70"/>
      <c r="B61" s="78" t="str">
        <f>'Residential Chronic _summary'!B60</f>
        <v>Dichlorodifluoromethane (Freon 12)</v>
      </c>
      <c r="C61" s="242">
        <f>'Residential Chronic _summary'!C60</f>
        <v>75718</v>
      </c>
      <c r="D61" s="90" t="s">
        <v>63</v>
      </c>
      <c r="E61" s="74">
        <v>135</v>
      </c>
      <c r="F61" s="75">
        <v>1</v>
      </c>
      <c r="G61" s="182" t="s">
        <v>76</v>
      </c>
      <c r="H61" s="199"/>
      <c r="I61" s="200" t="s">
        <v>25</v>
      </c>
      <c r="J61" s="236" t="s">
        <v>124</v>
      </c>
      <c r="K61" s="76" t="s">
        <v>19</v>
      </c>
      <c r="L61" s="77" t="s">
        <v>19</v>
      </c>
      <c r="M61" s="182"/>
      <c r="N61" s="199"/>
      <c r="O61" s="200"/>
    </row>
    <row r="62" spans="1:15" ht="12.75">
      <c r="A62" s="70"/>
      <c r="B62" s="78" t="str">
        <f>'Residential Chronic _summary'!B61</f>
        <v>1,1 - Dichloroethane</v>
      </c>
      <c r="C62" s="242">
        <f>'Residential Chronic _summary'!C61</f>
        <v>75343</v>
      </c>
      <c r="D62" s="90" t="s">
        <v>63</v>
      </c>
      <c r="E62" s="74">
        <v>55</v>
      </c>
      <c r="F62" s="75">
        <v>0.06</v>
      </c>
      <c r="G62" s="182" t="s">
        <v>76</v>
      </c>
      <c r="H62" s="199"/>
      <c r="I62" s="200" t="s">
        <v>25</v>
      </c>
      <c r="J62" s="236" t="s">
        <v>117</v>
      </c>
      <c r="K62" s="76" t="s">
        <v>104</v>
      </c>
      <c r="L62" s="77">
        <v>1E-06</v>
      </c>
      <c r="M62" s="182" t="s">
        <v>104</v>
      </c>
      <c r="N62" s="199"/>
      <c r="O62" s="200" t="s">
        <v>25</v>
      </c>
    </row>
    <row r="63" spans="1:15" ht="12.75">
      <c r="A63" s="70"/>
      <c r="B63" s="78" t="str">
        <f>'Residential Chronic _summary'!B62</f>
        <v>1,2 - Dichloroethane</v>
      </c>
      <c r="C63" s="242">
        <f>'Residential Chronic _summary'!C62</f>
        <v>107062</v>
      </c>
      <c r="D63" s="90" t="s">
        <v>63</v>
      </c>
      <c r="E63" s="74">
        <v>6</v>
      </c>
      <c r="F63" s="75" t="s">
        <v>19</v>
      </c>
      <c r="G63" s="182"/>
      <c r="H63" s="199"/>
      <c r="I63" s="200"/>
      <c r="J63" s="236" t="s">
        <v>119</v>
      </c>
      <c r="K63" s="76" t="s">
        <v>33</v>
      </c>
      <c r="L63" s="77">
        <v>1E-06</v>
      </c>
      <c r="M63" s="182" t="s">
        <v>24</v>
      </c>
      <c r="N63" s="199"/>
      <c r="O63" s="200" t="s">
        <v>25</v>
      </c>
    </row>
    <row r="64" spans="1:15" ht="12.75">
      <c r="A64" s="70"/>
      <c r="B64" s="78" t="str">
        <f>'Residential Chronic _summary'!B63</f>
        <v>1,1 - Dichloroethylene</v>
      </c>
      <c r="C64" s="242">
        <f>'Residential Chronic _summary'!C63</f>
        <v>75354</v>
      </c>
      <c r="D64" s="90" t="s">
        <v>63</v>
      </c>
      <c r="E64" s="74">
        <v>1</v>
      </c>
      <c r="F64" s="75" t="s">
        <v>19</v>
      </c>
      <c r="G64" s="182" t="s">
        <v>76</v>
      </c>
      <c r="H64" s="211" t="s">
        <v>25</v>
      </c>
      <c r="I64" s="214" t="s">
        <v>89</v>
      </c>
      <c r="J64" s="236" t="s">
        <v>121</v>
      </c>
      <c r="K64" s="76" t="s">
        <v>104</v>
      </c>
      <c r="L64" s="77">
        <v>1E-06</v>
      </c>
      <c r="M64" s="182" t="s">
        <v>24</v>
      </c>
      <c r="N64" s="199"/>
      <c r="O64" s="200" t="s">
        <v>25</v>
      </c>
    </row>
    <row r="65" spans="1:15" ht="12.75">
      <c r="A65" s="70"/>
      <c r="B65" s="78" t="str">
        <f>'Residential Chronic _summary'!B64</f>
        <v>cis - 1,2 - Dichloroethylene</v>
      </c>
      <c r="C65" s="242">
        <f>'Residential Chronic _summary'!C64</f>
        <v>154592</v>
      </c>
      <c r="D65" s="90" t="s">
        <v>63</v>
      </c>
      <c r="E65" s="74">
        <v>62</v>
      </c>
      <c r="F65" s="75">
        <v>1</v>
      </c>
      <c r="G65" s="182" t="s">
        <v>16</v>
      </c>
      <c r="H65" s="199"/>
      <c r="I65" s="200" t="s">
        <v>25</v>
      </c>
      <c r="J65" s="236" t="s">
        <v>83</v>
      </c>
      <c r="K65" s="76" t="s">
        <v>37</v>
      </c>
      <c r="L65" s="77" t="s">
        <v>19</v>
      </c>
      <c r="M65" s="182"/>
      <c r="N65" s="199"/>
      <c r="O65" s="200"/>
    </row>
    <row r="66" spans="1:15" ht="12.75">
      <c r="A66" s="70"/>
      <c r="B66" s="78" t="str">
        <f>'Residential Chronic _summary'!B65</f>
        <v>trans - 1,2 - Dichloroethylene</v>
      </c>
      <c r="C66" s="242">
        <f>'Residential Chronic _summary'!C65</f>
        <v>156605</v>
      </c>
      <c r="D66" s="90" t="s">
        <v>63</v>
      </c>
      <c r="E66" s="74">
        <v>91</v>
      </c>
      <c r="F66" s="75">
        <v>1</v>
      </c>
      <c r="G66" s="182" t="s">
        <v>16</v>
      </c>
      <c r="H66" s="199"/>
      <c r="I66" s="200" t="s">
        <v>25</v>
      </c>
      <c r="J66" s="236" t="s">
        <v>460</v>
      </c>
      <c r="K66" s="76" t="s">
        <v>37</v>
      </c>
      <c r="L66" s="77" t="s">
        <v>19</v>
      </c>
      <c r="M66" s="182"/>
      <c r="N66" s="199"/>
      <c r="O66" s="200"/>
    </row>
    <row r="67" spans="1:15" ht="12.75">
      <c r="A67" s="70"/>
      <c r="B67" s="78" t="str">
        <f>'Residential Chronic _summary'!B66</f>
        <v>1,2 - Dichloroethylene (mixed isomers)</v>
      </c>
      <c r="C67" s="242">
        <f>'Residential Chronic _summary'!C66</f>
        <v>540590</v>
      </c>
      <c r="D67" s="90" t="s">
        <v>63</v>
      </c>
      <c r="E67" s="74">
        <v>62</v>
      </c>
      <c r="F67" s="75">
        <v>1</v>
      </c>
      <c r="G67" s="182" t="s">
        <v>16</v>
      </c>
      <c r="H67" s="199"/>
      <c r="I67" s="200" t="s">
        <v>25</v>
      </c>
      <c r="J67" s="236" t="s">
        <v>460</v>
      </c>
      <c r="K67" s="76" t="s">
        <v>37</v>
      </c>
      <c r="L67" s="77" t="s">
        <v>19</v>
      </c>
      <c r="M67" s="182"/>
      <c r="N67" s="199"/>
      <c r="O67" s="200"/>
    </row>
    <row r="68" spans="1:15" ht="12.75">
      <c r="A68" s="70"/>
      <c r="B68" s="78" t="str">
        <f>'Residential Chronic _summary'!B67</f>
        <v>Dichloromethane (methylene chloride)</v>
      </c>
      <c r="C68" s="242">
        <f>'Residential Chronic _summary'!C67</f>
        <v>75092</v>
      </c>
      <c r="D68" s="90" t="s">
        <v>63</v>
      </c>
      <c r="E68" s="74">
        <v>158</v>
      </c>
      <c r="F68" s="75" t="s">
        <v>19</v>
      </c>
      <c r="G68" s="182" t="s">
        <v>76</v>
      </c>
      <c r="H68" s="211" t="s">
        <v>25</v>
      </c>
      <c r="I68" s="200"/>
      <c r="J68" s="236" t="s">
        <v>99</v>
      </c>
      <c r="K68" s="76" t="s">
        <v>33</v>
      </c>
      <c r="L68" s="77">
        <v>1E-06</v>
      </c>
      <c r="M68" s="182" t="s">
        <v>21</v>
      </c>
      <c r="N68" s="199"/>
      <c r="O68" s="200" t="s">
        <v>25</v>
      </c>
    </row>
    <row r="69" spans="1:15" ht="12.75">
      <c r="A69" s="70"/>
      <c r="B69" s="78" t="str">
        <f>'Residential Chronic _summary'!B68</f>
        <v>1,2 - Dichloropropane</v>
      </c>
      <c r="C69" s="242">
        <f>'Residential Chronic _summary'!C68</f>
        <v>78875</v>
      </c>
      <c r="D69" s="90" t="s">
        <v>63</v>
      </c>
      <c r="E69" s="74">
        <v>3</v>
      </c>
      <c r="F69" s="92">
        <v>1</v>
      </c>
      <c r="G69" s="182" t="s">
        <v>76</v>
      </c>
      <c r="H69" s="199"/>
      <c r="I69" s="200" t="s">
        <v>25</v>
      </c>
      <c r="J69" s="223" t="s">
        <v>128</v>
      </c>
      <c r="K69" s="114" t="s">
        <v>33</v>
      </c>
      <c r="L69" s="77">
        <v>6E-07</v>
      </c>
      <c r="M69" s="182" t="s">
        <v>104</v>
      </c>
      <c r="N69" s="199"/>
      <c r="O69" s="200" t="s">
        <v>25</v>
      </c>
    </row>
    <row r="70" spans="1:15" s="94" customFormat="1" ht="21.75">
      <c r="A70" s="4"/>
      <c r="B70" s="78" t="str">
        <f>'Residential Chronic _summary'!B69</f>
        <v>Ethyl benzene</v>
      </c>
      <c r="C70" s="242">
        <f>'Residential Chronic _summary'!C69</f>
        <v>100414</v>
      </c>
      <c r="D70" s="90" t="s">
        <v>63</v>
      </c>
      <c r="E70" s="91">
        <v>200</v>
      </c>
      <c r="F70" s="163">
        <v>1</v>
      </c>
      <c r="G70" s="182"/>
      <c r="H70" s="201"/>
      <c r="I70" s="200" t="s">
        <v>25</v>
      </c>
      <c r="J70" s="237" t="s">
        <v>344</v>
      </c>
      <c r="K70" s="114" t="s">
        <v>37</v>
      </c>
      <c r="L70" s="93" t="s">
        <v>19</v>
      </c>
      <c r="M70" s="182"/>
      <c r="N70" s="201"/>
      <c r="O70" s="200"/>
    </row>
    <row r="71" spans="1:15" s="94" customFormat="1" ht="24" customHeight="1">
      <c r="A71" s="70"/>
      <c r="B71" s="78" t="str">
        <f>'Residential Chronic _summary'!B70</f>
        <v>Hexane</v>
      </c>
      <c r="C71" s="242">
        <f>'Residential Chronic _summary'!C70</f>
        <v>110543</v>
      </c>
      <c r="D71" s="90" t="s">
        <v>63</v>
      </c>
      <c r="E71" s="74">
        <v>100</v>
      </c>
      <c r="F71" s="294">
        <v>1</v>
      </c>
      <c r="G71" s="182" t="s">
        <v>132</v>
      </c>
      <c r="H71" s="199"/>
      <c r="I71" s="202" t="s">
        <v>25</v>
      </c>
      <c r="J71" s="223" t="s">
        <v>461</v>
      </c>
      <c r="K71" s="114" t="s">
        <v>19</v>
      </c>
      <c r="L71" s="77" t="s">
        <v>19</v>
      </c>
      <c r="M71" s="182"/>
      <c r="N71" s="199"/>
      <c r="O71" s="202"/>
    </row>
    <row r="72" spans="1:15" ht="12.75">
      <c r="A72" s="70"/>
      <c r="B72" s="78" t="str">
        <f>'Residential Chronic _summary'!B71</f>
        <v>Methyl ethyl ketone (2-butanone)</v>
      </c>
      <c r="C72" s="242">
        <f>'Residential Chronic _summary'!C71</f>
        <v>78933</v>
      </c>
      <c r="D72" s="90" t="s">
        <v>63</v>
      </c>
      <c r="E72" s="74">
        <v>1240</v>
      </c>
      <c r="F72" s="92">
        <v>1</v>
      </c>
      <c r="G72" s="182" t="s">
        <v>76</v>
      </c>
      <c r="H72" s="199"/>
      <c r="I72" s="200" t="s">
        <v>25</v>
      </c>
      <c r="J72" s="223" t="s">
        <v>462</v>
      </c>
      <c r="K72" s="76" t="s">
        <v>37</v>
      </c>
      <c r="L72" s="77" t="s">
        <v>19</v>
      </c>
      <c r="M72" s="182"/>
      <c r="N72" s="199"/>
      <c r="O72" s="200"/>
    </row>
    <row r="73" spans="1:15" ht="12.75">
      <c r="A73" s="70"/>
      <c r="B73" s="78" t="str">
        <f>'Residential Chronic _summary'!B72</f>
        <v>Methyl isobutyl ketone (MIBK)</v>
      </c>
      <c r="C73" s="242">
        <f>'Residential Chronic _summary'!C72</f>
        <v>108101</v>
      </c>
      <c r="D73" s="90" t="s">
        <v>63</v>
      </c>
      <c r="E73" s="74">
        <v>1180</v>
      </c>
      <c r="F73" s="75">
        <v>1</v>
      </c>
      <c r="G73" s="182" t="s">
        <v>76</v>
      </c>
      <c r="H73" s="199"/>
      <c r="I73" s="200" t="s">
        <v>25</v>
      </c>
      <c r="J73" s="236" t="s">
        <v>137</v>
      </c>
      <c r="K73" s="76" t="s">
        <v>19</v>
      </c>
      <c r="L73" s="77" t="s">
        <v>19</v>
      </c>
      <c r="M73" s="182"/>
      <c r="N73" s="199"/>
      <c r="O73" s="200"/>
    </row>
    <row r="74" spans="1:15" ht="12.75">
      <c r="A74" s="70"/>
      <c r="B74" s="78" t="str">
        <f>'Residential Chronic _summary'!B73</f>
        <v>Naphthalene</v>
      </c>
      <c r="C74" s="242">
        <f>'Residential Chronic _summary'!C73</f>
        <v>91203</v>
      </c>
      <c r="D74" s="90" t="s">
        <v>63</v>
      </c>
      <c r="E74" s="74">
        <v>78</v>
      </c>
      <c r="F74" s="75">
        <v>1</v>
      </c>
      <c r="G74" s="182"/>
      <c r="H74" s="199"/>
      <c r="I74" s="200" t="s">
        <v>25</v>
      </c>
      <c r="J74" s="223" t="s">
        <v>139</v>
      </c>
      <c r="K74" s="76" t="s">
        <v>37</v>
      </c>
      <c r="L74" s="77" t="s">
        <v>19</v>
      </c>
      <c r="M74" s="182"/>
      <c r="N74" s="199"/>
      <c r="O74" s="200"/>
    </row>
    <row r="75" spans="1:15" s="94" customFormat="1" ht="12.75">
      <c r="A75" s="4"/>
      <c r="B75" s="78" t="str">
        <f>'Residential Chronic _summary'!B74</f>
        <v>n-Propylbenzene</v>
      </c>
      <c r="C75" s="242">
        <f>'Residential Chronic _summary'!C74</f>
        <v>103651</v>
      </c>
      <c r="D75" s="90" t="s">
        <v>63</v>
      </c>
      <c r="E75" s="74">
        <v>200</v>
      </c>
      <c r="F75" s="163">
        <v>1</v>
      </c>
      <c r="G75" s="182"/>
      <c r="H75" s="199"/>
      <c r="I75" s="200" t="s">
        <v>25</v>
      </c>
      <c r="J75" s="236" t="s">
        <v>463</v>
      </c>
      <c r="K75" s="114" t="s">
        <v>19</v>
      </c>
      <c r="L75" s="75" t="s">
        <v>19</v>
      </c>
      <c r="M75" s="182"/>
      <c r="N75" s="199"/>
      <c r="O75" s="200"/>
    </row>
    <row r="76" spans="1:15" ht="21.75">
      <c r="A76" s="70"/>
      <c r="B76" s="78" t="str">
        <f>'Residential Chronic _summary'!B75</f>
        <v>Styrene</v>
      </c>
      <c r="C76" s="242">
        <f>'Residential Chronic _summary'!C75</f>
        <v>100425</v>
      </c>
      <c r="D76" s="90" t="s">
        <v>63</v>
      </c>
      <c r="E76" s="74">
        <v>1450</v>
      </c>
      <c r="F76" s="163">
        <v>1</v>
      </c>
      <c r="G76" s="182"/>
      <c r="H76" s="199"/>
      <c r="I76" s="200" t="s">
        <v>25</v>
      </c>
      <c r="J76" s="223" t="s">
        <v>391</v>
      </c>
      <c r="K76" s="76" t="s">
        <v>89</v>
      </c>
      <c r="L76" s="215" t="s">
        <v>143</v>
      </c>
      <c r="M76" s="182"/>
      <c r="N76" s="199"/>
      <c r="O76" s="200"/>
    </row>
    <row r="77" spans="1:15" ht="12.75">
      <c r="A77" s="70"/>
      <c r="B77" s="78" t="str">
        <f>'Residential Chronic _summary'!B76</f>
        <v>1,1,1,2 - Tetrachloroethane</v>
      </c>
      <c r="C77" s="242">
        <f>'Residential Chronic _summary'!C76</f>
        <v>630206</v>
      </c>
      <c r="D77" s="90" t="s">
        <v>63</v>
      </c>
      <c r="E77" s="74">
        <v>45</v>
      </c>
      <c r="F77" s="75" t="s">
        <v>19</v>
      </c>
      <c r="G77" s="182" t="s">
        <v>76</v>
      </c>
      <c r="H77" s="211" t="s">
        <v>25</v>
      </c>
      <c r="I77" s="200" t="s">
        <v>89</v>
      </c>
      <c r="J77" s="236" t="s">
        <v>145</v>
      </c>
      <c r="K77" s="76" t="s">
        <v>104</v>
      </c>
      <c r="L77" s="77">
        <v>1E-06</v>
      </c>
      <c r="M77" s="182" t="s">
        <v>24</v>
      </c>
      <c r="N77" s="199"/>
      <c r="O77" s="200" t="s">
        <v>25</v>
      </c>
    </row>
    <row r="78" spans="1:15" ht="12.75">
      <c r="A78" s="70"/>
      <c r="B78" s="78" t="str">
        <f>'Residential Chronic _summary'!B77</f>
        <v>1,1,2,2 - Tetrachloroethane</v>
      </c>
      <c r="C78" s="242">
        <f>'Residential Chronic _summary'!C77</f>
        <v>79345</v>
      </c>
      <c r="D78" s="90" t="s">
        <v>63</v>
      </c>
      <c r="E78" s="74">
        <v>6.5</v>
      </c>
      <c r="F78" s="75" t="s">
        <v>19</v>
      </c>
      <c r="G78" s="182"/>
      <c r="H78" s="211" t="s">
        <v>25</v>
      </c>
      <c r="I78" s="200" t="s">
        <v>89</v>
      </c>
      <c r="J78" s="236" t="s">
        <v>147</v>
      </c>
      <c r="K78" s="76" t="s">
        <v>104</v>
      </c>
      <c r="L78" s="77">
        <v>1E-06</v>
      </c>
      <c r="M78" s="182" t="s">
        <v>24</v>
      </c>
      <c r="N78" s="199"/>
      <c r="O78" s="200" t="s">
        <v>25</v>
      </c>
    </row>
    <row r="79" spans="1:15" ht="12.75">
      <c r="A79" s="70"/>
      <c r="B79" s="78" t="str">
        <f>'Residential Chronic _summary'!B78</f>
        <v>Tetrachloroethylene (PCE)</v>
      </c>
      <c r="C79" s="242">
        <f>'Residential Chronic _summary'!C78</f>
        <v>127184</v>
      </c>
      <c r="D79" s="90" t="s">
        <v>63</v>
      </c>
      <c r="E79" s="74">
        <v>131</v>
      </c>
      <c r="F79" s="75" t="s">
        <v>19</v>
      </c>
      <c r="G79" s="182" t="s">
        <v>76</v>
      </c>
      <c r="H79" s="211" t="s">
        <v>25</v>
      </c>
      <c r="I79" s="200"/>
      <c r="J79" s="236" t="s">
        <v>149</v>
      </c>
      <c r="K79" s="76" t="s">
        <v>150</v>
      </c>
      <c r="L79" s="77">
        <v>1E-06</v>
      </c>
      <c r="M79" s="182" t="s">
        <v>16</v>
      </c>
      <c r="N79" s="199"/>
      <c r="O79" s="200" t="s">
        <v>25</v>
      </c>
    </row>
    <row r="80" spans="1:15" ht="12.75">
      <c r="A80" s="70"/>
      <c r="B80" s="78" t="str">
        <f>'Residential Chronic _summary'!B79</f>
        <v>Toluene</v>
      </c>
      <c r="C80" s="242">
        <f>'Residential Chronic _summary'!C79</f>
        <v>108883</v>
      </c>
      <c r="D80" s="90" t="s">
        <v>63</v>
      </c>
      <c r="E80" s="74">
        <v>215</v>
      </c>
      <c r="F80" s="75">
        <v>1</v>
      </c>
      <c r="G80" s="182" t="s">
        <v>16</v>
      </c>
      <c r="H80" s="199"/>
      <c r="I80" s="200" t="s">
        <v>25</v>
      </c>
      <c r="J80" s="236" t="s">
        <v>393</v>
      </c>
      <c r="K80" s="114" t="s">
        <v>37</v>
      </c>
      <c r="L80" s="77" t="s">
        <v>19</v>
      </c>
      <c r="M80" s="182"/>
      <c r="N80" s="199"/>
      <c r="O80" s="200"/>
    </row>
    <row r="81" spans="1:15" ht="12.75">
      <c r="A81" s="70"/>
      <c r="B81" s="78" t="str">
        <f>'Residential Chronic _summary'!B80</f>
        <v>1,2,4 - Trichlorobenzene</v>
      </c>
      <c r="C81" s="242">
        <f>'Residential Chronic _summary'!C80</f>
        <v>120821</v>
      </c>
      <c r="D81" s="90" t="s">
        <v>63</v>
      </c>
      <c r="E81" s="74" t="s">
        <v>19</v>
      </c>
      <c r="F81" s="75" t="s">
        <v>19</v>
      </c>
      <c r="G81" s="182" t="s">
        <v>76</v>
      </c>
      <c r="H81" s="211" t="s">
        <v>25</v>
      </c>
      <c r="I81" s="200" t="s">
        <v>89</v>
      </c>
      <c r="J81" s="236" t="s">
        <v>154</v>
      </c>
      <c r="K81" s="114" t="s">
        <v>37</v>
      </c>
      <c r="L81" s="77" t="s">
        <v>19</v>
      </c>
      <c r="M81" s="182"/>
      <c r="N81" s="199"/>
      <c r="O81" s="200"/>
    </row>
    <row r="82" spans="1:15" ht="12.75">
      <c r="A82" s="70"/>
      <c r="B82" s="78" t="str">
        <f>'Residential Chronic _summary'!B81</f>
        <v>1,1,1 - Trichloroethane</v>
      </c>
      <c r="C82" s="242">
        <f>'Residential Chronic _summary'!C81</f>
        <v>71556</v>
      </c>
      <c r="D82" s="90" t="s">
        <v>63</v>
      </c>
      <c r="E82" s="74" t="s">
        <v>19</v>
      </c>
      <c r="F82" s="75" t="s">
        <v>19</v>
      </c>
      <c r="G82" s="182"/>
      <c r="H82" s="199"/>
      <c r="I82" s="200"/>
      <c r="J82" s="236" t="s">
        <v>156</v>
      </c>
      <c r="K82" s="114" t="s">
        <v>37</v>
      </c>
      <c r="L82" s="77" t="s">
        <v>19</v>
      </c>
      <c r="M82" s="182"/>
      <c r="N82" s="199"/>
      <c r="O82" s="200"/>
    </row>
    <row r="83" spans="1:15" ht="12.75">
      <c r="A83" s="70"/>
      <c r="B83" s="78" t="str">
        <f>'Residential Chronic _summary'!B82</f>
        <v>1,1,2 - Trichloroethane</v>
      </c>
      <c r="C83" s="242">
        <f>'Residential Chronic _summary'!C82</f>
        <v>79005</v>
      </c>
      <c r="D83" s="90" t="s">
        <v>63</v>
      </c>
      <c r="E83" s="74">
        <v>14</v>
      </c>
      <c r="F83" s="75" t="s">
        <v>19</v>
      </c>
      <c r="G83" s="182" t="s">
        <v>76</v>
      </c>
      <c r="H83" s="211" t="s">
        <v>25</v>
      </c>
      <c r="I83" s="200" t="s">
        <v>89</v>
      </c>
      <c r="J83" s="236" t="s">
        <v>158</v>
      </c>
      <c r="K83" s="114" t="s">
        <v>104</v>
      </c>
      <c r="L83" s="77">
        <v>1E-06</v>
      </c>
      <c r="M83" s="182" t="s">
        <v>24</v>
      </c>
      <c r="N83" s="199"/>
      <c r="O83" s="200" t="s">
        <v>25</v>
      </c>
    </row>
    <row r="84" spans="1:15" ht="12.75">
      <c r="A84" s="70"/>
      <c r="B84" s="78" t="str">
        <f>'Residential Chronic _summary'!B83</f>
        <v>Trichloroethylene (TCE)</v>
      </c>
      <c r="C84" s="242">
        <f>'Residential Chronic _summary'!C83</f>
        <v>79016</v>
      </c>
      <c r="D84" s="90" t="s">
        <v>63</v>
      </c>
      <c r="E84" s="74">
        <v>46</v>
      </c>
      <c r="F84" s="75" t="s">
        <v>19</v>
      </c>
      <c r="G84" s="182"/>
      <c r="H84" s="199"/>
      <c r="I84" s="200"/>
      <c r="J84" s="236" t="s">
        <v>93</v>
      </c>
      <c r="K84" s="114" t="s">
        <v>150</v>
      </c>
      <c r="L84" s="77">
        <v>1E-06</v>
      </c>
      <c r="M84" s="182" t="s">
        <v>16</v>
      </c>
      <c r="N84" s="199"/>
      <c r="O84" s="200" t="s">
        <v>25</v>
      </c>
    </row>
    <row r="85" spans="1:15" s="94" customFormat="1" ht="12.75">
      <c r="A85" s="4"/>
      <c r="B85" s="78" t="str">
        <f>'Residential Chronic _summary'!B84</f>
        <v>Trichlorofluoromethane</v>
      </c>
      <c r="C85" s="242">
        <f>'Residential Chronic _summary'!C84</f>
        <v>75694</v>
      </c>
      <c r="D85" s="90" t="s">
        <v>63</v>
      </c>
      <c r="E85" s="91">
        <v>545</v>
      </c>
      <c r="F85" s="92">
        <v>1</v>
      </c>
      <c r="G85" s="182" t="s">
        <v>76</v>
      </c>
      <c r="H85" s="199"/>
      <c r="I85" s="200" t="s">
        <v>25</v>
      </c>
      <c r="J85" s="216" t="s">
        <v>161</v>
      </c>
      <c r="K85" s="114" t="s">
        <v>19</v>
      </c>
      <c r="L85" s="93" t="s">
        <v>19</v>
      </c>
      <c r="M85" s="182"/>
      <c r="N85" s="199"/>
      <c r="O85" s="200"/>
    </row>
    <row r="86" spans="1:15" s="94" customFormat="1" ht="21.75">
      <c r="A86" s="4"/>
      <c r="B86" s="78" t="str">
        <f>'Residential Chronic _summary'!B85</f>
        <v>1,1,2-Trichloro-1,2,2-trifluoroethane (Freon 113)</v>
      </c>
      <c r="C86" s="242">
        <f>'Residential Chronic _summary'!C85</f>
        <v>76131</v>
      </c>
      <c r="D86" s="90" t="s">
        <v>63</v>
      </c>
      <c r="E86" s="91">
        <v>5430</v>
      </c>
      <c r="F86" s="163">
        <v>1</v>
      </c>
      <c r="G86" s="182" t="s">
        <v>76</v>
      </c>
      <c r="H86" s="201"/>
      <c r="I86" s="200" t="s">
        <v>25</v>
      </c>
      <c r="J86" s="237" t="s">
        <v>434</v>
      </c>
      <c r="K86" s="114" t="s">
        <v>19</v>
      </c>
      <c r="L86" s="93" t="s">
        <v>19</v>
      </c>
      <c r="M86" s="182"/>
      <c r="N86" s="201"/>
      <c r="O86" s="200"/>
    </row>
    <row r="87" spans="1:15" s="94" customFormat="1" ht="21.75">
      <c r="A87" s="4"/>
      <c r="B87" s="78" t="str">
        <f>'Residential Chronic _summary'!B86</f>
        <v>1,2,4-Trimethylbenzene</v>
      </c>
      <c r="C87" s="242">
        <f>'Residential Chronic _summary'!C86</f>
        <v>95636</v>
      </c>
      <c r="D87" s="90" t="s">
        <v>63</v>
      </c>
      <c r="E87" s="91">
        <v>5</v>
      </c>
      <c r="F87" s="163">
        <v>1</v>
      </c>
      <c r="G87" s="182" t="s">
        <v>16</v>
      </c>
      <c r="H87" s="199"/>
      <c r="I87" s="200" t="s">
        <v>25</v>
      </c>
      <c r="J87" s="237" t="s">
        <v>351</v>
      </c>
      <c r="K87" s="114" t="s">
        <v>19</v>
      </c>
      <c r="L87" s="93" t="s">
        <v>19</v>
      </c>
      <c r="M87" s="182"/>
      <c r="N87" s="199"/>
      <c r="O87" s="200"/>
    </row>
    <row r="88" spans="1:15" s="94" customFormat="1" ht="21.75">
      <c r="A88" s="4"/>
      <c r="B88" s="78" t="str">
        <f>'Residential Chronic _summary'!B87</f>
        <v>1,3,5-Trimethylbenzene</v>
      </c>
      <c r="C88" s="242">
        <f>'Residential Chronic _summary'!C87</f>
        <v>108678</v>
      </c>
      <c r="D88" s="90" t="s">
        <v>63</v>
      </c>
      <c r="E88" s="91" t="s">
        <v>19</v>
      </c>
      <c r="F88" s="92" t="s">
        <v>19</v>
      </c>
      <c r="G88" s="182"/>
      <c r="H88" s="199"/>
      <c r="I88" s="200"/>
      <c r="J88" s="237" t="s">
        <v>167</v>
      </c>
      <c r="K88" s="114" t="s">
        <v>19</v>
      </c>
      <c r="L88" s="93" t="s">
        <v>19</v>
      </c>
      <c r="M88" s="182"/>
      <c r="N88" s="199"/>
      <c r="O88" s="200"/>
    </row>
    <row r="89" spans="1:15" ht="12.75">
      <c r="A89" s="70"/>
      <c r="B89" s="78" t="str">
        <f>'Residential Chronic _summary'!B88</f>
        <v>Vinyl chloride</v>
      </c>
      <c r="C89" s="242">
        <f>'Residential Chronic _summary'!C88</f>
        <v>75014</v>
      </c>
      <c r="D89" s="90" t="s">
        <v>63</v>
      </c>
      <c r="E89" s="74">
        <v>0.33</v>
      </c>
      <c r="F89" s="75" t="s">
        <v>19</v>
      </c>
      <c r="G89" s="182"/>
      <c r="H89" s="199"/>
      <c r="I89" s="200"/>
      <c r="J89" s="236" t="s">
        <v>93</v>
      </c>
      <c r="K89" s="76" t="s">
        <v>27</v>
      </c>
      <c r="L89" s="77">
        <v>1E-06</v>
      </c>
      <c r="M89" s="182" t="s">
        <v>76</v>
      </c>
      <c r="N89" s="199"/>
      <c r="O89" s="200" t="s">
        <v>25</v>
      </c>
    </row>
    <row r="90" spans="1:15" ht="21.75">
      <c r="A90" s="70"/>
      <c r="B90" s="78" t="str">
        <f>'Residential Chronic _summary'!B89</f>
        <v>Xylenes (mixed)</v>
      </c>
      <c r="C90" s="242">
        <f>'Residential Chronic _summary'!C89</f>
        <v>1330207</v>
      </c>
      <c r="D90" s="90" t="s">
        <v>63</v>
      </c>
      <c r="E90" s="74">
        <v>248</v>
      </c>
      <c r="F90" s="75">
        <v>1</v>
      </c>
      <c r="G90" s="182" t="s">
        <v>76</v>
      </c>
      <c r="H90" s="199"/>
      <c r="I90" s="200"/>
      <c r="J90" s="223" t="s">
        <v>464</v>
      </c>
      <c r="K90" s="76" t="s">
        <v>37</v>
      </c>
      <c r="L90" s="77" t="s">
        <v>19</v>
      </c>
      <c r="M90" s="182"/>
      <c r="N90" s="199"/>
      <c r="O90" s="200"/>
    </row>
    <row r="91" spans="1:15" ht="12.75">
      <c r="A91" s="243" t="str">
        <f>'Residential Chronic _summary'!A90</f>
        <v>Non/Semi Volatile Organics</v>
      </c>
      <c r="B91" s="78"/>
      <c r="C91" s="242"/>
      <c r="D91" s="90"/>
      <c r="E91" s="74"/>
      <c r="F91" s="75"/>
      <c r="G91" s="182"/>
      <c r="H91" s="199"/>
      <c r="I91" s="200"/>
      <c r="J91" s="216"/>
      <c r="K91" s="76"/>
      <c r="L91" s="77"/>
      <c r="M91" s="182"/>
      <c r="N91" s="199"/>
      <c r="O91" s="200"/>
    </row>
    <row r="92" spans="1:15" s="94" customFormat="1" ht="21.75" customHeight="1">
      <c r="A92" s="69"/>
      <c r="B92" s="78" t="str">
        <f>'Residential Chronic _summary'!B91</f>
        <v>Benzoic acid</v>
      </c>
      <c r="C92" s="242">
        <f>'Residential Chronic _summary'!C91</f>
        <v>65850</v>
      </c>
      <c r="D92" s="102"/>
      <c r="E92" s="91">
        <v>100000</v>
      </c>
      <c r="F92" s="163">
        <v>1</v>
      </c>
      <c r="G92" s="199"/>
      <c r="H92" s="201"/>
      <c r="I92" s="200"/>
      <c r="J92" s="237" t="s">
        <v>465</v>
      </c>
      <c r="K92" s="114" t="s">
        <v>37</v>
      </c>
      <c r="L92" s="93" t="s">
        <v>19</v>
      </c>
      <c r="M92" s="182"/>
      <c r="N92" s="201"/>
      <c r="O92" s="200"/>
    </row>
    <row r="93" spans="1:15" s="94" customFormat="1" ht="12.75">
      <c r="A93" s="4"/>
      <c r="B93" s="78" t="str">
        <f>'Residential Chronic _summary'!B92</f>
        <v>Benzyl alcohol</v>
      </c>
      <c r="C93" s="242">
        <f>'Residential Chronic _summary'!C92</f>
        <v>100516</v>
      </c>
      <c r="D93" s="90"/>
      <c r="E93" s="91" t="s">
        <v>19</v>
      </c>
      <c r="F93" s="92" t="s">
        <v>19</v>
      </c>
      <c r="G93" s="182"/>
      <c r="H93" s="199"/>
      <c r="I93" s="200"/>
      <c r="J93" s="216" t="s">
        <v>124</v>
      </c>
      <c r="K93" s="114" t="s">
        <v>19</v>
      </c>
      <c r="L93" s="93" t="s">
        <v>19</v>
      </c>
      <c r="M93" s="182"/>
      <c r="N93" s="199"/>
      <c r="O93" s="200"/>
    </row>
    <row r="94" spans="1:15" ht="12.75">
      <c r="A94" s="70"/>
      <c r="B94" s="78" t="str">
        <f>'Residential Chronic _summary'!B93</f>
        <v>Bis (2 - chloroethyl)ether</v>
      </c>
      <c r="C94" s="242">
        <f>'Residential Chronic _summary'!C93</f>
        <v>111444</v>
      </c>
      <c r="D94" s="90"/>
      <c r="E94" s="74">
        <v>4</v>
      </c>
      <c r="F94" s="75" t="s">
        <v>19</v>
      </c>
      <c r="G94" s="182"/>
      <c r="H94" s="199"/>
      <c r="I94" s="200"/>
      <c r="J94" s="216" t="s">
        <v>93</v>
      </c>
      <c r="K94" s="114" t="s">
        <v>33</v>
      </c>
      <c r="L94" s="77">
        <v>1E-06</v>
      </c>
      <c r="M94" s="182" t="s">
        <v>24</v>
      </c>
      <c r="N94" s="199"/>
      <c r="O94" s="200" t="s">
        <v>25</v>
      </c>
    </row>
    <row r="95" spans="1:15" ht="12.75">
      <c r="A95" s="70"/>
      <c r="B95" s="78" t="str">
        <f>'Residential Chronic _summary'!B94</f>
        <v>Bis (chloromethyl) ether</v>
      </c>
      <c r="C95" s="242">
        <f>'Residential Chronic _summary'!C94</f>
        <v>542881</v>
      </c>
      <c r="D95" s="90"/>
      <c r="E95" s="74">
        <v>0.0035</v>
      </c>
      <c r="F95" s="75" t="s">
        <v>19</v>
      </c>
      <c r="G95" s="182"/>
      <c r="H95" s="199"/>
      <c r="I95" s="200"/>
      <c r="J95" s="216" t="s">
        <v>93</v>
      </c>
      <c r="K95" s="114" t="s">
        <v>27</v>
      </c>
      <c r="L95" s="77">
        <v>1E-06</v>
      </c>
      <c r="M95" s="182" t="s">
        <v>24</v>
      </c>
      <c r="N95" s="199"/>
      <c r="O95" s="200" t="s">
        <v>25</v>
      </c>
    </row>
    <row r="96" spans="1:15" ht="12.75">
      <c r="A96" s="70"/>
      <c r="B96" s="78" t="str">
        <f>'Residential Chronic _summary'!B95</f>
        <v>Bromoform (tribromomethane)</v>
      </c>
      <c r="C96" s="242">
        <f>'Residential Chronic _summary'!C95</f>
        <v>75252</v>
      </c>
      <c r="D96" s="90"/>
      <c r="E96" s="74">
        <v>650</v>
      </c>
      <c r="F96" s="75" t="s">
        <v>19</v>
      </c>
      <c r="G96" s="182" t="s">
        <v>76</v>
      </c>
      <c r="H96" s="199" t="s">
        <v>25</v>
      </c>
      <c r="I96" s="200" t="s">
        <v>89</v>
      </c>
      <c r="J96" s="216" t="s">
        <v>99</v>
      </c>
      <c r="K96" s="114" t="s">
        <v>33</v>
      </c>
      <c r="L96" s="77">
        <v>1E-06</v>
      </c>
      <c r="M96" s="182" t="s">
        <v>24</v>
      </c>
      <c r="N96" s="199"/>
      <c r="O96" s="200" t="s">
        <v>25</v>
      </c>
    </row>
    <row r="97" spans="1:15" s="94" customFormat="1" ht="21.75">
      <c r="A97" s="4"/>
      <c r="B97" s="78" t="str">
        <f>'Residential Chronic _summary'!B96</f>
        <v>Butyl benzylphthalate</v>
      </c>
      <c r="C97" s="242">
        <f>'Residential Chronic _summary'!C96</f>
        <v>85687</v>
      </c>
      <c r="D97" s="90"/>
      <c r="E97" s="91">
        <v>31450</v>
      </c>
      <c r="F97" s="92">
        <v>1</v>
      </c>
      <c r="G97" s="182" t="s">
        <v>76</v>
      </c>
      <c r="H97" s="199" t="s">
        <v>25</v>
      </c>
      <c r="I97" s="200" t="s">
        <v>17</v>
      </c>
      <c r="J97" s="237" t="s">
        <v>466</v>
      </c>
      <c r="K97" s="114" t="s">
        <v>104</v>
      </c>
      <c r="L97" s="93" t="s">
        <v>19</v>
      </c>
      <c r="M97" s="182"/>
      <c r="N97" s="199"/>
      <c r="O97" s="200"/>
    </row>
    <row r="98" spans="1:15" ht="12.75">
      <c r="A98" s="70"/>
      <c r="B98" s="78" t="str">
        <f>'Residential Chronic _summary'!B97</f>
        <v>Dibenzofuran</v>
      </c>
      <c r="C98" s="242">
        <f>'Residential Chronic _summary'!C97</f>
        <v>132649</v>
      </c>
      <c r="D98" s="90"/>
      <c r="E98" s="74" t="s">
        <v>19</v>
      </c>
      <c r="F98" s="75" t="s">
        <v>19</v>
      </c>
      <c r="G98" s="182"/>
      <c r="H98" s="199"/>
      <c r="I98" s="200"/>
      <c r="J98" s="216" t="s">
        <v>183</v>
      </c>
      <c r="K98" s="76" t="s">
        <v>19</v>
      </c>
      <c r="L98" s="77" t="s">
        <v>19</v>
      </c>
      <c r="M98" s="182"/>
      <c r="N98" s="199"/>
      <c r="O98" s="200"/>
    </row>
    <row r="99" spans="1:15" ht="12.75">
      <c r="A99" s="70"/>
      <c r="B99" s="78" t="str">
        <f>'Residential Chronic _summary'!B98</f>
        <v>1,4 - Dibromobenzene</v>
      </c>
      <c r="C99" s="242">
        <f>'Residential Chronic _summary'!C98</f>
        <v>106376</v>
      </c>
      <c r="D99" s="90"/>
      <c r="E99" s="74">
        <v>15000</v>
      </c>
      <c r="F99" s="75">
        <v>1</v>
      </c>
      <c r="G99" s="182" t="s">
        <v>76</v>
      </c>
      <c r="H99" s="211" t="s">
        <v>25</v>
      </c>
      <c r="I99" s="200" t="s">
        <v>89</v>
      </c>
      <c r="J99" s="236" t="s">
        <v>124</v>
      </c>
      <c r="K99" s="76" t="s">
        <v>19</v>
      </c>
      <c r="L99" s="77" t="s">
        <v>19</v>
      </c>
      <c r="M99" s="182"/>
      <c r="N99" s="199"/>
      <c r="O99" s="200"/>
    </row>
    <row r="100" spans="1:15" ht="12.75">
      <c r="A100" s="70"/>
      <c r="B100" s="78" t="str">
        <f>'Residential Chronic _summary'!B99</f>
        <v>Dibromochloromethane</v>
      </c>
      <c r="C100" s="242">
        <f>'Residential Chronic _summary'!C99</f>
        <v>124481</v>
      </c>
      <c r="D100" s="90"/>
      <c r="E100" s="74">
        <v>20</v>
      </c>
      <c r="F100" s="75" t="s">
        <v>19</v>
      </c>
      <c r="G100" s="182" t="s">
        <v>76</v>
      </c>
      <c r="H100" s="199" t="s">
        <v>25</v>
      </c>
      <c r="I100" s="200" t="s">
        <v>89</v>
      </c>
      <c r="J100" s="236" t="s">
        <v>121</v>
      </c>
      <c r="K100" s="76" t="s">
        <v>104</v>
      </c>
      <c r="L100" s="77">
        <v>1E-06</v>
      </c>
      <c r="M100" s="182" t="s">
        <v>16</v>
      </c>
      <c r="N100" s="199"/>
      <c r="O100" s="200" t="s">
        <v>25</v>
      </c>
    </row>
    <row r="101" spans="1:15" ht="21.75">
      <c r="A101" s="70"/>
      <c r="B101" s="78" t="str">
        <f>'Residential Chronic _summary'!B100</f>
        <v>Dibutyl phthalate</v>
      </c>
      <c r="C101" s="242">
        <f>'Residential Chronic _summary'!C100</f>
        <v>84742</v>
      </c>
      <c r="D101" s="90"/>
      <c r="E101" s="74">
        <v>100000</v>
      </c>
      <c r="F101" s="163">
        <v>1</v>
      </c>
      <c r="G101" s="182" t="s">
        <v>76</v>
      </c>
      <c r="H101" s="199" t="s">
        <v>25</v>
      </c>
      <c r="I101" s="200" t="s">
        <v>17</v>
      </c>
      <c r="J101" s="223" t="s">
        <v>427</v>
      </c>
      <c r="K101" s="76" t="s">
        <v>37</v>
      </c>
      <c r="L101" s="77" t="s">
        <v>19</v>
      </c>
      <c r="M101" s="182"/>
      <c r="N101" s="199"/>
      <c r="O101" s="200"/>
    </row>
    <row r="102" spans="1:15" ht="21.75">
      <c r="A102" s="70"/>
      <c r="B102" s="78" t="str">
        <f>'Residential Chronic _summary'!B101</f>
        <v>1,2 - Dichlorobenzene</v>
      </c>
      <c r="C102" s="242">
        <f>'Residential Chronic _summary'!C101</f>
        <v>95501</v>
      </c>
      <c r="D102" s="90"/>
      <c r="E102" s="74">
        <v>1390</v>
      </c>
      <c r="F102" s="75">
        <v>1</v>
      </c>
      <c r="G102" s="182" t="s">
        <v>76</v>
      </c>
      <c r="H102" s="199" t="s">
        <v>34</v>
      </c>
      <c r="I102" s="200" t="s">
        <v>25</v>
      </c>
      <c r="J102" s="236" t="s">
        <v>19</v>
      </c>
      <c r="K102" s="76" t="s">
        <v>37</v>
      </c>
      <c r="L102" s="77" t="s">
        <v>19</v>
      </c>
      <c r="M102" s="182"/>
      <c r="N102" s="199"/>
      <c r="O102" s="200"/>
    </row>
    <row r="103" spans="1:15" ht="12.75">
      <c r="A103" s="70"/>
      <c r="B103" s="78" t="str">
        <f>'Residential Chronic _summary'!B102</f>
        <v>1,3 - Dichlorobenzene</v>
      </c>
      <c r="C103" s="242">
        <f>'Residential Chronic _summary'!C102</f>
        <v>541731</v>
      </c>
      <c r="D103" s="90"/>
      <c r="E103" s="74" t="s">
        <v>19</v>
      </c>
      <c r="F103" s="75" t="s">
        <v>19</v>
      </c>
      <c r="G103" s="182"/>
      <c r="H103" s="199"/>
      <c r="I103" s="200"/>
      <c r="J103" s="236" t="s">
        <v>189</v>
      </c>
      <c r="K103" s="76" t="s">
        <v>37</v>
      </c>
      <c r="L103" s="77" t="s">
        <v>19</v>
      </c>
      <c r="M103" s="182"/>
      <c r="N103" s="199"/>
      <c r="O103" s="200"/>
    </row>
    <row r="104" spans="1:15" ht="21.75">
      <c r="A104" s="70"/>
      <c r="B104" s="78" t="str">
        <f>'Residential Chronic _summary'!B103</f>
        <v>1,4 - Dichlorobenzene</v>
      </c>
      <c r="C104" s="242">
        <f>'Residential Chronic _summary'!C103</f>
        <v>106467</v>
      </c>
      <c r="D104" s="90"/>
      <c r="E104" s="74">
        <v>38</v>
      </c>
      <c r="F104" s="240">
        <v>0.05</v>
      </c>
      <c r="G104" s="182" t="s">
        <v>132</v>
      </c>
      <c r="H104" s="199" t="s">
        <v>34</v>
      </c>
      <c r="I104" s="200" t="s">
        <v>25</v>
      </c>
      <c r="J104" s="236" t="s">
        <v>121</v>
      </c>
      <c r="K104" s="76" t="s">
        <v>104</v>
      </c>
      <c r="L104" s="77">
        <v>1E-06</v>
      </c>
      <c r="M104" s="182" t="s">
        <v>104</v>
      </c>
      <c r="N104" s="199"/>
      <c r="O104" s="200" t="s">
        <v>25</v>
      </c>
    </row>
    <row r="105" spans="1:15" ht="12.75">
      <c r="A105" s="70"/>
      <c r="B105" s="78" t="str">
        <f>'Residential Chronic _summary'!B104</f>
        <v>3,3' - Dichlorobenzidine</v>
      </c>
      <c r="C105" s="242">
        <f>'Residential Chronic _summary'!C104</f>
        <v>91941</v>
      </c>
      <c r="D105" s="90"/>
      <c r="E105" s="74">
        <v>93</v>
      </c>
      <c r="F105" s="75" t="s">
        <v>19</v>
      </c>
      <c r="G105" s="182"/>
      <c r="H105" s="199"/>
      <c r="I105" s="200"/>
      <c r="J105" s="236" t="s">
        <v>93</v>
      </c>
      <c r="K105" s="76" t="s">
        <v>33</v>
      </c>
      <c r="L105" s="77">
        <v>1E-06</v>
      </c>
      <c r="M105" s="182" t="s">
        <v>24</v>
      </c>
      <c r="N105" s="199"/>
      <c r="O105" s="200" t="s">
        <v>17</v>
      </c>
    </row>
    <row r="106" spans="1:15" ht="12.75">
      <c r="A106" s="70"/>
      <c r="B106" s="78" t="str">
        <f>'Residential Chronic _summary'!B105</f>
        <v>2,4-Dichlorophenol</v>
      </c>
      <c r="C106" s="242">
        <f>'Residential Chronic _summary'!C105</f>
        <v>120832</v>
      </c>
      <c r="D106" s="90"/>
      <c r="E106" s="91">
        <v>365</v>
      </c>
      <c r="F106" s="92">
        <v>1</v>
      </c>
      <c r="G106" s="182" t="s">
        <v>76</v>
      </c>
      <c r="H106" s="199"/>
      <c r="I106" s="200" t="s">
        <v>17</v>
      </c>
      <c r="J106" s="216" t="s">
        <v>193</v>
      </c>
      <c r="K106" s="114" t="s">
        <v>19</v>
      </c>
      <c r="L106" s="93" t="s">
        <v>19</v>
      </c>
      <c r="M106" s="182"/>
      <c r="N106" s="199"/>
      <c r="O106" s="200"/>
    </row>
    <row r="107" spans="1:15" ht="12.75">
      <c r="A107" s="70"/>
      <c r="B107" s="78" t="str">
        <f>'Residential Chronic _summary'!B106</f>
        <v>Di(2 - ethylhexyl)phthalate (bis-ethylhexyl phthalate)</v>
      </c>
      <c r="C107" s="242">
        <f>'Residential Chronic _summary'!C106</f>
        <v>117817</v>
      </c>
      <c r="D107" s="90" t="s">
        <v>195</v>
      </c>
      <c r="E107" s="74">
        <v>5000</v>
      </c>
      <c r="F107" s="75" t="s">
        <v>19</v>
      </c>
      <c r="G107" s="182"/>
      <c r="H107" s="199"/>
      <c r="I107" s="200"/>
      <c r="J107" s="236" t="s">
        <v>99</v>
      </c>
      <c r="K107" s="114" t="s">
        <v>33</v>
      </c>
      <c r="L107" s="77">
        <v>1E-06</v>
      </c>
      <c r="M107" s="182" t="s">
        <v>24</v>
      </c>
      <c r="N107" s="199"/>
      <c r="O107" s="200" t="s">
        <v>17</v>
      </c>
    </row>
    <row r="108" spans="1:15" ht="12.75">
      <c r="A108" s="70"/>
      <c r="B108" s="78" t="str">
        <f>'Residential Chronic _summary'!B107</f>
        <v>2,4-Dimethylphenol</v>
      </c>
      <c r="C108" s="242">
        <f>'Residential Chronic _summary'!C107</f>
        <v>105679</v>
      </c>
      <c r="D108" s="90"/>
      <c r="E108" s="74">
        <v>8200</v>
      </c>
      <c r="F108" s="75">
        <v>1</v>
      </c>
      <c r="G108" s="182" t="s">
        <v>76</v>
      </c>
      <c r="H108" s="199"/>
      <c r="I108" s="200" t="s">
        <v>25</v>
      </c>
      <c r="J108" s="236" t="s">
        <v>197</v>
      </c>
      <c r="K108" s="114" t="s">
        <v>19</v>
      </c>
      <c r="L108" s="77" t="s">
        <v>19</v>
      </c>
      <c r="M108" s="182"/>
      <c r="N108" s="199"/>
      <c r="O108" s="200"/>
    </row>
    <row r="109" spans="1:15" ht="12.75">
      <c r="A109" s="70"/>
      <c r="B109" s="78" t="str">
        <f>'Residential Chronic _summary'!B108</f>
        <v>Di - n - octyl phthalate</v>
      </c>
      <c r="C109" s="242">
        <f>'Residential Chronic _summary'!C108</f>
        <v>117840</v>
      </c>
      <c r="D109" s="90"/>
      <c r="E109" s="74">
        <v>3700</v>
      </c>
      <c r="F109" s="75">
        <v>1</v>
      </c>
      <c r="G109" s="182" t="s">
        <v>76</v>
      </c>
      <c r="H109" s="199" t="s">
        <v>25</v>
      </c>
      <c r="I109" s="200" t="s">
        <v>17</v>
      </c>
      <c r="J109" s="236" t="s">
        <v>77</v>
      </c>
      <c r="K109" s="114" t="s">
        <v>19</v>
      </c>
      <c r="L109" s="77" t="s">
        <v>19</v>
      </c>
      <c r="M109" s="182"/>
      <c r="N109" s="199"/>
      <c r="O109" s="200"/>
    </row>
    <row r="110" spans="1:15" ht="21.75">
      <c r="A110" s="70"/>
      <c r="B110" s="78" t="str">
        <f>'Residential Chronic _summary'!B109</f>
        <v>Ethylene glycol</v>
      </c>
      <c r="C110" s="242">
        <f>'Residential Chronic _summary'!C109</f>
        <v>107211</v>
      </c>
      <c r="D110" s="90"/>
      <c r="E110" s="74">
        <v>100000</v>
      </c>
      <c r="F110" s="163">
        <v>1</v>
      </c>
      <c r="G110" s="182" t="s">
        <v>76</v>
      </c>
      <c r="H110" s="199" t="s">
        <v>25</v>
      </c>
      <c r="I110" s="200" t="s">
        <v>17</v>
      </c>
      <c r="J110" s="223" t="s">
        <v>467</v>
      </c>
      <c r="K110" s="114" t="s">
        <v>19</v>
      </c>
      <c r="L110" s="77" t="s">
        <v>19</v>
      </c>
      <c r="M110" s="182"/>
      <c r="N110" s="199"/>
      <c r="O110" s="200"/>
    </row>
    <row r="111" spans="1:15" ht="21.75">
      <c r="A111" s="70"/>
      <c r="B111" s="78" t="str">
        <f>'Residential Chronic _summary'!B110</f>
        <v>Hexachlorobenzene</v>
      </c>
      <c r="C111" s="242">
        <f>'Residential Chronic _summary'!C110</f>
        <v>118741</v>
      </c>
      <c r="D111" s="90"/>
      <c r="E111" s="74">
        <v>10</v>
      </c>
      <c r="F111" s="75" t="s">
        <v>19</v>
      </c>
      <c r="G111" s="182"/>
      <c r="H111" s="199"/>
      <c r="I111" s="200"/>
      <c r="J111" s="236" t="s">
        <v>99</v>
      </c>
      <c r="K111" s="114" t="s">
        <v>33</v>
      </c>
      <c r="L111" s="77">
        <v>1E-06</v>
      </c>
      <c r="M111" s="182" t="s">
        <v>24</v>
      </c>
      <c r="N111" s="199"/>
      <c r="O111" s="200" t="s">
        <v>202</v>
      </c>
    </row>
    <row r="112" spans="1:15" ht="12.75">
      <c r="A112" s="70"/>
      <c r="B112" s="78" t="str">
        <f>'Residential Chronic _summary'!B111</f>
        <v>Hexachlorobutadiene</v>
      </c>
      <c r="C112" s="242">
        <f>'Residential Chronic _summary'!C111</f>
        <v>87683</v>
      </c>
      <c r="D112" s="90"/>
      <c r="E112" s="74">
        <v>73</v>
      </c>
      <c r="F112" s="75" t="s">
        <v>19</v>
      </c>
      <c r="G112" s="182"/>
      <c r="H112" s="199"/>
      <c r="I112" s="200"/>
      <c r="J112" s="236" t="s">
        <v>117</v>
      </c>
      <c r="K112" s="114" t="s">
        <v>104</v>
      </c>
      <c r="L112" s="77">
        <v>1E-06</v>
      </c>
      <c r="M112" s="182" t="s">
        <v>24</v>
      </c>
      <c r="N112" s="199"/>
      <c r="O112" s="200" t="s">
        <v>25</v>
      </c>
    </row>
    <row r="113" spans="1:15" ht="12.75">
      <c r="A113" s="70"/>
      <c r="B113" s="78" t="str">
        <f>'Residential Chronic _summary'!B112</f>
        <v>Hexachlorocyclopentadiene</v>
      </c>
      <c r="C113" s="242">
        <f>'Residential Chronic _summary'!C112</f>
        <v>77474</v>
      </c>
      <c r="D113" s="90"/>
      <c r="E113" s="74">
        <v>6</v>
      </c>
      <c r="F113" s="75">
        <v>1</v>
      </c>
      <c r="G113" s="182" t="s">
        <v>76</v>
      </c>
      <c r="H113" s="199"/>
      <c r="I113" s="200" t="s">
        <v>25</v>
      </c>
      <c r="J113" s="236" t="s">
        <v>124</v>
      </c>
      <c r="K113" s="114" t="s">
        <v>37</v>
      </c>
      <c r="L113" s="77" t="s">
        <v>19</v>
      </c>
      <c r="M113" s="182"/>
      <c r="N113" s="199"/>
      <c r="O113" s="200"/>
    </row>
    <row r="114" spans="1:15" ht="12.75">
      <c r="A114" s="70"/>
      <c r="B114" s="78" t="str">
        <f>'Residential Chronic _summary'!B113</f>
        <v>Methanol</v>
      </c>
      <c r="C114" s="242">
        <f>'Residential Chronic _summary'!C113</f>
        <v>67561</v>
      </c>
      <c r="D114" s="90"/>
      <c r="E114" s="74" t="s">
        <v>19</v>
      </c>
      <c r="F114" s="75" t="s">
        <v>19</v>
      </c>
      <c r="G114" s="182"/>
      <c r="H114" s="199"/>
      <c r="I114" s="200"/>
      <c r="J114" s="236" t="s">
        <v>206</v>
      </c>
      <c r="K114" s="114" t="s">
        <v>19</v>
      </c>
      <c r="L114" s="77" t="s">
        <v>19</v>
      </c>
      <c r="M114" s="182"/>
      <c r="N114" s="199"/>
      <c r="O114" s="200"/>
    </row>
    <row r="115" spans="1:15" ht="12.75">
      <c r="A115" s="70"/>
      <c r="B115" s="78" t="str">
        <f>'Residential Chronic _summary'!B114</f>
        <v>2 - Methylphenol (o-cresol)</v>
      </c>
      <c r="C115" s="242">
        <f>'Residential Chronic _summary'!C114</f>
        <v>95487</v>
      </c>
      <c r="D115" s="90"/>
      <c r="E115" s="74" t="s">
        <v>19</v>
      </c>
      <c r="F115" s="92" t="s">
        <v>19</v>
      </c>
      <c r="G115" s="182"/>
      <c r="H115" s="201"/>
      <c r="I115" s="200"/>
      <c r="J115" s="223" t="s">
        <v>399</v>
      </c>
      <c r="K115" s="76" t="s">
        <v>104</v>
      </c>
      <c r="L115" s="77" t="s">
        <v>19</v>
      </c>
      <c r="M115" s="182"/>
      <c r="N115" s="201"/>
      <c r="O115" s="200"/>
    </row>
    <row r="116" spans="1:15" ht="12.75">
      <c r="A116" s="70"/>
      <c r="B116" s="78" t="str">
        <f>'Residential Chronic _summary'!B115</f>
        <v>3 - Methylphenol (m-cresol)</v>
      </c>
      <c r="C116" s="242">
        <f>'Residential Chronic _summary'!C115</f>
        <v>108394</v>
      </c>
      <c r="D116" s="90"/>
      <c r="E116" s="74" t="s">
        <v>19</v>
      </c>
      <c r="F116" s="92" t="s">
        <v>19</v>
      </c>
      <c r="G116" s="182"/>
      <c r="H116" s="201"/>
      <c r="I116" s="200"/>
      <c r="J116" s="223" t="s">
        <v>399</v>
      </c>
      <c r="K116" s="76" t="s">
        <v>104</v>
      </c>
      <c r="L116" s="77" t="s">
        <v>19</v>
      </c>
      <c r="M116" s="182"/>
      <c r="N116" s="201"/>
      <c r="O116" s="200"/>
    </row>
    <row r="117" spans="1:15" ht="21.75">
      <c r="A117" s="70"/>
      <c r="B117" s="78" t="str">
        <f>'Residential Chronic _summary'!B116</f>
        <v>4 - Methylphenol (p-cresol)</v>
      </c>
      <c r="C117" s="242">
        <f>'Residential Chronic _summary'!C116</f>
        <v>106445</v>
      </c>
      <c r="D117" s="90"/>
      <c r="E117" s="74">
        <v>59</v>
      </c>
      <c r="F117" s="92">
        <v>1</v>
      </c>
      <c r="G117" s="182" t="s">
        <v>76</v>
      </c>
      <c r="H117" s="210" t="s">
        <v>25</v>
      </c>
      <c r="I117" s="200" t="s">
        <v>17</v>
      </c>
      <c r="J117" s="223" t="s">
        <v>468</v>
      </c>
      <c r="K117" s="76" t="s">
        <v>104</v>
      </c>
      <c r="L117" s="77" t="s">
        <v>19</v>
      </c>
      <c r="M117" s="182"/>
      <c r="N117" s="201"/>
      <c r="O117" s="200"/>
    </row>
    <row r="118" spans="1:15" ht="12.75">
      <c r="A118" s="70"/>
      <c r="B118" s="78" t="str">
        <f>'Residential Chronic _summary'!B117</f>
        <v>N-Nitrosodiphenylamine</v>
      </c>
      <c r="C118" s="242">
        <f>'Residential Chronic _summary'!C117</f>
        <v>86306</v>
      </c>
      <c r="D118" s="90"/>
      <c r="E118" s="74">
        <v>5900</v>
      </c>
      <c r="F118" s="75" t="s">
        <v>19</v>
      </c>
      <c r="G118" s="182"/>
      <c r="H118" s="199"/>
      <c r="I118" s="203"/>
      <c r="J118" s="236" t="s">
        <v>93</v>
      </c>
      <c r="K118" s="76" t="s">
        <v>33</v>
      </c>
      <c r="L118" s="77">
        <v>1E-06</v>
      </c>
      <c r="M118" s="182" t="s">
        <v>24</v>
      </c>
      <c r="N118" s="199"/>
      <c r="O118" s="218" t="s">
        <v>17</v>
      </c>
    </row>
    <row r="119" spans="1:15" s="94" customFormat="1" ht="12.75">
      <c r="A119" s="4"/>
      <c r="B119" s="78" t="str">
        <f>'Residential Chronic _summary'!B118</f>
        <v>N-Nitrosodi-N-propylamine</v>
      </c>
      <c r="C119" s="242">
        <f>'Residential Chronic _summary'!C118</f>
        <v>621647</v>
      </c>
      <c r="D119" s="90"/>
      <c r="E119" s="91">
        <v>1.3</v>
      </c>
      <c r="F119" s="92" t="s">
        <v>19</v>
      </c>
      <c r="G119" s="182"/>
      <c r="H119" s="199"/>
      <c r="I119" s="203"/>
      <c r="J119" s="216" t="s">
        <v>93</v>
      </c>
      <c r="K119" s="114" t="s">
        <v>33</v>
      </c>
      <c r="L119" s="93">
        <v>1E-06</v>
      </c>
      <c r="M119" s="199" t="s">
        <v>16</v>
      </c>
      <c r="N119" s="199"/>
      <c r="O119" s="218" t="s">
        <v>25</v>
      </c>
    </row>
    <row r="120" spans="1:15" ht="12.75">
      <c r="A120" s="70"/>
      <c r="B120" s="78" t="str">
        <f>'Residential Chronic _summary'!B119</f>
        <v>Pentachlorophenol</v>
      </c>
      <c r="C120" s="242">
        <f>'Residential Chronic _summary'!C119</f>
        <v>87865</v>
      </c>
      <c r="D120" s="90"/>
      <c r="E120" s="74">
        <v>290</v>
      </c>
      <c r="F120" s="75">
        <v>0.08</v>
      </c>
      <c r="G120" s="182" t="s">
        <v>76</v>
      </c>
      <c r="H120" s="199" t="s">
        <v>25</v>
      </c>
      <c r="I120" s="200" t="s">
        <v>17</v>
      </c>
      <c r="J120" s="236" t="s">
        <v>400</v>
      </c>
      <c r="K120" s="76" t="s">
        <v>33</v>
      </c>
      <c r="L120" s="77">
        <v>1E-06</v>
      </c>
      <c r="M120" s="182" t="s">
        <v>24</v>
      </c>
      <c r="N120" s="199"/>
      <c r="O120" s="200" t="s">
        <v>17</v>
      </c>
    </row>
    <row r="121" spans="1:15" s="94" customFormat="1" ht="12.75">
      <c r="A121" s="4"/>
      <c r="B121" s="78" t="str">
        <f>'Residential Chronic _summary'!B120</f>
        <v>Phenol</v>
      </c>
      <c r="C121" s="242">
        <f>'Residential Chronic _summary'!C120</f>
        <v>108952</v>
      </c>
      <c r="D121" s="90"/>
      <c r="E121" s="91">
        <v>15070</v>
      </c>
      <c r="F121" s="92">
        <v>1</v>
      </c>
      <c r="G121" s="182" t="s">
        <v>16</v>
      </c>
      <c r="H121" s="210"/>
      <c r="I121" s="200" t="s">
        <v>25</v>
      </c>
      <c r="J121" s="237" t="s">
        <v>36</v>
      </c>
      <c r="K121" s="114" t="s">
        <v>37</v>
      </c>
      <c r="L121" s="93" t="s">
        <v>19</v>
      </c>
      <c r="M121" s="182"/>
      <c r="N121" s="201"/>
      <c r="O121" s="200"/>
    </row>
    <row r="122" spans="1:15" s="94" customFormat="1" ht="12.75">
      <c r="A122" s="4"/>
      <c r="B122" s="78" t="str">
        <f>'Residential Chronic _summary'!B121</f>
        <v>2,3,4,6-Tetrachlorophenol</v>
      </c>
      <c r="C122" s="242">
        <f>'Residential Chronic _summary'!C121</f>
        <v>58902</v>
      </c>
      <c r="D122" s="90"/>
      <c r="E122" s="91">
        <v>36600</v>
      </c>
      <c r="F122" s="92">
        <v>1</v>
      </c>
      <c r="G122" s="182" t="s">
        <v>76</v>
      </c>
      <c r="H122" s="199" t="s">
        <v>25</v>
      </c>
      <c r="I122" s="200" t="s">
        <v>17</v>
      </c>
      <c r="J122" s="216" t="s">
        <v>124</v>
      </c>
      <c r="K122" s="114" t="s">
        <v>19</v>
      </c>
      <c r="L122" s="93" t="s">
        <v>19</v>
      </c>
      <c r="M122" s="182"/>
      <c r="N122" s="199"/>
      <c r="O122" s="200"/>
    </row>
    <row r="123" spans="1:15" s="94" customFormat="1" ht="12.75">
      <c r="A123" s="4"/>
      <c r="B123" s="78" t="str">
        <f>'Residential Chronic _summary'!B122</f>
        <v>2,4,5-Trichlorophenol</v>
      </c>
      <c r="C123" s="242">
        <f>'Residential Chronic _summary'!C122</f>
        <v>95954</v>
      </c>
      <c r="D123" s="90"/>
      <c r="E123" s="91">
        <v>100000</v>
      </c>
      <c r="F123" s="92">
        <v>1</v>
      </c>
      <c r="G123" s="182" t="s">
        <v>76</v>
      </c>
      <c r="H123" s="199" t="s">
        <v>25</v>
      </c>
      <c r="I123" s="200" t="s">
        <v>17</v>
      </c>
      <c r="J123" s="216" t="s">
        <v>222</v>
      </c>
      <c r="K123" s="114" t="s">
        <v>19</v>
      </c>
      <c r="L123" s="93" t="s">
        <v>19</v>
      </c>
      <c r="M123" s="182"/>
      <c r="N123" s="199"/>
      <c r="O123" s="200"/>
    </row>
    <row r="124" spans="1:15" s="94" customFormat="1" ht="21.75">
      <c r="A124" s="4"/>
      <c r="B124" s="78" t="str">
        <f>'Residential Chronic _summary'!B123</f>
        <v>2,4,6-Trichlorophenol</v>
      </c>
      <c r="C124" s="242">
        <f>'Residential Chronic _summary'!C123</f>
        <v>88062</v>
      </c>
      <c r="D124" s="90"/>
      <c r="E124" s="91">
        <v>1495</v>
      </c>
      <c r="F124" s="92" t="s">
        <v>19</v>
      </c>
      <c r="G124" s="182"/>
      <c r="H124" s="199"/>
      <c r="I124" s="200"/>
      <c r="J124" s="216" t="s">
        <v>93</v>
      </c>
      <c r="K124" s="114" t="s">
        <v>33</v>
      </c>
      <c r="L124" s="93">
        <v>1E-06</v>
      </c>
      <c r="M124" s="182" t="s">
        <v>24</v>
      </c>
      <c r="N124" s="199"/>
      <c r="O124" s="200" t="s">
        <v>202</v>
      </c>
    </row>
    <row r="125" spans="1:15" s="94" customFormat="1" ht="12.75">
      <c r="A125" s="243" t="str">
        <f>'Residential Chronic _summary'!A124</f>
        <v>Polyaromatic Hydrocarbons</v>
      </c>
      <c r="B125" s="78"/>
      <c r="C125" s="242"/>
      <c r="D125" s="90"/>
      <c r="E125" s="91"/>
      <c r="F125" s="92"/>
      <c r="G125" s="182"/>
      <c r="H125" s="199"/>
      <c r="I125" s="200"/>
      <c r="J125" s="216"/>
      <c r="K125" s="114"/>
      <c r="L125" s="93"/>
      <c r="M125" s="182"/>
      <c r="N125" s="199"/>
      <c r="O125" s="200"/>
    </row>
    <row r="126" spans="1:15" s="94" customFormat="1" ht="12.75">
      <c r="A126" s="4"/>
      <c r="B126" s="78" t="str">
        <f>'Residential Chronic _summary'!B125</f>
        <v>Acenaphthene</v>
      </c>
      <c r="C126" s="242">
        <f>'Residential Chronic _summary'!C125</f>
        <v>83329</v>
      </c>
      <c r="D126" s="90" t="s">
        <v>63</v>
      </c>
      <c r="E126" s="91">
        <v>19000</v>
      </c>
      <c r="F126" s="92">
        <v>1</v>
      </c>
      <c r="G126" s="199" t="s">
        <v>16</v>
      </c>
      <c r="H126" s="201"/>
      <c r="I126" s="200" t="s">
        <v>25</v>
      </c>
      <c r="J126" s="216" t="s">
        <v>438</v>
      </c>
      <c r="K126" s="114" t="s">
        <v>19</v>
      </c>
      <c r="L126" s="93" t="s">
        <v>19</v>
      </c>
      <c r="M126" s="182"/>
      <c r="N126" s="201"/>
      <c r="O126" s="200"/>
    </row>
    <row r="127" spans="1:15" s="94" customFormat="1" ht="12.75">
      <c r="A127" s="4"/>
      <c r="B127" s="78" t="str">
        <f>'Residential Chronic _summary'!B126</f>
        <v>Anthracene</v>
      </c>
      <c r="C127" s="242">
        <f>'Residential Chronic _summary'!C126</f>
        <v>120127</v>
      </c>
      <c r="D127" s="90"/>
      <c r="E127" s="91">
        <v>100000</v>
      </c>
      <c r="F127" s="163">
        <v>1</v>
      </c>
      <c r="G127" s="182"/>
      <c r="H127" s="201"/>
      <c r="I127" s="200"/>
      <c r="J127" s="237" t="s">
        <v>465</v>
      </c>
      <c r="K127" s="114" t="s">
        <v>37</v>
      </c>
      <c r="L127" s="93" t="s">
        <v>19</v>
      </c>
      <c r="M127" s="182"/>
      <c r="N127" s="201"/>
      <c r="O127" s="200"/>
    </row>
    <row r="128" spans="1:15" ht="21.75">
      <c r="A128" s="70"/>
      <c r="B128" s="288" t="str">
        <f>'Residential Chronic _summary'!B127</f>
        <v>Benzo[a]pyrene equivalents (see BaP equiv. Calculation spreadsheeet)</v>
      </c>
      <c r="C128" s="242">
        <f>'Residential Chronic _summary'!C127</f>
        <v>50328</v>
      </c>
      <c r="D128" s="90"/>
      <c r="E128" s="74">
        <v>10</v>
      </c>
      <c r="F128" s="75" t="s">
        <v>19</v>
      </c>
      <c r="G128" s="182"/>
      <c r="H128" s="199"/>
      <c r="I128" s="200"/>
      <c r="J128" s="236" t="s">
        <v>93</v>
      </c>
      <c r="K128" s="76" t="s">
        <v>33</v>
      </c>
      <c r="L128" s="77">
        <v>1E-06</v>
      </c>
      <c r="M128" s="182" t="s">
        <v>21</v>
      </c>
      <c r="N128" s="199"/>
      <c r="O128" s="200" t="s">
        <v>17</v>
      </c>
    </row>
    <row r="129" spans="1:15" ht="12.75">
      <c r="A129" s="70"/>
      <c r="B129" s="78" t="str">
        <f>'Residential Chronic _summary'!B128</f>
        <v>Fluoranthene</v>
      </c>
      <c r="C129" s="242">
        <f>'Residential Chronic _summary'!C128</f>
        <v>206440</v>
      </c>
      <c r="D129" s="90"/>
      <c r="E129" s="74">
        <v>48600</v>
      </c>
      <c r="F129" s="75">
        <v>1</v>
      </c>
      <c r="G129" s="182" t="s">
        <v>76</v>
      </c>
      <c r="H129" s="199"/>
      <c r="I129" s="200" t="s">
        <v>17</v>
      </c>
      <c r="J129" s="223" t="s">
        <v>440</v>
      </c>
      <c r="K129" s="76" t="s">
        <v>37</v>
      </c>
      <c r="L129" s="77" t="s">
        <v>19</v>
      </c>
      <c r="M129" s="182"/>
      <c r="N129" s="199"/>
      <c r="O129" s="200"/>
    </row>
    <row r="130" spans="1:15" ht="12.75">
      <c r="A130" s="70"/>
      <c r="B130" s="78" t="str">
        <f>'Residential Chronic _summary'!B129</f>
        <v>Fluorene</v>
      </c>
      <c r="C130" s="242">
        <f>'Residential Chronic _summary'!C129</f>
        <v>86737</v>
      </c>
      <c r="D130" s="90"/>
      <c r="E130" s="74">
        <v>17240</v>
      </c>
      <c r="F130" s="75">
        <v>1</v>
      </c>
      <c r="G130" s="182" t="s">
        <v>16</v>
      </c>
      <c r="H130" s="199"/>
      <c r="I130" s="200" t="s">
        <v>25</v>
      </c>
      <c r="J130" s="236" t="s">
        <v>83</v>
      </c>
      <c r="K130" s="76" t="s">
        <v>37</v>
      </c>
      <c r="L130" s="77" t="s">
        <v>19</v>
      </c>
      <c r="M130" s="182"/>
      <c r="N130" s="199"/>
      <c r="O130" s="200"/>
    </row>
    <row r="131" spans="1:15" ht="12.75">
      <c r="A131" s="70"/>
      <c r="B131" s="78" t="str">
        <f>'Residential Chronic _summary'!B130</f>
        <v>Naphthalene - see Volatile Organics</v>
      </c>
      <c r="C131" s="242">
        <f>'Residential Chronic _summary'!C130</f>
        <v>0</v>
      </c>
      <c r="D131" s="90"/>
      <c r="E131" s="74"/>
      <c r="F131" s="75"/>
      <c r="G131" s="182"/>
      <c r="H131" s="199"/>
      <c r="I131" s="200"/>
      <c r="J131" s="236"/>
      <c r="K131" s="76"/>
      <c r="L131" s="77"/>
      <c r="M131" s="182"/>
      <c r="N131" s="199"/>
      <c r="O131" s="200"/>
    </row>
    <row r="132" spans="1:15" ht="12.75">
      <c r="A132" s="70"/>
      <c r="B132" s="78" t="str">
        <f>'Residential Chronic _summary'!B131</f>
        <v>Pyrene</v>
      </c>
      <c r="C132" s="242">
        <f>'Residential Chronic _summary'!C131</f>
        <v>129000</v>
      </c>
      <c r="D132" s="90"/>
      <c r="E132" s="74">
        <v>43000</v>
      </c>
      <c r="F132" s="75">
        <v>1</v>
      </c>
      <c r="G132" s="182" t="s">
        <v>76</v>
      </c>
      <c r="H132" s="199"/>
      <c r="I132" s="200" t="s">
        <v>17</v>
      </c>
      <c r="J132" s="236" t="s">
        <v>183</v>
      </c>
      <c r="K132" s="76" t="s">
        <v>37</v>
      </c>
      <c r="L132" s="75" t="s">
        <v>19</v>
      </c>
      <c r="M132" s="182"/>
      <c r="N132" s="199"/>
      <c r="O132" s="200"/>
    </row>
    <row r="133" spans="1:15" ht="12.75">
      <c r="A133" s="70"/>
      <c r="B133" s="78" t="str">
        <f>'Residential Chronic _summary'!B132</f>
        <v>Quinoline</v>
      </c>
      <c r="C133" s="242">
        <f>'Residential Chronic _summary'!C132</f>
        <v>91225</v>
      </c>
      <c r="D133" s="125"/>
      <c r="E133" s="126">
        <v>6</v>
      </c>
      <c r="F133" s="35" t="s">
        <v>19</v>
      </c>
      <c r="G133" s="181"/>
      <c r="H133" s="197"/>
      <c r="I133" s="198"/>
      <c r="J133" s="238" t="s">
        <v>235</v>
      </c>
      <c r="K133" s="103" t="s">
        <v>104</v>
      </c>
      <c r="L133" s="127">
        <v>1E-06</v>
      </c>
      <c r="M133" s="181" t="s">
        <v>76</v>
      </c>
      <c r="N133" s="197" t="s">
        <v>25</v>
      </c>
      <c r="O133" s="198" t="s">
        <v>17</v>
      </c>
    </row>
    <row r="134" spans="1:15" s="94" customFormat="1" ht="12.75">
      <c r="A134" s="243" t="str">
        <f>'Residential Chronic _summary'!A133</f>
        <v>Polychlorinated Biphenyls</v>
      </c>
      <c r="B134" s="78"/>
      <c r="C134" s="242"/>
      <c r="D134" s="90"/>
      <c r="E134" s="91"/>
      <c r="F134" s="92"/>
      <c r="G134" s="182"/>
      <c r="H134" s="199"/>
      <c r="I134" s="200"/>
      <c r="J134" s="216"/>
      <c r="K134" s="114"/>
      <c r="L134" s="93"/>
      <c r="M134" s="182"/>
      <c r="N134" s="199"/>
      <c r="O134" s="200"/>
    </row>
    <row r="135" spans="1:15" ht="21.75">
      <c r="A135" s="70"/>
      <c r="B135" s="78" t="str">
        <f>'Residential Chronic _summary'!B134</f>
        <v>PCBs (Polychlorinated Biphenyls)</v>
      </c>
      <c r="C135" s="242">
        <f>'Residential Chronic _summary'!C134</f>
        <v>1336363</v>
      </c>
      <c r="D135" s="90"/>
      <c r="E135" s="74">
        <v>8</v>
      </c>
      <c r="F135" s="75">
        <v>1</v>
      </c>
      <c r="G135" s="182" t="s">
        <v>76</v>
      </c>
      <c r="H135" s="199" t="s">
        <v>25</v>
      </c>
      <c r="I135" s="200" t="s">
        <v>17</v>
      </c>
      <c r="J135" s="236" t="s">
        <v>238</v>
      </c>
      <c r="K135" s="76" t="s">
        <v>33</v>
      </c>
      <c r="L135" s="77">
        <v>5E-07</v>
      </c>
      <c r="M135" s="182" t="s">
        <v>24</v>
      </c>
      <c r="N135" s="199"/>
      <c r="O135" s="200" t="s">
        <v>202</v>
      </c>
    </row>
    <row r="136" spans="1:15" s="94" customFormat="1" ht="12.75">
      <c r="A136" s="243" t="str">
        <f>'Residential Chronic _summary'!A135</f>
        <v>Pesticides and Herbicides</v>
      </c>
      <c r="B136" s="78"/>
      <c r="C136" s="242"/>
      <c r="D136" s="90"/>
      <c r="E136" s="91"/>
      <c r="F136" s="92"/>
      <c r="G136" s="182"/>
      <c r="H136" s="199"/>
      <c r="I136" s="200"/>
      <c r="J136" s="216"/>
      <c r="K136" s="114"/>
      <c r="L136" s="93"/>
      <c r="M136" s="182"/>
      <c r="N136" s="199"/>
      <c r="O136" s="200"/>
    </row>
    <row r="137" spans="1:15" ht="21.75">
      <c r="A137" s="70"/>
      <c r="B137" s="78" t="str">
        <f>'Residential Chronic _summary'!B136</f>
        <v>Aldrin</v>
      </c>
      <c r="C137" s="242">
        <f>'Residential Chronic _summary'!C136</f>
        <v>309002</v>
      </c>
      <c r="D137" s="90"/>
      <c r="E137" s="74">
        <v>2.5</v>
      </c>
      <c r="F137" s="75">
        <v>0.5</v>
      </c>
      <c r="G137" s="182" t="s">
        <v>76</v>
      </c>
      <c r="H137" s="199" t="s">
        <v>25</v>
      </c>
      <c r="I137" s="200" t="s">
        <v>17</v>
      </c>
      <c r="J137" s="236" t="s">
        <v>99</v>
      </c>
      <c r="K137" s="76" t="s">
        <v>33</v>
      </c>
      <c r="L137" s="77">
        <v>1E-06</v>
      </c>
      <c r="M137" s="182" t="s">
        <v>24</v>
      </c>
      <c r="N137" s="199"/>
      <c r="O137" s="200" t="s">
        <v>202</v>
      </c>
    </row>
    <row r="138" spans="1:15" ht="12.75">
      <c r="A138" s="70"/>
      <c r="B138" s="78" t="str">
        <f>'Residential Chronic _summary'!B137</f>
        <v>Carbazole</v>
      </c>
      <c r="C138" s="242">
        <f>'Residential Chronic _summary'!C137</f>
        <v>86748</v>
      </c>
      <c r="D138" s="90"/>
      <c r="E138" s="74">
        <v>3300</v>
      </c>
      <c r="F138" s="75"/>
      <c r="G138" s="182"/>
      <c r="H138" s="199"/>
      <c r="I138" s="200"/>
      <c r="J138" s="236" t="s">
        <v>93</v>
      </c>
      <c r="K138" s="76" t="s">
        <v>33</v>
      </c>
      <c r="L138" s="77">
        <v>1E-06</v>
      </c>
      <c r="M138" s="182" t="s">
        <v>76</v>
      </c>
      <c r="N138" s="199" t="s">
        <v>25</v>
      </c>
      <c r="O138" s="200" t="s">
        <v>17</v>
      </c>
    </row>
    <row r="139" spans="1:15" s="94" customFormat="1" ht="12.75">
      <c r="A139" s="4"/>
      <c r="B139" s="78" t="str">
        <f>'Residential Chronic _summary'!B138</f>
        <v>Chloramben</v>
      </c>
      <c r="C139" s="242">
        <f>'Residential Chronic _summary'!C138</f>
        <v>133904</v>
      </c>
      <c r="D139" s="102"/>
      <c r="E139" s="91" t="s">
        <v>19</v>
      </c>
      <c r="F139" s="92" t="s">
        <v>19</v>
      </c>
      <c r="G139" s="182"/>
      <c r="H139" s="199"/>
      <c r="I139" s="200"/>
      <c r="J139" s="216" t="s">
        <v>124</v>
      </c>
      <c r="K139" s="114" t="s">
        <v>243</v>
      </c>
      <c r="L139" s="93" t="s">
        <v>19</v>
      </c>
      <c r="M139" s="182"/>
      <c r="N139" s="199"/>
      <c r="O139" s="200"/>
    </row>
    <row r="140" spans="1:15" ht="12.75">
      <c r="A140" s="70"/>
      <c r="B140" s="78" t="str">
        <f>'Residential Chronic _summary'!B139</f>
        <v>Chlordane</v>
      </c>
      <c r="C140" s="242">
        <f>'Residential Chronic _summary'!C139</f>
        <v>57749</v>
      </c>
      <c r="D140" s="90"/>
      <c r="E140" s="74">
        <v>78</v>
      </c>
      <c r="F140" s="75">
        <v>1</v>
      </c>
      <c r="G140" s="182" t="s">
        <v>16</v>
      </c>
      <c r="H140" s="199"/>
      <c r="I140" s="200" t="s">
        <v>17</v>
      </c>
      <c r="J140" s="236" t="s">
        <v>99</v>
      </c>
      <c r="K140" s="76" t="s">
        <v>33</v>
      </c>
      <c r="L140" s="77">
        <v>5E-07</v>
      </c>
      <c r="M140" s="182" t="s">
        <v>24</v>
      </c>
      <c r="N140" s="199"/>
      <c r="O140" s="200" t="s">
        <v>17</v>
      </c>
    </row>
    <row r="141" spans="1:15" ht="12.75">
      <c r="A141" s="70"/>
      <c r="B141" s="78" t="str">
        <f>'Residential Chronic _summary'!B140</f>
        <v>4, 4' - DDD</v>
      </c>
      <c r="C141" s="242">
        <f>'Residential Chronic _summary'!C140</f>
        <v>72548</v>
      </c>
      <c r="D141" s="90"/>
      <c r="E141" s="74">
        <v>260</v>
      </c>
      <c r="F141" s="75" t="s">
        <v>19</v>
      </c>
      <c r="G141" s="182"/>
      <c r="H141" s="199"/>
      <c r="I141" s="200"/>
      <c r="J141" s="236" t="s">
        <v>93</v>
      </c>
      <c r="K141" s="76" t="s">
        <v>33</v>
      </c>
      <c r="L141" s="77">
        <v>1E-06</v>
      </c>
      <c r="M141" s="182" t="s">
        <v>24</v>
      </c>
      <c r="N141" s="199"/>
      <c r="O141" s="200" t="s">
        <v>17</v>
      </c>
    </row>
    <row r="142" spans="1:15" ht="12.75">
      <c r="A142" s="70"/>
      <c r="B142" s="78" t="str">
        <f>'Residential Chronic _summary'!B141</f>
        <v>4, 4' - DDE</v>
      </c>
      <c r="C142" s="242">
        <f>'Residential Chronic _summary'!C141</f>
        <v>72559</v>
      </c>
      <c r="D142" s="90"/>
      <c r="E142" s="74">
        <v>175</v>
      </c>
      <c r="F142" s="75" t="s">
        <v>19</v>
      </c>
      <c r="G142" s="182"/>
      <c r="H142" s="199"/>
      <c r="I142" s="200"/>
      <c r="J142" s="236" t="s">
        <v>93</v>
      </c>
      <c r="K142" s="76" t="s">
        <v>33</v>
      </c>
      <c r="L142" s="77">
        <v>1E-06</v>
      </c>
      <c r="M142" s="182" t="s">
        <v>24</v>
      </c>
      <c r="N142" s="199"/>
      <c r="O142" s="200" t="s">
        <v>17</v>
      </c>
    </row>
    <row r="143" spans="1:15" ht="12.75">
      <c r="A143" s="70"/>
      <c r="B143" s="78" t="str">
        <f>'Residential Chronic _summary'!B142</f>
        <v>4, 4' - DDT</v>
      </c>
      <c r="C143" s="242">
        <f>'Residential Chronic _summary'!C142</f>
        <v>50293</v>
      </c>
      <c r="D143" s="90"/>
      <c r="E143" s="74">
        <v>88</v>
      </c>
      <c r="F143" s="75">
        <v>1</v>
      </c>
      <c r="G143" s="182" t="s">
        <v>76</v>
      </c>
      <c r="H143" s="199" t="s">
        <v>25</v>
      </c>
      <c r="I143" s="200" t="s">
        <v>17</v>
      </c>
      <c r="J143" s="236" t="s">
        <v>99</v>
      </c>
      <c r="K143" s="76" t="s">
        <v>33</v>
      </c>
      <c r="L143" s="77">
        <v>4E-07</v>
      </c>
      <c r="M143" s="182" t="s">
        <v>24</v>
      </c>
      <c r="N143" s="199"/>
      <c r="O143" s="200" t="s">
        <v>17</v>
      </c>
    </row>
    <row r="144" spans="1:15" ht="12.75">
      <c r="A144" s="70"/>
      <c r="B144" s="78" t="str">
        <f>'Residential Chronic _summary'!B143</f>
        <v>Diazinon</v>
      </c>
      <c r="C144" s="242">
        <f>'Residential Chronic _summary'!C143</f>
        <v>333415</v>
      </c>
      <c r="D144" s="90"/>
      <c r="E144" s="74">
        <v>160</v>
      </c>
      <c r="F144" s="75">
        <v>1</v>
      </c>
      <c r="G144" s="182" t="s">
        <v>76</v>
      </c>
      <c r="H144" s="199" t="s">
        <v>25</v>
      </c>
      <c r="I144" s="200" t="s">
        <v>17</v>
      </c>
      <c r="J144" s="236" t="s">
        <v>60</v>
      </c>
      <c r="K144" s="76" t="s">
        <v>19</v>
      </c>
      <c r="L144" s="77" t="s">
        <v>19</v>
      </c>
      <c r="M144" s="182"/>
      <c r="N144" s="199"/>
      <c r="O144" s="200"/>
    </row>
    <row r="145" spans="1:15" s="94" customFormat="1" ht="12.75">
      <c r="A145" s="4"/>
      <c r="B145" s="78" t="str">
        <f>'Residential Chronic _summary'!B144</f>
        <v>2,4-Dichlorophenoxyacetic acid (2,4-D)</v>
      </c>
      <c r="C145" s="242">
        <f>'Residential Chronic _summary'!C144</f>
        <v>94757</v>
      </c>
      <c r="D145" s="90"/>
      <c r="E145" s="91">
        <v>1740</v>
      </c>
      <c r="F145" s="92">
        <v>1</v>
      </c>
      <c r="G145" s="182" t="s">
        <v>76</v>
      </c>
      <c r="H145" s="199" t="s">
        <v>25</v>
      </c>
      <c r="I145" s="200" t="s">
        <v>17</v>
      </c>
      <c r="J145" s="216" t="s">
        <v>230</v>
      </c>
      <c r="K145" s="114" t="s">
        <v>19</v>
      </c>
      <c r="L145" s="93" t="s">
        <v>19</v>
      </c>
      <c r="M145" s="182"/>
      <c r="N145" s="199"/>
      <c r="O145" s="200"/>
    </row>
    <row r="146" spans="1:15" s="94" customFormat="1" ht="12.75">
      <c r="A146" s="4"/>
      <c r="B146" s="78" t="str">
        <f>'Residential Chronic _summary'!B145</f>
        <v>4-(2,4-Dichlorophenoxy) butyric acid (2,4-DB)</v>
      </c>
      <c r="C146" s="242">
        <f>'Residential Chronic _summary'!C145</f>
        <v>94826</v>
      </c>
      <c r="D146" s="90"/>
      <c r="E146" s="91">
        <v>14000</v>
      </c>
      <c r="F146" s="92">
        <v>1</v>
      </c>
      <c r="G146" s="182" t="s">
        <v>76</v>
      </c>
      <c r="H146" s="199" t="s">
        <v>25</v>
      </c>
      <c r="I146" s="200" t="s">
        <v>17</v>
      </c>
      <c r="J146" s="216" t="s">
        <v>402</v>
      </c>
      <c r="K146" s="114" t="s">
        <v>19</v>
      </c>
      <c r="L146" s="93" t="s">
        <v>19</v>
      </c>
      <c r="M146" s="182"/>
      <c r="N146" s="199"/>
      <c r="O146" s="200"/>
    </row>
    <row r="147" spans="1:15" s="94" customFormat="1" ht="12.75">
      <c r="A147"/>
      <c r="B147" s="78" t="str">
        <f>'Residential Chronic _summary'!B146</f>
        <v>Dieldrin</v>
      </c>
      <c r="C147" s="242">
        <f>'Residential Chronic _summary'!C146</f>
        <v>60571</v>
      </c>
      <c r="D147" s="90"/>
      <c r="E147" s="91">
        <v>3.5</v>
      </c>
      <c r="F147" s="92">
        <v>0.4</v>
      </c>
      <c r="G147" s="182" t="s">
        <v>76</v>
      </c>
      <c r="H147" s="199" t="s">
        <v>25</v>
      </c>
      <c r="I147" s="200" t="s">
        <v>17</v>
      </c>
      <c r="J147" s="216" t="s">
        <v>99</v>
      </c>
      <c r="K147" s="114" t="s">
        <v>33</v>
      </c>
      <c r="L147" s="93">
        <v>1E-06</v>
      </c>
      <c r="M147" s="182" t="s">
        <v>24</v>
      </c>
      <c r="N147" s="199"/>
      <c r="O147" s="200" t="s">
        <v>17</v>
      </c>
    </row>
    <row r="148" spans="1:15" s="94" customFormat="1" ht="12.75">
      <c r="A148"/>
      <c r="B148" s="78" t="str">
        <f>'Residential Chronic _summary'!B147</f>
        <v>Endosulfan</v>
      </c>
      <c r="C148" s="242">
        <f>'Residential Chronic _summary'!C147</f>
        <v>115297</v>
      </c>
      <c r="D148" s="90"/>
      <c r="E148" s="91">
        <v>765</v>
      </c>
      <c r="F148" s="92">
        <v>1</v>
      </c>
      <c r="G148" s="182" t="s">
        <v>76</v>
      </c>
      <c r="H148" s="199" t="s">
        <v>25</v>
      </c>
      <c r="I148" s="200" t="s">
        <v>17</v>
      </c>
      <c r="J148" s="216" t="s">
        <v>254</v>
      </c>
      <c r="K148" s="114" t="s">
        <v>19</v>
      </c>
      <c r="L148" s="77" t="s">
        <v>19</v>
      </c>
      <c r="M148" s="182"/>
      <c r="N148" s="199"/>
      <c r="O148" s="200"/>
    </row>
    <row r="149" spans="1:15" s="94" customFormat="1" ht="12.75">
      <c r="A149" s="4"/>
      <c r="B149" s="78" t="str">
        <f>'Residential Chronic _summary'!B148</f>
        <v>Endrin</v>
      </c>
      <c r="C149" s="242">
        <f>'Residential Chronic _summary'!C148</f>
        <v>72208</v>
      </c>
      <c r="D149" s="90"/>
      <c r="E149" s="91">
        <v>56</v>
      </c>
      <c r="F149" s="92">
        <v>1</v>
      </c>
      <c r="G149" s="182" t="s">
        <v>76</v>
      </c>
      <c r="H149" s="199" t="s">
        <v>25</v>
      </c>
      <c r="I149" s="200" t="s">
        <v>17</v>
      </c>
      <c r="J149" s="216" t="s">
        <v>156</v>
      </c>
      <c r="K149" s="114" t="s">
        <v>37</v>
      </c>
      <c r="L149" s="77" t="s">
        <v>19</v>
      </c>
      <c r="M149" s="182"/>
      <c r="N149" s="199"/>
      <c r="O149" s="200"/>
    </row>
    <row r="150" spans="1:15" ht="21.75">
      <c r="A150" s="4"/>
      <c r="B150" s="78" t="str">
        <f>'Residential Chronic _summary'!B149</f>
        <v>Heptachlor</v>
      </c>
      <c r="C150" s="242">
        <f>'Residential Chronic _summary'!C149</f>
        <v>76448</v>
      </c>
      <c r="D150" s="90"/>
      <c r="E150" s="74">
        <v>4</v>
      </c>
      <c r="F150" s="75">
        <v>0.05</v>
      </c>
      <c r="G150" s="182" t="s">
        <v>76</v>
      </c>
      <c r="H150" s="199" t="s">
        <v>25</v>
      </c>
      <c r="I150" s="202" t="s">
        <v>17</v>
      </c>
      <c r="J150" s="236" t="s">
        <v>99</v>
      </c>
      <c r="K150" s="76" t="s">
        <v>33</v>
      </c>
      <c r="L150" s="77">
        <v>1E-06</v>
      </c>
      <c r="M150" s="182" t="s">
        <v>24</v>
      </c>
      <c r="N150" s="199"/>
      <c r="O150" s="202" t="s">
        <v>202</v>
      </c>
    </row>
    <row r="151" spans="1:15" ht="12.75">
      <c r="A151" s="4"/>
      <c r="B151" s="78" t="str">
        <f>'Residential Chronic _summary'!B150</f>
        <v>Heptachlor epoxide</v>
      </c>
      <c r="C151" s="242">
        <f>'Residential Chronic _summary'!C150</f>
        <v>1024573</v>
      </c>
      <c r="D151" s="90"/>
      <c r="E151" s="74">
        <v>2.3</v>
      </c>
      <c r="F151" s="75">
        <v>1</v>
      </c>
      <c r="G151" s="182" t="s">
        <v>76</v>
      </c>
      <c r="H151" s="199" t="s">
        <v>25</v>
      </c>
      <c r="I151" s="202" t="s">
        <v>17</v>
      </c>
      <c r="J151" s="236" t="s">
        <v>99</v>
      </c>
      <c r="K151" s="76" t="s">
        <v>33</v>
      </c>
      <c r="L151" s="77">
        <v>3E-07</v>
      </c>
      <c r="M151" s="182" t="s">
        <v>24</v>
      </c>
      <c r="N151" s="199"/>
      <c r="O151" s="202" t="s">
        <v>17</v>
      </c>
    </row>
    <row r="152" spans="1:15" ht="12.75">
      <c r="A152" s="4"/>
      <c r="B152" s="78" t="str">
        <f>'Residential Chronic _summary'!B151</f>
        <v>alpha-Hexachlorocyclohexane</v>
      </c>
      <c r="C152" s="242">
        <f>'Residential Chronic _summary'!C151</f>
        <v>319846</v>
      </c>
      <c r="D152" s="90"/>
      <c r="E152" s="74">
        <v>5</v>
      </c>
      <c r="F152" s="75" t="s">
        <v>19</v>
      </c>
      <c r="G152" s="182"/>
      <c r="H152" s="199"/>
      <c r="I152" s="202"/>
      <c r="J152" s="236" t="s">
        <v>93</v>
      </c>
      <c r="K152" s="76" t="s">
        <v>33</v>
      </c>
      <c r="L152" s="77">
        <v>1E-06</v>
      </c>
      <c r="M152" s="182" t="s">
        <v>24</v>
      </c>
      <c r="N152" s="199"/>
      <c r="O152" s="202" t="s">
        <v>17</v>
      </c>
    </row>
    <row r="153" spans="1:15" ht="12.75">
      <c r="A153" s="4"/>
      <c r="B153" s="78" t="str">
        <f>'Residential Chronic _summary'!B152</f>
        <v>beta-Hexachlorocyclohexane</v>
      </c>
      <c r="C153" s="242">
        <f>'Residential Chronic _summary'!C152</f>
        <v>319857</v>
      </c>
      <c r="D153" s="90"/>
      <c r="E153" s="74">
        <v>27</v>
      </c>
      <c r="F153" s="75" t="s">
        <v>19</v>
      </c>
      <c r="G153" s="182"/>
      <c r="H153" s="199"/>
      <c r="I153" s="202"/>
      <c r="J153" s="236" t="s">
        <v>235</v>
      </c>
      <c r="K153" s="76" t="s">
        <v>104</v>
      </c>
      <c r="L153" s="77">
        <v>1E-06</v>
      </c>
      <c r="M153" s="182" t="s">
        <v>24</v>
      </c>
      <c r="N153" s="199"/>
      <c r="O153" s="202" t="s">
        <v>17</v>
      </c>
    </row>
    <row r="154" spans="1:15" ht="12.75">
      <c r="A154" s="70"/>
      <c r="B154" s="78" t="str">
        <f>'Residential Chronic _summary'!B153</f>
        <v>gamma-Hexachlorocyclohexane (gamma-BHC, Lindane)</v>
      </c>
      <c r="C154" s="242">
        <f>'Residential Chronic _summary'!C153</f>
        <v>58899</v>
      </c>
      <c r="D154" s="90"/>
      <c r="E154" s="74">
        <v>22</v>
      </c>
      <c r="F154" s="75" t="s">
        <v>19</v>
      </c>
      <c r="G154" s="182" t="s">
        <v>76</v>
      </c>
      <c r="H154" s="199" t="s">
        <v>25</v>
      </c>
      <c r="I154" s="200" t="s">
        <v>17</v>
      </c>
      <c r="J154" s="236" t="s">
        <v>216</v>
      </c>
      <c r="K154" s="114" t="s">
        <v>150</v>
      </c>
      <c r="L154" s="77">
        <v>1E-06</v>
      </c>
      <c r="M154" s="182" t="s">
        <v>76</v>
      </c>
      <c r="N154" s="199"/>
      <c r="O154" s="200" t="s">
        <v>17</v>
      </c>
    </row>
    <row r="155" spans="1:15" ht="12.75">
      <c r="A155" s="70"/>
      <c r="B155" s="78" t="str">
        <f>'Residential Chronic _summary'!B154</f>
        <v>Hexachlorocyclohexane, technical grade</v>
      </c>
      <c r="C155" s="242">
        <f>'Residential Chronic _summary'!C154</f>
        <v>608731</v>
      </c>
      <c r="D155" s="90"/>
      <c r="E155" s="74">
        <v>16</v>
      </c>
      <c r="F155" s="75" t="s">
        <v>19</v>
      </c>
      <c r="G155" s="182"/>
      <c r="H155" s="199"/>
      <c r="I155" s="202"/>
      <c r="J155" s="236" t="s">
        <v>93</v>
      </c>
      <c r="K155" s="76" t="s">
        <v>33</v>
      </c>
      <c r="L155" s="77">
        <v>1E-06</v>
      </c>
      <c r="M155" s="182" t="s">
        <v>24</v>
      </c>
      <c r="N155" s="199"/>
      <c r="O155" s="202" t="s">
        <v>17</v>
      </c>
    </row>
    <row r="156" spans="1:15" ht="12.75">
      <c r="A156"/>
      <c r="B156" s="78" t="str">
        <f>'Residential Chronic _summary'!B155</f>
        <v>Methoxychlor</v>
      </c>
      <c r="C156" s="242">
        <f>'Residential Chronic _summary'!C155</f>
        <v>72435</v>
      </c>
      <c r="D156" s="90"/>
      <c r="E156" s="74">
        <v>25</v>
      </c>
      <c r="F156" s="75">
        <v>1</v>
      </c>
      <c r="G156" s="182" t="s">
        <v>29</v>
      </c>
      <c r="H156" s="199"/>
      <c r="I156" s="202" t="s">
        <v>25</v>
      </c>
      <c r="J156" s="236" t="s">
        <v>135</v>
      </c>
      <c r="K156" s="76" t="s">
        <v>37</v>
      </c>
      <c r="L156" s="77" t="s">
        <v>19</v>
      </c>
      <c r="M156" s="182"/>
      <c r="N156" s="199"/>
      <c r="O156" s="202"/>
    </row>
    <row r="157" spans="1:15" ht="12.75">
      <c r="A157" s="70"/>
      <c r="B157" s="78" t="str">
        <f>'Residential Chronic _summary'!B156</f>
        <v>2-Methyl-4-chloropphenoxyacetic acid (MCPA)</v>
      </c>
      <c r="C157" s="242">
        <f>'Residential Chronic _summary'!C156</f>
        <v>94746</v>
      </c>
      <c r="D157" s="90"/>
      <c r="E157" s="74">
        <v>87</v>
      </c>
      <c r="F157" s="75">
        <v>1</v>
      </c>
      <c r="G157" s="182" t="s">
        <v>76</v>
      </c>
      <c r="H157" s="199" t="s">
        <v>25</v>
      </c>
      <c r="I157" s="202" t="s">
        <v>17</v>
      </c>
      <c r="J157" s="236" t="s">
        <v>77</v>
      </c>
      <c r="K157" s="76" t="s">
        <v>19</v>
      </c>
      <c r="L157" s="77" t="s">
        <v>19</v>
      </c>
      <c r="M157" s="182"/>
      <c r="N157" s="199"/>
      <c r="O157" s="202"/>
    </row>
    <row r="158" spans="1:15" ht="12.75">
      <c r="A158" s="70"/>
      <c r="B158" s="78" t="str">
        <f>'Residential Chronic _summary'!B157</f>
        <v>2-(2-Methyl-4-chlorophenoxy)propionic acid (MCPP)</v>
      </c>
      <c r="C158" s="242">
        <f>'Residential Chronic _summary'!C157</f>
        <v>93652</v>
      </c>
      <c r="D158" s="90"/>
      <c r="E158" s="74">
        <v>1730</v>
      </c>
      <c r="F158" s="75">
        <v>1</v>
      </c>
      <c r="G158" s="182" t="s">
        <v>76</v>
      </c>
      <c r="H158" s="199" t="s">
        <v>25</v>
      </c>
      <c r="I158" s="202" t="s">
        <v>17</v>
      </c>
      <c r="J158" s="236" t="s">
        <v>183</v>
      </c>
      <c r="K158" s="76" t="s">
        <v>19</v>
      </c>
      <c r="L158" s="77" t="s">
        <v>19</v>
      </c>
      <c r="M158" s="182"/>
      <c r="N158" s="199"/>
      <c r="O158" s="202"/>
    </row>
    <row r="159" spans="1:15" ht="21.75">
      <c r="A159" s="70"/>
      <c r="B159" s="78" t="str">
        <f>'Residential Chronic _summary'!B158</f>
        <v>Metolachlor</v>
      </c>
      <c r="C159" s="242">
        <f>'Residential Chronic _summary'!C158</f>
        <v>51218452</v>
      </c>
      <c r="D159" s="90"/>
      <c r="E159" s="74">
        <v>2610</v>
      </c>
      <c r="F159" s="75">
        <v>1</v>
      </c>
      <c r="G159" s="182" t="s">
        <v>76</v>
      </c>
      <c r="H159" s="199" t="s">
        <v>25</v>
      </c>
      <c r="I159" s="202" t="s">
        <v>17</v>
      </c>
      <c r="J159" s="223" t="s">
        <v>266</v>
      </c>
      <c r="K159" s="76" t="s">
        <v>104</v>
      </c>
      <c r="L159" s="77" t="s">
        <v>19</v>
      </c>
      <c r="M159" s="182"/>
      <c r="N159" s="199"/>
      <c r="O159" s="202"/>
    </row>
    <row r="160" spans="1:15" s="94" customFormat="1" ht="12.75">
      <c r="A160" s="70"/>
      <c r="B160" s="78" t="str">
        <f>'Residential Chronic _summary'!B159</f>
        <v>Picloram</v>
      </c>
      <c r="C160" s="242" t="str">
        <f>'Residential Chronic _summary'!C159</f>
        <v>1918021</v>
      </c>
      <c r="D160" s="102"/>
      <c r="E160" s="91" t="s">
        <v>19</v>
      </c>
      <c r="F160" s="92" t="s">
        <v>19</v>
      </c>
      <c r="G160" s="182"/>
      <c r="H160" s="199"/>
      <c r="I160" s="200"/>
      <c r="J160" s="216" t="s">
        <v>124</v>
      </c>
      <c r="K160" s="114" t="s">
        <v>19</v>
      </c>
      <c r="L160" s="93" t="s">
        <v>19</v>
      </c>
      <c r="M160" s="182"/>
      <c r="N160" s="199"/>
      <c r="O160" s="200"/>
    </row>
    <row r="161" spans="1:15" ht="12.75">
      <c r="A161" s="70"/>
      <c r="B161" s="78" t="str">
        <f>'Residential Chronic _summary'!B160</f>
        <v>Terbufos</v>
      </c>
      <c r="C161" s="242">
        <f>'Residential Chronic _summary'!C160</f>
        <v>13071799</v>
      </c>
      <c r="D161" s="90"/>
      <c r="E161" s="74">
        <v>3.5</v>
      </c>
      <c r="F161" s="75">
        <v>1</v>
      </c>
      <c r="G161" s="182" t="s">
        <v>76</v>
      </c>
      <c r="H161" s="199" t="s">
        <v>25</v>
      </c>
      <c r="I161" s="200" t="s">
        <v>17</v>
      </c>
      <c r="J161" s="236" t="s">
        <v>60</v>
      </c>
      <c r="K161" s="76" t="s">
        <v>19</v>
      </c>
      <c r="L161" s="77" t="s">
        <v>19</v>
      </c>
      <c r="M161" s="182"/>
      <c r="N161" s="199"/>
      <c r="O161" s="200"/>
    </row>
    <row r="162" spans="1:15" ht="12.75">
      <c r="A162"/>
      <c r="B162" s="78" t="str">
        <f>'Residential Chronic _summary'!B161</f>
        <v>Toxaphene</v>
      </c>
      <c r="C162" s="242">
        <f>'Residential Chronic _summary'!C161</f>
        <v>8001352</v>
      </c>
      <c r="D162" s="90"/>
      <c r="E162" s="74">
        <v>60</v>
      </c>
      <c r="F162" s="75">
        <v>0.3</v>
      </c>
      <c r="G162" s="182" t="s">
        <v>27</v>
      </c>
      <c r="H162" s="199" t="s">
        <v>25</v>
      </c>
      <c r="I162" s="200" t="s">
        <v>17</v>
      </c>
      <c r="J162" s="236" t="s">
        <v>99</v>
      </c>
      <c r="K162" s="114" t="s">
        <v>33</v>
      </c>
      <c r="L162" s="77">
        <v>1E-06</v>
      </c>
      <c r="M162" s="182" t="s">
        <v>24</v>
      </c>
      <c r="N162" s="199"/>
      <c r="O162" s="200" t="s">
        <v>17</v>
      </c>
    </row>
    <row r="163" spans="1:15" s="94" customFormat="1" ht="12.75">
      <c r="A163" s="4"/>
      <c r="B163" s="78" t="str">
        <f>'Residential Chronic _summary'!B162</f>
        <v>2,4,5-Trichlorophenoxyacetic acid (2,4,5-T)</v>
      </c>
      <c r="C163" s="242">
        <f>'Residential Chronic _summary'!C162</f>
        <v>93765</v>
      </c>
      <c r="D163" s="90"/>
      <c r="E163" s="91">
        <v>17300</v>
      </c>
      <c r="F163" s="92">
        <v>1</v>
      </c>
      <c r="G163" s="182" t="s">
        <v>76</v>
      </c>
      <c r="H163" s="199" t="s">
        <v>25</v>
      </c>
      <c r="I163" s="200" t="s">
        <v>17</v>
      </c>
      <c r="J163" s="216" t="s">
        <v>77</v>
      </c>
      <c r="K163" s="114" t="s">
        <v>19</v>
      </c>
      <c r="L163" s="93" t="s">
        <v>19</v>
      </c>
      <c r="M163" s="182"/>
      <c r="N163" s="199"/>
      <c r="O163" s="200"/>
    </row>
    <row r="164" spans="1:15" s="94" customFormat="1" ht="12.75">
      <c r="A164" s="243" t="str">
        <f>'Residential Chronic _summary'!A163</f>
        <v>Dioxins and Furans</v>
      </c>
      <c r="B164" s="78"/>
      <c r="C164" s="242"/>
      <c r="D164" s="90"/>
      <c r="E164" s="91"/>
      <c r="F164" s="92"/>
      <c r="G164" s="182"/>
      <c r="H164" s="199"/>
      <c r="I164" s="200"/>
      <c r="J164" s="216"/>
      <c r="K164" s="114"/>
      <c r="L164" s="93"/>
      <c r="M164" s="182"/>
      <c r="N164" s="199"/>
      <c r="O164" s="200"/>
    </row>
    <row r="165" spans="1:15" s="94" customFormat="1" ht="12.75">
      <c r="A165" s="158"/>
      <c r="B165" s="78" t="str">
        <f>'Residential Chronic _summary'!B164</f>
        <v>Hexachlorodibenzodioxin mixture</v>
      </c>
      <c r="C165" s="242">
        <f>'Residential Chronic _summary'!C164</f>
        <v>19408743</v>
      </c>
      <c r="D165" s="90"/>
      <c r="E165" s="91">
        <v>0.01</v>
      </c>
      <c r="F165" s="92" t="s">
        <v>19</v>
      </c>
      <c r="G165" s="182"/>
      <c r="H165" s="199"/>
      <c r="I165" s="200"/>
      <c r="J165" s="216" t="s">
        <v>93</v>
      </c>
      <c r="K165" s="114" t="s">
        <v>33</v>
      </c>
      <c r="L165" s="93">
        <v>1E-06</v>
      </c>
      <c r="M165" s="182" t="s">
        <v>24</v>
      </c>
      <c r="N165" s="199"/>
      <c r="O165" s="200" t="s">
        <v>17</v>
      </c>
    </row>
    <row r="166" spans="1:15" ht="12.75">
      <c r="A166" s="4"/>
      <c r="B166" s="78" t="str">
        <f>'Residential Chronic _summary'!B165</f>
        <v>2,3,7,8-TCDD (or 2,3,7,8-TCDD equivalents)</v>
      </c>
      <c r="C166" s="242">
        <f>'Residential Chronic _summary'!C165</f>
        <v>1746016</v>
      </c>
      <c r="D166" s="90"/>
      <c r="E166" s="74">
        <v>0.0008</v>
      </c>
      <c r="F166" s="75" t="s">
        <v>19</v>
      </c>
      <c r="G166" s="182"/>
      <c r="H166" s="199"/>
      <c r="I166" s="200"/>
      <c r="J166" s="236" t="s">
        <v>238</v>
      </c>
      <c r="K166" s="76" t="s">
        <v>33</v>
      </c>
      <c r="L166" s="77">
        <v>1E-06</v>
      </c>
      <c r="M166" s="182" t="s">
        <v>76</v>
      </c>
      <c r="N166" s="199"/>
      <c r="O166" s="200" t="s">
        <v>17</v>
      </c>
    </row>
    <row r="167" spans="1:15" ht="12.75">
      <c r="A167" s="243" t="str">
        <f>'Residential Chronic _summary'!A166</f>
        <v>Explosives</v>
      </c>
      <c r="B167" s="78"/>
      <c r="C167" s="242"/>
      <c r="D167" s="138"/>
      <c r="E167" s="45"/>
      <c r="F167" s="37"/>
      <c r="G167" s="183"/>
      <c r="H167" s="204"/>
      <c r="I167" s="205"/>
      <c r="J167" s="128"/>
      <c r="K167" s="10"/>
      <c r="L167" s="39"/>
      <c r="M167" s="183"/>
      <c r="N167" s="204"/>
      <c r="O167" s="205"/>
    </row>
    <row r="168" spans="1:15" ht="12.75">
      <c r="A168" s="70"/>
      <c r="B168" s="78" t="str">
        <f>'Residential Chronic _summary'!B167</f>
        <v>1,3 - DNB</v>
      </c>
      <c r="C168" s="242">
        <f>'Residential Chronic _summary'!C167</f>
        <v>99650</v>
      </c>
      <c r="D168" s="138"/>
      <c r="E168" s="45">
        <v>117</v>
      </c>
      <c r="F168" s="79">
        <v>1</v>
      </c>
      <c r="G168" s="183" t="s">
        <v>76</v>
      </c>
      <c r="H168" s="194" t="s">
        <v>25</v>
      </c>
      <c r="I168" s="205" t="s">
        <v>17</v>
      </c>
      <c r="J168" s="128" t="s">
        <v>278</v>
      </c>
      <c r="K168" s="10" t="s">
        <v>37</v>
      </c>
      <c r="L168" s="39" t="s">
        <v>19</v>
      </c>
      <c r="M168" s="183"/>
      <c r="N168" s="194"/>
      <c r="O168" s="205"/>
    </row>
    <row r="169" spans="1:15" ht="12.75">
      <c r="A169"/>
      <c r="B169" s="78" t="str">
        <f>'Residential Chronic _summary'!B168</f>
        <v>2,4 - DNT</v>
      </c>
      <c r="C169" s="242">
        <f>'Residential Chronic _summary'!C168</f>
        <v>121142</v>
      </c>
      <c r="D169" s="138"/>
      <c r="E169" s="45">
        <v>303</v>
      </c>
      <c r="F169" s="79">
        <v>1</v>
      </c>
      <c r="G169" s="183" t="s">
        <v>76</v>
      </c>
      <c r="H169" s="194" t="s">
        <v>25</v>
      </c>
      <c r="I169" s="205" t="s">
        <v>17</v>
      </c>
      <c r="J169" s="128" t="s">
        <v>280</v>
      </c>
      <c r="K169" s="128" t="s">
        <v>281</v>
      </c>
      <c r="L169" s="39"/>
      <c r="M169" s="183"/>
      <c r="N169" s="194"/>
      <c r="O169" s="205"/>
    </row>
    <row r="170" spans="2:15" ht="12.75">
      <c r="B170" s="78" t="str">
        <f>'Residential Chronic _summary'!B169</f>
        <v>2,6 - DNT</v>
      </c>
      <c r="C170" s="242">
        <f>'Residential Chronic _summary'!C169</f>
        <v>606202</v>
      </c>
      <c r="D170" s="138"/>
      <c r="E170" s="45">
        <v>1508</v>
      </c>
      <c r="F170" s="79">
        <v>1</v>
      </c>
      <c r="G170" s="183" t="s">
        <v>76</v>
      </c>
      <c r="H170" s="194" t="s">
        <v>25</v>
      </c>
      <c r="I170" s="205" t="s">
        <v>17</v>
      </c>
      <c r="J170" s="128" t="s">
        <v>283</v>
      </c>
      <c r="K170" s="128" t="s">
        <v>281</v>
      </c>
      <c r="L170" s="39"/>
      <c r="M170" s="183"/>
      <c r="N170" s="194"/>
      <c r="O170" s="205"/>
    </row>
    <row r="171" spans="2:15" ht="12.75">
      <c r="B171" s="78" t="str">
        <f>'Residential Chronic _summary'!B170</f>
        <v>2,4- AND 2,6 DNT MIXTURE</v>
      </c>
      <c r="C171" s="242">
        <f>'Residential Chronic _summary'!C170</f>
        <v>0</v>
      </c>
      <c r="D171" s="138"/>
      <c r="E171" s="45">
        <v>32</v>
      </c>
      <c r="F171" s="79" t="s">
        <v>19</v>
      </c>
      <c r="G171" s="183"/>
      <c r="H171" s="194"/>
      <c r="I171" s="205"/>
      <c r="J171" s="128" t="s">
        <v>93</v>
      </c>
      <c r="K171" s="10" t="s">
        <v>33</v>
      </c>
      <c r="L171" s="39">
        <v>1E-06</v>
      </c>
      <c r="M171" s="183" t="s">
        <v>24</v>
      </c>
      <c r="N171" s="194"/>
      <c r="O171" s="205" t="s">
        <v>17</v>
      </c>
    </row>
    <row r="172" spans="2:15" ht="12.75">
      <c r="B172" s="78" t="str">
        <f>'Residential Chronic _summary'!B171</f>
        <v>HMX</v>
      </c>
      <c r="C172" s="242">
        <f>'Residential Chronic _summary'!C171</f>
        <v>2691410</v>
      </c>
      <c r="D172" s="138"/>
      <c r="E172" s="45" t="s">
        <v>19</v>
      </c>
      <c r="F172" s="79" t="s">
        <v>19</v>
      </c>
      <c r="G172" s="183"/>
      <c r="H172" s="194"/>
      <c r="I172" s="205"/>
      <c r="J172" s="128" t="s">
        <v>124</v>
      </c>
      <c r="K172" s="10" t="s">
        <v>37</v>
      </c>
      <c r="L172" s="39" t="s">
        <v>19</v>
      </c>
      <c r="M172" s="183"/>
      <c r="N172" s="194"/>
      <c r="O172" s="205"/>
    </row>
    <row r="173" spans="2:15" ht="12.75">
      <c r="B173" s="78" t="str">
        <f>'Residential Chronic _summary'!B172</f>
        <v>RDX</v>
      </c>
      <c r="C173" s="242">
        <f>'Residential Chronic _summary'!C172</f>
        <v>121824</v>
      </c>
      <c r="D173" s="138"/>
      <c r="E173" s="45">
        <v>187</v>
      </c>
      <c r="F173" s="79">
        <v>1</v>
      </c>
      <c r="G173" s="183" t="s">
        <v>76</v>
      </c>
      <c r="H173" s="194" t="s">
        <v>25</v>
      </c>
      <c r="I173" s="205" t="s">
        <v>287</v>
      </c>
      <c r="J173" s="128" t="s">
        <v>288</v>
      </c>
      <c r="K173" s="10" t="s">
        <v>104</v>
      </c>
      <c r="L173" s="39">
        <v>1E-06</v>
      </c>
      <c r="M173" s="183" t="s">
        <v>24</v>
      </c>
      <c r="N173" s="194" t="s">
        <v>25</v>
      </c>
      <c r="O173" s="205" t="s">
        <v>287</v>
      </c>
    </row>
    <row r="174" spans="2:15" ht="21.75">
      <c r="B174" s="78" t="str">
        <f>'Residential Chronic _summary'!B173</f>
        <v>1,3,5 - TNB</v>
      </c>
      <c r="C174" s="242">
        <f>'Residential Chronic _summary'!C173</f>
        <v>99354</v>
      </c>
      <c r="D174" s="138"/>
      <c r="E174" s="45" t="s">
        <v>19</v>
      </c>
      <c r="F174" s="79" t="s">
        <v>19</v>
      </c>
      <c r="G174" s="183"/>
      <c r="H174" s="194" t="s">
        <v>25</v>
      </c>
      <c r="I174" s="205" t="s">
        <v>34</v>
      </c>
      <c r="J174" s="128" t="s">
        <v>290</v>
      </c>
      <c r="K174" s="10" t="s">
        <v>19</v>
      </c>
      <c r="L174" s="39" t="s">
        <v>19</v>
      </c>
      <c r="M174" s="183"/>
      <c r="N174" s="194"/>
      <c r="O174" s="205"/>
    </row>
    <row r="175" spans="2:15" ht="12.75">
      <c r="B175" s="78" t="str">
        <f>'Residential Chronic _summary'!B174</f>
        <v>2,4,6 - TNT</v>
      </c>
      <c r="C175" s="242">
        <f>'Residential Chronic _summary'!C174</f>
        <v>118967</v>
      </c>
      <c r="D175" s="125"/>
      <c r="E175" s="43">
        <v>63</v>
      </c>
      <c r="F175" s="85">
        <v>1</v>
      </c>
      <c r="G175" s="181" t="s">
        <v>76</v>
      </c>
      <c r="H175" s="206" t="s">
        <v>25</v>
      </c>
      <c r="I175" s="205" t="s">
        <v>17</v>
      </c>
      <c r="J175" s="239" t="s">
        <v>292</v>
      </c>
      <c r="K175" s="21" t="s">
        <v>104</v>
      </c>
      <c r="L175" s="86">
        <v>4E-08</v>
      </c>
      <c r="M175" s="181" t="s">
        <v>24</v>
      </c>
      <c r="N175" s="206" t="s">
        <v>25</v>
      </c>
      <c r="O175" s="197" t="s">
        <v>17</v>
      </c>
    </row>
    <row r="176" spans="1:15" ht="13.5" thickBot="1">
      <c r="A176" s="83"/>
      <c r="B176" s="68"/>
      <c r="C176" s="68"/>
      <c r="D176" s="146"/>
      <c r="E176" s="46"/>
      <c r="F176" s="84"/>
      <c r="G176" s="184"/>
      <c r="H176" s="226"/>
      <c r="I176" s="155"/>
      <c r="J176" s="22"/>
      <c r="K176" s="23"/>
      <c r="L176" s="40"/>
      <c r="M176" s="184"/>
      <c r="N176" s="84"/>
      <c r="O176" s="155"/>
    </row>
    <row r="177" spans="1:8" ht="31.5">
      <c r="A177" s="164" t="s">
        <v>293</v>
      </c>
      <c r="B177" s="4" t="s">
        <v>294</v>
      </c>
      <c r="C177" s="71"/>
      <c r="D177" s="147"/>
      <c r="H177" s="227"/>
    </row>
    <row r="178" spans="1:4" ht="12.75">
      <c r="A178" s="140" t="s">
        <v>295</v>
      </c>
      <c r="B178" s="72" t="str">
        <f>'Residential Chronic _summary'!B177</f>
        <v>Italics indicates unity with Csat, maximum soil concentration or acute target concentration not unity with chronic RfD/RfC.</v>
      </c>
      <c r="C178" s="70"/>
      <c r="D178" s="4"/>
    </row>
    <row r="179" spans="1:4" ht="12.75">
      <c r="A179" s="140" t="s">
        <v>297</v>
      </c>
      <c r="B179" s="72" t="str">
        <f>'Residential Chronic _summary'!B178</f>
        <v>ADREN - adrenal; BONE; CV/BLD - cardiovascular/blood system; CNS/PNS - central/peripheral nervous system; EYE;  IMMUN - immune system; KIDN - kidney; LIV/GI - liver/gastrointestinal system;</v>
      </c>
      <c r="C179" s="70"/>
      <c r="D179" s="4"/>
    </row>
    <row r="180" spans="1:4" ht="12.75">
      <c r="A180" s="70"/>
      <c r="B180" s="72" t="str">
        <f>'Residential Chronic _summary'!B179</f>
        <v>PROST - prostrate; REPRO - reproductive system (incl. teratogenic/developmental effects); RESP - respiratory system; SKIN - skin irritation or other effects; SPLEEN; THYROID; </v>
      </c>
      <c r="C180" s="70"/>
      <c r="D180" s="4"/>
    </row>
    <row r="181" spans="1:4" ht="12.75">
      <c r="A181" s="70"/>
      <c r="B181" s="72" t="str">
        <f>'Residential Chronic _summary'!B180</f>
        <v>WHOLE BODY - increased mortality, decreased growth rate, etc.</v>
      </c>
      <c r="C181" s="70"/>
      <c r="D181" s="4"/>
    </row>
    <row r="182" spans="1:4" ht="12.75">
      <c r="A182" s="140" t="s">
        <v>301</v>
      </c>
      <c r="B182" s="70" t="str">
        <f>'Residential Chronic _summary'!B181</f>
        <v>Class A - Known human carcinogen</v>
      </c>
      <c r="C182" s="70"/>
      <c r="D182" s="4"/>
    </row>
    <row r="183" spans="1:4" ht="12.75">
      <c r="A183" s="70"/>
      <c r="B183" s="70" t="str">
        <f>'Residential Chronic _summary'!B182</f>
        <v>Class B - Probable human carcinogen (B1 - limited evidence in humans; B2 - inadequate evidence in humans but adequate in animals)</v>
      </c>
      <c r="C183" s="70"/>
      <c r="D183" s="4"/>
    </row>
    <row r="184" spans="1:4" ht="12.75">
      <c r="A184" s="70"/>
      <c r="B184" s="70" t="str">
        <f>'Residential Chronic _summary'!B183</f>
        <v>Class C - Possible human carcinogen</v>
      </c>
      <c r="C184" s="70"/>
      <c r="D184" s="4"/>
    </row>
    <row r="185" spans="1:4" ht="12.75">
      <c r="A185" s="70"/>
      <c r="B185" s="70" t="str">
        <f>'Residential Chronic _summary'!B184</f>
        <v>Class D - Not Classifiable</v>
      </c>
      <c r="C185" s="70"/>
      <c r="D185" s="4"/>
    </row>
    <row r="186" spans="2:3" ht="12.75">
      <c r="B186" s="70" t="str">
        <f>'Residential Chronic _summary'!B185</f>
        <v>NA - No EPA Classification Available.</v>
      </c>
      <c r="C186" s="9"/>
    </row>
    <row r="187" spans="1:2" ht="12.75">
      <c r="A187"/>
      <c r="B187" s="70"/>
    </row>
    <row r="188" spans="1:2" ht="12.75">
      <c r="A188"/>
      <c r="B188"/>
    </row>
  </sheetData>
  <printOptions gridLines="1" horizontalCentered="1"/>
  <pageMargins left="0.5" right="0.5" top="0.75" bottom="0.75" header="0.5" footer="0.5"/>
  <pageSetup orientation="landscape" scale="8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89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3.7109375" style="0" customWidth="1"/>
    <col min="2" max="2" width="38.7109375" style="0" customWidth="1"/>
    <col min="3" max="3" width="8.7109375" style="0" customWidth="1"/>
    <col min="4" max="4" width="2.7109375" style="94" customWidth="1"/>
    <col min="5" max="5" width="12.7109375" style="0" customWidth="1"/>
    <col min="6" max="6" width="8.7109375" style="129" customWidth="1"/>
    <col min="7" max="7" width="8.7109375" style="117" customWidth="1"/>
    <col min="8" max="8" width="3.7109375" style="117" customWidth="1"/>
    <col min="9" max="9" width="3.7109375" style="94" customWidth="1"/>
    <col min="10" max="17" width="7.7109375" style="0" customWidth="1"/>
    <col min="18" max="18" width="8.7109375" style="0" customWidth="1"/>
    <col min="19" max="24" width="7.7109375" style="0" customWidth="1"/>
    <col min="25" max="25" width="10.7109375" style="0" customWidth="1"/>
    <col min="26" max="27" width="3.7109375" style="94" customWidth="1"/>
    <col min="28" max="28" width="3.7109375" style="0" customWidth="1"/>
  </cols>
  <sheetData>
    <row r="1" ht="15.75">
      <c r="A1" s="298" t="str">
        <f>'Short-term Worker_ summary'!A1</f>
        <v>Refer to the Risk-Based Guidance for the Soil - Human Health Pathway Technical Support Document</v>
      </c>
    </row>
    <row r="2" ht="15.75">
      <c r="A2" s="298" t="str">
        <f>'Short-term Worker_ summary'!A2</f>
        <v>for guidance in applying Soil Reference Values.</v>
      </c>
    </row>
    <row r="3" spans="1:2" ht="12.75">
      <c r="A3" s="290" t="str">
        <f>'Short-term Worker_ summary'!A3</f>
        <v>NOTE:Based on LIMITED multiple pahtway exposure scenario (i.e., incidential soil/dust ingestion, dermal contact and inhalation of outdoor dust and vapors).  If</v>
      </c>
      <c r="B3" s="290"/>
    </row>
    <row r="4" spans="1:2" ht="12.75">
      <c r="A4" s="290" t="str">
        <f>'Short-term Worker_ summary'!A4</f>
        <v>multiple contaminants are present cumulative risk MUST be evaluated.  Concerns regarding ecological receptors, vapor migration,  and ground or surface water</v>
      </c>
      <c r="B4" s="290"/>
    </row>
    <row r="5" spans="1:2" ht="12.75">
      <c r="A5" s="290" t="str">
        <f>'Short-term Worker_ summary'!A5</f>
        <v>impacts must be evaluated by other methods.</v>
      </c>
      <c r="B5" s="290"/>
    </row>
    <row r="7" ht="12.75">
      <c r="A7" s="9" t="str">
        <f>'Short-term Worker_ summary'!A8</f>
        <v>Pathways: Or = oral; De= Dermal; In = Inhalation; ? = not known.</v>
      </c>
    </row>
    <row r="8" spans="1:2" ht="12.75" customHeight="1">
      <c r="A8" s="219"/>
      <c r="B8" s="61"/>
    </row>
    <row r="9" spans="1:27" ht="16.5" thickBot="1">
      <c r="A9" s="61" t="s">
        <v>469</v>
      </c>
      <c r="B9" s="31"/>
      <c r="C9" s="8"/>
      <c r="D9" s="143"/>
      <c r="F9" s="131"/>
      <c r="G9" s="104"/>
      <c r="H9" s="104"/>
      <c r="I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8"/>
      <c r="AA9" s="18"/>
    </row>
    <row r="10" spans="1:28" ht="25.5">
      <c r="A10" s="17"/>
      <c r="B10" s="17"/>
      <c r="C10" s="17"/>
      <c r="D10" s="17"/>
      <c r="E10" s="47"/>
      <c r="F10" s="132"/>
      <c r="G10" s="51"/>
      <c r="H10" s="177" t="s">
        <v>2</v>
      </c>
      <c r="I10" s="177"/>
      <c r="J10" s="148" t="s">
        <v>308</v>
      </c>
      <c r="K10" s="29"/>
      <c r="L10" s="192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185" t="s">
        <v>93</v>
      </c>
      <c r="AA10" s="177" t="s">
        <v>2</v>
      </c>
      <c r="AB10" s="177"/>
    </row>
    <row r="11" spans="1:28" s="2" customFormat="1" ht="94.5" customHeight="1" thickBot="1">
      <c r="A11" s="174" t="s">
        <v>3</v>
      </c>
      <c r="B11" s="174"/>
      <c r="C11" s="175" t="s">
        <v>309</v>
      </c>
      <c r="D11" s="186" t="s">
        <v>293</v>
      </c>
      <c r="E11" s="187" t="s">
        <v>450</v>
      </c>
      <c r="F11" s="188" t="s">
        <v>311</v>
      </c>
      <c r="G11" s="189" t="s">
        <v>312</v>
      </c>
      <c r="H11" s="173" t="s">
        <v>9</v>
      </c>
      <c r="I11" s="173" t="s">
        <v>10</v>
      </c>
      <c r="J11" s="190" t="s">
        <v>313</v>
      </c>
      <c r="K11" s="19" t="s">
        <v>425</v>
      </c>
      <c r="L11" s="19" t="s">
        <v>83</v>
      </c>
      <c r="M11" s="19" t="s">
        <v>60</v>
      </c>
      <c r="N11" s="19" t="s">
        <v>314</v>
      </c>
      <c r="O11" s="19" t="s">
        <v>315</v>
      </c>
      <c r="P11" s="19" t="s">
        <v>183</v>
      </c>
      <c r="Q11" s="19" t="s">
        <v>124</v>
      </c>
      <c r="R11" s="19" t="s">
        <v>316</v>
      </c>
      <c r="S11" s="19" t="s">
        <v>36</v>
      </c>
      <c r="T11" s="19" t="s">
        <v>317</v>
      </c>
      <c r="U11" s="19" t="s">
        <v>72</v>
      </c>
      <c r="V11" s="19" t="s">
        <v>278</v>
      </c>
      <c r="W11" s="19" t="s">
        <v>318</v>
      </c>
      <c r="X11" s="191" t="s">
        <v>79</v>
      </c>
      <c r="Y11" s="56" t="s">
        <v>319</v>
      </c>
      <c r="Z11" s="193" t="s">
        <v>320</v>
      </c>
      <c r="AA11" s="173" t="s">
        <v>9</v>
      </c>
      <c r="AB11" s="173" t="s">
        <v>10</v>
      </c>
    </row>
    <row r="12" spans="1:27" ht="12.75">
      <c r="A12" s="28" t="str">
        <f>'Short-term Worker_ summary'!A14</f>
        <v>Inorganics:</v>
      </c>
      <c r="C12" s="117"/>
      <c r="D12" s="138"/>
      <c r="E12" s="49"/>
      <c r="F12" s="133"/>
      <c r="G12" s="53"/>
      <c r="H12" s="53"/>
      <c r="J12" s="20"/>
      <c r="K12" s="32"/>
      <c r="L12" s="32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58"/>
      <c r="Z12" s="152"/>
      <c r="AA12" s="152"/>
    </row>
    <row r="13" spans="1:28" ht="12.75">
      <c r="A13" s="28"/>
      <c r="B13" s="9" t="str">
        <f>'Short-term Worker_ summary'!B15</f>
        <v>Aluminum</v>
      </c>
      <c r="C13" s="9">
        <f>'Short-term Worker_ summary'!C15</f>
        <v>7429905</v>
      </c>
      <c r="D13" s="144"/>
      <c r="E13" s="257" t="str">
        <f>'Short-term Worker_ summary'!E15</f>
        <v>NA</v>
      </c>
      <c r="F13" s="88"/>
      <c r="G13" s="53" t="s">
        <v>19</v>
      </c>
      <c r="H13" s="139"/>
      <c r="I13" s="139"/>
      <c r="J13" s="20"/>
      <c r="K13" s="32"/>
      <c r="L13" s="32"/>
      <c r="M13" s="16" t="str">
        <f>G13</f>
        <v>NA</v>
      </c>
      <c r="N13" s="16"/>
      <c r="O13" s="16"/>
      <c r="P13" s="16"/>
      <c r="Q13" s="16"/>
      <c r="R13" s="16"/>
      <c r="S13" s="16" t="str">
        <f>G13</f>
        <v>NA</v>
      </c>
      <c r="T13" s="16"/>
      <c r="U13" s="16"/>
      <c r="V13" s="16"/>
      <c r="W13" s="16"/>
      <c r="X13" s="16"/>
      <c r="Y13" s="58" t="str">
        <f>'Short-term Worker_ summary'!L15</f>
        <v>NA</v>
      </c>
      <c r="Z13" s="258" t="str">
        <f>'Short-term Worker_ summary'!K15</f>
        <v>NA</v>
      </c>
      <c r="AA13" s="283"/>
      <c r="AB13" s="283"/>
    </row>
    <row r="14" spans="1:28" ht="12.75">
      <c r="A14" s="28"/>
      <c r="B14" s="9" t="str">
        <f>'Short-term Worker_ summary'!B16</f>
        <v>Antimony</v>
      </c>
      <c r="C14" s="9">
        <f>'Short-term Worker_ summary'!C16</f>
        <v>7440360</v>
      </c>
      <c r="D14" s="144"/>
      <c r="E14" s="257">
        <f>'Short-term Worker_ summary'!E16</f>
        <v>100</v>
      </c>
      <c r="F14" s="88"/>
      <c r="G14" s="53">
        <f>(F14/E14)*'Short-term Worker_ summary'!F16</f>
        <v>0</v>
      </c>
      <c r="H14" s="139"/>
      <c r="I14" s="139" t="str">
        <f>'Short-term Worker_ summary'!I16</f>
        <v>Or</v>
      </c>
      <c r="J14" s="12"/>
      <c r="K14" s="13"/>
      <c r="L14" s="13">
        <f>G14</f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f>G14</f>
        <v>0</v>
      </c>
      <c r="Y14" s="58" t="str">
        <f>'Short-term Worker_ summary'!L16</f>
        <v>NA</v>
      </c>
      <c r="Z14" s="258" t="str">
        <f>'Short-term Worker_ summary'!K16</f>
        <v>NA</v>
      </c>
      <c r="AA14" s="283"/>
      <c r="AB14" s="283"/>
    </row>
    <row r="15" spans="1:28" ht="12.75">
      <c r="A15" s="28"/>
      <c r="B15" s="9" t="str">
        <f>'Short-term Worker_ summary'!B17</f>
        <v>Arsenic</v>
      </c>
      <c r="C15" s="9">
        <f>'Short-term Worker_ summary'!C17</f>
        <v>7440382</v>
      </c>
      <c r="D15" s="144"/>
      <c r="E15" s="257">
        <f>'Short-term Worker_ summary'!E17</f>
        <v>55</v>
      </c>
      <c r="F15" s="88"/>
      <c r="G15" s="53">
        <f>(F15/E15)*'Short-term Worker_ summary'!F17</f>
        <v>0</v>
      </c>
      <c r="H15" s="139" t="str">
        <f>'Short-term Worker_ summary'!H17</f>
        <v>In</v>
      </c>
      <c r="I15" s="139" t="str">
        <f>'Short-term Worker_ summary'!I17</f>
        <v>Or</v>
      </c>
      <c r="J15" s="12"/>
      <c r="K15" s="13"/>
      <c r="L15" s="13">
        <f>G15</f>
        <v>0</v>
      </c>
      <c r="M15" s="11">
        <f>G15</f>
        <v>0</v>
      </c>
      <c r="N15" s="11"/>
      <c r="O15" s="11"/>
      <c r="P15" s="11"/>
      <c r="Q15" s="11"/>
      <c r="R15" s="11"/>
      <c r="S15" s="11"/>
      <c r="T15" s="11"/>
      <c r="U15" s="11">
        <f>G15</f>
        <v>0</v>
      </c>
      <c r="V15" s="11"/>
      <c r="W15" s="11"/>
      <c r="X15" s="11"/>
      <c r="Y15" s="58">
        <f>(F15/E15)*'Short-term Worker_ summary'!L17</f>
        <v>0</v>
      </c>
      <c r="Z15" s="258" t="str">
        <f>'Short-term Worker_ summary'!K17</f>
        <v>A</v>
      </c>
      <c r="AA15" s="283"/>
      <c r="AB15" s="283" t="str">
        <f>'Short-term Worker_ summary'!O17</f>
        <v>Or</v>
      </c>
    </row>
    <row r="16" spans="1:28" ht="12.75">
      <c r="A16" s="28"/>
      <c r="B16" s="9" t="str">
        <f>'Short-term Worker_ summary'!B18</f>
        <v>Barium</v>
      </c>
      <c r="C16" s="9">
        <f>'Short-term Worker_ summary'!C18</f>
        <v>7440393</v>
      </c>
      <c r="D16" s="144"/>
      <c r="E16" s="257">
        <f>'Short-term Worker_ summary'!E18</f>
        <v>12500</v>
      </c>
      <c r="F16" s="88"/>
      <c r="G16" s="53">
        <f>(F16/E16)*'Short-term Worker_ summary'!F18</f>
        <v>0</v>
      </c>
      <c r="H16" s="139"/>
      <c r="I16" s="139" t="str">
        <f>'Short-term Worker_ summary'!I18</f>
        <v>Or</v>
      </c>
      <c r="J16" s="159"/>
      <c r="K16" s="231"/>
      <c r="L16" s="13">
        <f>G16</f>
        <v>0</v>
      </c>
      <c r="M16" s="11"/>
      <c r="N16" s="11"/>
      <c r="O16" s="11"/>
      <c r="P16" s="11"/>
      <c r="Q16" s="11"/>
      <c r="R16" s="11"/>
      <c r="S16" s="11">
        <f>G16</f>
        <v>0</v>
      </c>
      <c r="T16" s="11"/>
      <c r="U16" s="11"/>
      <c r="V16" s="11"/>
      <c r="W16" s="11"/>
      <c r="X16" s="11"/>
      <c r="Y16" s="58" t="str">
        <f>'Short-term Worker_ summary'!L18</f>
        <v>NA</v>
      </c>
      <c r="Z16" s="258" t="str">
        <f>'Short-term Worker_ summary'!K18</f>
        <v>NA</v>
      </c>
      <c r="AA16" s="283"/>
      <c r="AB16" s="283"/>
    </row>
    <row r="17" spans="1:28" ht="21.75">
      <c r="A17" s="28"/>
      <c r="B17" s="9" t="str">
        <f>'Short-term Worker_ summary'!B19</f>
        <v>Beryllium</v>
      </c>
      <c r="C17" s="9">
        <f>'Short-term Worker_ summary'!C19</f>
        <v>7440417</v>
      </c>
      <c r="D17" s="144"/>
      <c r="E17" s="257">
        <f>'Short-term Worker_ summary'!E19</f>
        <v>800</v>
      </c>
      <c r="F17" s="88"/>
      <c r="G17" s="53">
        <f>(F17/E17)*'Short-term Worker_ summary'!F19</f>
        <v>0</v>
      </c>
      <c r="H17" s="139" t="str">
        <f>'Short-term Worker_ summary'!H19</f>
        <v>In</v>
      </c>
      <c r="I17" s="139" t="str">
        <f>'Short-term Worker_ summary'!I19</f>
        <v>Or</v>
      </c>
      <c r="J17" s="12"/>
      <c r="K17" s="13"/>
      <c r="L17" s="13"/>
      <c r="M17" s="11"/>
      <c r="N17" s="11"/>
      <c r="O17" s="11"/>
      <c r="P17" s="11"/>
      <c r="Q17" s="11">
        <f>G17</f>
        <v>0</v>
      </c>
      <c r="R17" s="11"/>
      <c r="S17" s="11"/>
      <c r="T17" s="207">
        <f>G17</f>
        <v>0</v>
      </c>
      <c r="U17" s="11"/>
      <c r="V17" s="11"/>
      <c r="W17" s="11"/>
      <c r="X17" s="11"/>
      <c r="Y17" s="58">
        <f>(F17/E17)*'Short-term Worker_ summary'!L19</f>
        <v>0</v>
      </c>
      <c r="Z17" s="258" t="str">
        <f>'Short-term Worker_ summary'!K19</f>
        <v>B2</v>
      </c>
      <c r="AA17" s="283" t="str">
        <f>'Short-term Worker_ summary'!N19</f>
        <v>Or De</v>
      </c>
      <c r="AB17" s="283" t="str">
        <f>'Short-term Worker_ summary'!O19</f>
        <v>In</v>
      </c>
    </row>
    <row r="18" spans="1:28" ht="12.75">
      <c r="A18" s="28"/>
      <c r="B18" s="9" t="str">
        <f>'Short-term Worker_ summary'!B20</f>
        <v>Boron</v>
      </c>
      <c r="C18" s="9">
        <f>'Short-term Worker_ summary'!C20</f>
        <v>7440428</v>
      </c>
      <c r="D18" s="144"/>
      <c r="E18" s="257">
        <f>'Short-term Worker_ summary'!E20</f>
        <v>16000</v>
      </c>
      <c r="F18" s="88"/>
      <c r="G18" s="53">
        <f>(F18/E18)*'Short-term Worker_ summary'!F20</f>
        <v>0</v>
      </c>
      <c r="H18" s="139"/>
      <c r="I18" s="139" t="str">
        <f>'Short-term Worker_ summary'!I20</f>
        <v>Or</v>
      </c>
      <c r="J18" s="12"/>
      <c r="K18" s="13"/>
      <c r="L18" s="13"/>
      <c r="M18" s="11"/>
      <c r="N18" s="11"/>
      <c r="O18" s="11"/>
      <c r="P18" s="11"/>
      <c r="Q18" s="11"/>
      <c r="R18" s="11"/>
      <c r="S18" s="11">
        <f>G18</f>
        <v>0</v>
      </c>
      <c r="T18" s="11"/>
      <c r="U18" s="11"/>
      <c r="V18" s="11"/>
      <c r="W18" s="11"/>
      <c r="X18" s="11"/>
      <c r="Y18" s="58" t="str">
        <f>'Short-term Worker_ summary'!L20</f>
        <v>NA</v>
      </c>
      <c r="Z18" s="258" t="str">
        <f>'Short-term Worker_ summary'!K20</f>
        <v>D</v>
      </c>
      <c r="AA18" s="283"/>
      <c r="AB18" s="283"/>
    </row>
    <row r="19" spans="1:28" ht="21.75">
      <c r="A19" s="28"/>
      <c r="B19" s="9" t="str">
        <f>'Short-term Worker_ summary'!B21</f>
        <v>Cadmium</v>
      </c>
      <c r="C19" s="9">
        <f>'Short-term Worker_ summary'!C21</f>
        <v>7440439</v>
      </c>
      <c r="D19" s="144"/>
      <c r="E19" s="257" t="str">
        <f>'Short-term Worker_ summary'!E21</f>
        <v>NA</v>
      </c>
      <c r="F19" s="88"/>
      <c r="G19" s="53" t="s">
        <v>19</v>
      </c>
      <c r="H19" s="139"/>
      <c r="I19" s="139"/>
      <c r="J19" s="12"/>
      <c r="K19" s="13"/>
      <c r="L19" s="13"/>
      <c r="M19" s="11"/>
      <c r="N19" s="11"/>
      <c r="O19" s="11"/>
      <c r="P19" s="11" t="str">
        <f>G19</f>
        <v>NA</v>
      </c>
      <c r="Q19" s="11"/>
      <c r="R19" s="11"/>
      <c r="S19" s="11"/>
      <c r="T19" s="11"/>
      <c r="U19" s="11"/>
      <c r="V19" s="11"/>
      <c r="W19" s="11"/>
      <c r="X19" s="11"/>
      <c r="Y19" s="58" t="s">
        <v>19</v>
      </c>
      <c r="Z19" s="258" t="str">
        <f>'Short-term Worker_ summary'!K21</f>
        <v>B1</v>
      </c>
      <c r="AA19" s="283" t="str">
        <f>'Short-term Worker_ summary'!N21</f>
        <v>Or De</v>
      </c>
      <c r="AB19" s="283" t="str">
        <f>'Short-term Worker_ summary'!O21</f>
        <v>In</v>
      </c>
    </row>
    <row r="20" spans="1:28" ht="12.75">
      <c r="A20" s="28"/>
      <c r="B20" s="9" t="str">
        <f>'Short-term Worker_ summary'!B22</f>
        <v>Chromium III</v>
      </c>
      <c r="C20" s="9">
        <f>'Short-term Worker_ summary'!C22</f>
        <v>16065831</v>
      </c>
      <c r="D20" s="144"/>
      <c r="E20" s="257">
        <f>'Short-term Worker_ summary'!E22</f>
        <v>100000</v>
      </c>
      <c r="F20" s="88"/>
      <c r="G20" s="53">
        <f>(F20/E20)*'Short-term Worker_ summary'!F22</f>
        <v>0</v>
      </c>
      <c r="H20" s="139" t="str">
        <f>'Short-term Worker_ summary'!H22</f>
        <v>In</v>
      </c>
      <c r="I20" s="139" t="str">
        <f>'Short-term Worker_ summary'!I22</f>
        <v>Or</v>
      </c>
      <c r="J20" s="159" t="s">
        <v>404</v>
      </c>
      <c r="K20" s="231"/>
      <c r="L20" s="1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58" t="str">
        <f>'Short-term Worker_ summary'!L22</f>
        <v>NA</v>
      </c>
      <c r="Z20" s="258" t="str">
        <f>'Short-term Worker_ summary'!K22</f>
        <v>NA</v>
      </c>
      <c r="AA20" s="283"/>
      <c r="AB20" s="283"/>
    </row>
    <row r="21" spans="1:28" ht="21.75">
      <c r="A21" s="28"/>
      <c r="B21" s="9" t="str">
        <f>'Short-term Worker_ summary'!B23</f>
        <v>Chromium VI</v>
      </c>
      <c r="C21" s="9">
        <f>'Short-term Worker_ summary'!C23</f>
        <v>18540299</v>
      </c>
      <c r="D21" s="144"/>
      <c r="E21" s="257">
        <f>'Short-term Worker_ summary'!E23</f>
        <v>340</v>
      </c>
      <c r="F21" s="88"/>
      <c r="G21" s="53">
        <f>(F21/E21)*'Short-term Worker_ summary'!F23</f>
        <v>0</v>
      </c>
      <c r="H21" s="139"/>
      <c r="I21" s="139" t="str">
        <f>'Short-term Worker_ summary'!I23</f>
        <v>Or</v>
      </c>
      <c r="J21" s="159"/>
      <c r="K21" s="231"/>
      <c r="L21" s="22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58">
        <f>(F21/E21)*'Short-term Worker_ summary'!L23</f>
        <v>0</v>
      </c>
      <c r="Z21" s="258" t="str">
        <f>'Short-term Worker_ summary'!K23</f>
        <v>A</v>
      </c>
      <c r="AA21" s="283" t="str">
        <f>'Short-term Worker_ summary'!N23</f>
        <v>Or De</v>
      </c>
      <c r="AB21" s="283" t="str">
        <f>'Short-term Worker_ summary'!O23</f>
        <v>In</v>
      </c>
    </row>
    <row r="22" spans="1:28" ht="12.75">
      <c r="A22" s="28"/>
      <c r="B22" s="9" t="str">
        <f>'Short-term Worker_ summary'!B24</f>
        <v>Cobalt</v>
      </c>
      <c r="C22" s="9">
        <f>'Short-term Worker_ summary'!C24</f>
        <v>7440484</v>
      </c>
      <c r="D22" s="144"/>
      <c r="E22" s="257" t="str">
        <f>'Short-term Worker_ summary'!E24</f>
        <v>NA</v>
      </c>
      <c r="F22" s="88"/>
      <c r="G22" s="53" t="s">
        <v>19</v>
      </c>
      <c r="H22" s="139"/>
      <c r="I22" s="139"/>
      <c r="J22" s="12"/>
      <c r="K22" s="13"/>
      <c r="L22" s="13" t="str">
        <f>G22</f>
        <v>NA</v>
      </c>
      <c r="M22" s="11"/>
      <c r="N22" s="11"/>
      <c r="O22" s="11" t="str">
        <f>G22</f>
        <v>NA</v>
      </c>
      <c r="P22" s="11"/>
      <c r="Q22" s="11"/>
      <c r="R22" s="11"/>
      <c r="S22" s="11"/>
      <c r="T22" s="11" t="str">
        <f>G22</f>
        <v>NA</v>
      </c>
      <c r="U22" s="11"/>
      <c r="V22" s="11"/>
      <c r="W22" s="11"/>
      <c r="X22" s="11"/>
      <c r="Y22" s="58" t="str">
        <f>'Short-term Worker_ summary'!L24</f>
        <v>NA</v>
      </c>
      <c r="Z22" s="258" t="str">
        <f>'Short-term Worker_ summary'!K24</f>
        <v>D</v>
      </c>
      <c r="AA22" s="283"/>
      <c r="AB22" s="283"/>
    </row>
    <row r="23" spans="1:28" ht="12.75">
      <c r="A23" s="28"/>
      <c r="B23" s="9" t="str">
        <f>'Short-term Worker_ summary'!B25</f>
        <v>Copper</v>
      </c>
      <c r="C23" s="9">
        <f>'Short-term Worker_ summary'!C25</f>
        <v>7440508</v>
      </c>
      <c r="D23" s="144"/>
      <c r="E23" s="257">
        <f>'Short-term Worker_ summary'!E25</f>
        <v>9000</v>
      </c>
      <c r="F23" s="88"/>
      <c r="G23" s="53">
        <f>(F23/E23)*'Short-term Worker_ summary'!F25</f>
        <v>0</v>
      </c>
      <c r="H23" s="139" t="str">
        <f>'Short-term Worker_ summary'!H25</f>
        <v>In</v>
      </c>
      <c r="I23" s="139" t="str">
        <f>'Short-term Worker_ summary'!I25</f>
        <v>Or</v>
      </c>
      <c r="J23" s="159"/>
      <c r="K23" s="231"/>
      <c r="L23" s="13"/>
      <c r="M23" s="11"/>
      <c r="N23" s="11"/>
      <c r="O23" s="11"/>
      <c r="P23" s="11"/>
      <c r="Q23" s="11">
        <f>G23</f>
        <v>0</v>
      </c>
      <c r="R23" s="11"/>
      <c r="S23" s="11"/>
      <c r="T23" s="11"/>
      <c r="U23" s="11"/>
      <c r="V23" s="11"/>
      <c r="W23" s="11"/>
      <c r="X23" s="11"/>
      <c r="Y23" s="58" t="str">
        <f>'Short-term Worker_ summary'!L25</f>
        <v>NA</v>
      </c>
      <c r="Z23" s="258" t="str">
        <f>'Short-term Worker_ summary'!K25</f>
        <v>D</v>
      </c>
      <c r="AA23" s="258"/>
      <c r="AB23" s="258"/>
    </row>
    <row r="24" spans="1:28" ht="12.75">
      <c r="A24" s="28"/>
      <c r="B24" s="9" t="str">
        <f>'Short-term Worker_ summary'!B26</f>
        <v>Copper Cyanide</v>
      </c>
      <c r="C24" s="9">
        <f>'Short-term Worker_ summary'!C26</f>
        <v>544923</v>
      </c>
      <c r="D24" s="144"/>
      <c r="E24" s="257">
        <f>'Short-term Worker_ summary'!E26</f>
        <v>9200</v>
      </c>
      <c r="F24" s="88"/>
      <c r="G24" s="53">
        <f>(F24/E24)*'Short-term Worker_ summary'!F26</f>
        <v>0</v>
      </c>
      <c r="H24" s="139" t="str">
        <f>'Short-term Worker_ summary'!H26</f>
        <v>In</v>
      </c>
      <c r="I24" s="139" t="str">
        <f>'Short-term Worker_ summary'!I26</f>
        <v>Or</v>
      </c>
      <c r="J24" s="159"/>
      <c r="K24" s="231"/>
      <c r="L24" s="13"/>
      <c r="M24" s="11"/>
      <c r="N24" s="11"/>
      <c r="O24" s="11"/>
      <c r="P24" s="11">
        <f>G24</f>
        <v>0</v>
      </c>
      <c r="Q24" s="11">
        <f>G24</f>
        <v>0</v>
      </c>
      <c r="R24" s="11"/>
      <c r="S24" s="11"/>
      <c r="T24" s="11"/>
      <c r="U24" s="11"/>
      <c r="V24" s="11"/>
      <c r="W24" s="11"/>
      <c r="X24" s="11">
        <f>G24</f>
        <v>0</v>
      </c>
      <c r="Y24" s="58" t="str">
        <f>'Short-term Worker_ summary'!L26</f>
        <v>NA</v>
      </c>
      <c r="Z24" s="258" t="str">
        <f>'Short-term Worker_ summary'!K26</f>
        <v>NA</v>
      </c>
      <c r="AA24" s="258"/>
      <c r="AB24" s="258"/>
    </row>
    <row r="25" spans="1:28" ht="12.75">
      <c r="A25" s="28"/>
      <c r="B25" s="9" t="str">
        <f>'Short-term Worker_ summary'!B27</f>
        <v>Cyanide, free</v>
      </c>
      <c r="C25" s="9">
        <f>'Short-term Worker_ summary'!C27</f>
        <v>57125</v>
      </c>
      <c r="D25" s="144"/>
      <c r="E25" s="257">
        <f>'Short-term Worker_ summary'!E27</f>
        <v>3700</v>
      </c>
      <c r="F25" s="88"/>
      <c r="G25" s="53">
        <f>(F25/E25)*'Short-term Worker_ summary'!F27</f>
        <v>0</v>
      </c>
      <c r="H25" s="274" t="str">
        <f>'Short-term Worker_ summary'!H27</f>
        <v>In</v>
      </c>
      <c r="I25" s="139" t="str">
        <f>'Short-term Worker_ summary'!I27</f>
        <v>Or</v>
      </c>
      <c r="J25" s="159"/>
      <c r="K25" s="231"/>
      <c r="L25" s="13"/>
      <c r="M25" s="11">
        <f>G25</f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>
        <f>G25</f>
        <v>0</v>
      </c>
      <c r="X25" s="11">
        <f>G25</f>
        <v>0</v>
      </c>
      <c r="Y25" s="58" t="str">
        <f>'Short-term Worker_ summary'!L27</f>
        <v>NA</v>
      </c>
      <c r="Z25" s="258" t="str">
        <f>'Short-term Worker_ summary'!K27</f>
        <v>NA</v>
      </c>
      <c r="AA25" s="258"/>
      <c r="AB25" s="258"/>
    </row>
    <row r="26" spans="1:28" ht="12.75">
      <c r="A26" s="28"/>
      <c r="B26" s="9" t="str">
        <f>'Short-term Worker_ summary'!B28</f>
        <v>Fluorine (soluble fluoride)</v>
      </c>
      <c r="C26" s="9">
        <f>'Short-term Worker_ summary'!C28</f>
        <v>7782414</v>
      </c>
      <c r="D26" s="144"/>
      <c r="E26" s="257">
        <f>'Short-term Worker_ summary'!E28</f>
        <v>16200</v>
      </c>
      <c r="F26" s="88"/>
      <c r="G26" s="53">
        <f>(F26/E26)*'Short-term Worker_ summary'!F28</f>
        <v>0</v>
      </c>
      <c r="H26" s="139" t="str">
        <f>'Short-term Worker_ summary'!H28</f>
        <v>In</v>
      </c>
      <c r="I26" s="139" t="str">
        <f>'Short-term Worker_ summary'!I28</f>
        <v>Or</v>
      </c>
      <c r="J26" s="159"/>
      <c r="K26" s="233">
        <f>G26</f>
        <v>0</v>
      </c>
      <c r="L26" s="13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58" t="str">
        <f>'Short-term Worker_ summary'!L28</f>
        <v>NA</v>
      </c>
      <c r="Z26" s="258" t="str">
        <f>'Short-term Worker_ summary'!K28</f>
        <v>NA</v>
      </c>
      <c r="AA26" s="258"/>
      <c r="AB26" s="258"/>
    </row>
    <row r="27" spans="1:28" ht="12.75">
      <c r="A27" s="28"/>
      <c r="B27" s="9" t="str">
        <f>'Short-term Worker_ summary'!B29</f>
        <v>Iron</v>
      </c>
      <c r="C27" s="9">
        <f>'Short-term Worker_ summary'!C29</f>
        <v>7439896</v>
      </c>
      <c r="D27" s="144"/>
      <c r="E27" s="257" t="str">
        <f>'Short-term Worker_ summary'!E29</f>
        <v>NA</v>
      </c>
      <c r="F27" s="88"/>
      <c r="G27" s="53" t="s">
        <v>19</v>
      </c>
      <c r="H27" s="139"/>
      <c r="I27" s="139"/>
      <c r="J27" s="159"/>
      <c r="K27" s="231"/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58" t="str">
        <f>'Short-term Worker_ summary'!L29</f>
        <v>NA</v>
      </c>
      <c r="Z27" s="258" t="str">
        <f>'Short-term Worker_ summary'!K29</f>
        <v>NA</v>
      </c>
      <c r="AA27" s="258"/>
      <c r="AB27" s="258"/>
    </row>
    <row r="28" spans="1:28" ht="12.75">
      <c r="A28" s="28"/>
      <c r="B28" s="9" t="str">
        <f>'Short-term Worker_ summary'!B30</f>
        <v>Lead</v>
      </c>
      <c r="C28" s="9">
        <f>'Short-term Worker_ summary'!C30</f>
        <v>7439921</v>
      </c>
      <c r="D28" s="144"/>
      <c r="E28" s="257">
        <f>'Short-term Worker_ summary'!E30</f>
        <v>700</v>
      </c>
      <c r="F28" s="88"/>
      <c r="G28" s="53">
        <f>(F28/E28)*'Short-term Worker_ summary'!F30</f>
        <v>0</v>
      </c>
      <c r="H28" s="139"/>
      <c r="I28" s="139" t="str">
        <f>'Short-term Worker_ summary'!I30</f>
        <v>Or</v>
      </c>
      <c r="J28" s="159" t="s">
        <v>322</v>
      </c>
      <c r="K28" s="231"/>
      <c r="L28" s="13"/>
      <c r="M28" s="13"/>
      <c r="N28" s="11"/>
      <c r="O28" s="11"/>
      <c r="P28" s="11"/>
      <c r="Q28" s="11"/>
      <c r="R28" s="11"/>
      <c r="S28" s="13"/>
      <c r="T28" s="11"/>
      <c r="U28" s="11"/>
      <c r="V28" s="11"/>
      <c r="W28" s="11"/>
      <c r="X28" s="11"/>
      <c r="Y28" s="58" t="str">
        <f>'Short-term Worker_ summary'!L30</f>
        <v>NA</v>
      </c>
      <c r="Z28" s="258" t="str">
        <f>'Short-term Worker_ summary'!K30</f>
        <v>B2</v>
      </c>
      <c r="AA28" s="258"/>
      <c r="AB28" s="258"/>
    </row>
    <row r="29" spans="1:28" ht="12.75">
      <c r="A29" s="28"/>
      <c r="B29" s="9" t="str">
        <f>'Short-term Worker_ summary'!B31</f>
        <v>Manganese</v>
      </c>
      <c r="C29" s="9">
        <f>'Short-term Worker_ summary'!C31</f>
        <v>7439965</v>
      </c>
      <c r="D29" s="144"/>
      <c r="E29" s="257" t="str">
        <f>'Short-term Worker_ summary'!E31</f>
        <v>NA</v>
      </c>
      <c r="F29" s="88"/>
      <c r="G29" s="53" t="s">
        <v>19</v>
      </c>
      <c r="H29" s="139"/>
      <c r="I29" s="139"/>
      <c r="J29" s="12"/>
      <c r="K29" s="13"/>
      <c r="L29" s="13"/>
      <c r="M29" s="11" t="str">
        <f>G29</f>
        <v>NA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58" t="str">
        <f>'Short-term Worker_ summary'!L31</f>
        <v>NA</v>
      </c>
      <c r="Z29" s="258" t="str">
        <f>'Short-term Worker_ summary'!K31</f>
        <v>D</v>
      </c>
      <c r="AA29" s="258"/>
      <c r="AB29" s="258"/>
    </row>
    <row r="30" spans="1:28" ht="21.75">
      <c r="A30" s="28"/>
      <c r="B30" s="9" t="str">
        <f>'Short-term Worker_ summary'!B32</f>
        <v>Mercury (inorganic: elemental and mercuric chloride)</v>
      </c>
      <c r="C30" s="272" t="str">
        <f>'Short-term Worker_ summary'!C32</f>
        <v>7439976   7487947</v>
      </c>
      <c r="D30" s="144"/>
      <c r="E30" s="257">
        <f>'Short-term Worker_ summary'!E32</f>
        <v>0.7</v>
      </c>
      <c r="F30" s="88"/>
      <c r="G30" s="53">
        <f>(F30/E30)*'Short-term Worker_ summary'!F32</f>
        <v>0</v>
      </c>
      <c r="H30" s="139"/>
      <c r="I30" s="139" t="str">
        <f>'Short-term Worker_ summary'!I32</f>
        <v>In</v>
      </c>
      <c r="J30" s="159"/>
      <c r="K30" s="13"/>
      <c r="L30" s="13"/>
      <c r="M30" s="11">
        <f>G30</f>
        <v>0</v>
      </c>
      <c r="N30" s="11"/>
      <c r="O30" s="11">
        <f>G30</f>
        <v>0</v>
      </c>
      <c r="P30" s="231"/>
      <c r="Q30" s="11"/>
      <c r="R30" s="11"/>
      <c r="S30" s="11"/>
      <c r="T30" s="11"/>
      <c r="U30" s="11"/>
      <c r="V30" s="11"/>
      <c r="W30" s="11"/>
      <c r="X30" s="11"/>
      <c r="Y30" s="58" t="str">
        <f>'Short-term Worker_ summary'!L32</f>
        <v>NA</v>
      </c>
      <c r="Z30" s="258" t="str">
        <f>'Short-term Worker_ summary'!K32</f>
        <v>D</v>
      </c>
      <c r="AA30" s="258"/>
      <c r="AB30" s="258"/>
    </row>
    <row r="31" spans="1:28" ht="12.75">
      <c r="A31" s="28"/>
      <c r="B31" s="9" t="str">
        <f>'Short-term Worker_ summary'!B33</f>
        <v>Methyl Mercury</v>
      </c>
      <c r="C31" s="9">
        <f>'Short-term Worker_ summary'!C33</f>
        <v>22967926</v>
      </c>
      <c r="D31" s="144"/>
      <c r="E31" s="257">
        <f>'Short-term Worker_ summary'!E33</f>
        <v>22</v>
      </c>
      <c r="F31" s="88"/>
      <c r="G31" s="53">
        <f>(F31/E31)*'Short-term Worker_ summary'!F33</f>
        <v>0</v>
      </c>
      <c r="H31" s="139" t="str">
        <f>'Short-term Worker_ summary'!H33</f>
        <v>In</v>
      </c>
      <c r="I31" s="139" t="str">
        <f>'Short-term Worker_ summary'!I33</f>
        <v>Or</v>
      </c>
      <c r="J31" s="12"/>
      <c r="K31" s="13"/>
      <c r="L31" s="13"/>
      <c r="M31" s="11">
        <f>G31</f>
        <v>0</v>
      </c>
      <c r="N31" s="11"/>
      <c r="O31" s="11"/>
      <c r="P31" s="11"/>
      <c r="Q31" s="11"/>
      <c r="R31" s="11"/>
      <c r="S31" s="11">
        <f>G31</f>
        <v>0</v>
      </c>
      <c r="T31" s="11"/>
      <c r="U31" s="11"/>
      <c r="V31" s="11"/>
      <c r="W31" s="11"/>
      <c r="X31" s="11"/>
      <c r="Y31" s="58" t="str">
        <f>'Short-term Worker_ summary'!L33</f>
        <v>NA</v>
      </c>
      <c r="Z31" s="258" t="str">
        <f>'Short-term Worker_ summary'!K33</f>
        <v>NA</v>
      </c>
      <c r="AA31" s="258"/>
      <c r="AB31" s="258"/>
    </row>
    <row r="32" spans="1:28" ht="21.75">
      <c r="A32" s="28"/>
      <c r="B32" s="9" t="str">
        <f>'Short-term Worker_ summary'!B34</f>
        <v>Nickel</v>
      </c>
      <c r="C32" s="9" t="str">
        <f>'Short-term Worker_ summary'!C34</f>
        <v>various</v>
      </c>
      <c r="D32" s="144"/>
      <c r="E32" s="257">
        <f>'Short-term Worker_ summary'!E34</f>
        <v>3000</v>
      </c>
      <c r="F32" s="88"/>
      <c r="G32" s="53">
        <f>(F32/E32)*'Short-term Worker_ summary'!F34</f>
        <v>0</v>
      </c>
      <c r="H32" s="139" t="str">
        <f>'Short-term Worker_ summary'!H34</f>
        <v>In</v>
      </c>
      <c r="I32" s="139" t="str">
        <f>'Short-term Worker_ summary'!I34</f>
        <v>Or</v>
      </c>
      <c r="J32" s="12"/>
      <c r="K32" s="13"/>
      <c r="L32" s="1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f>G32</f>
        <v>0</v>
      </c>
      <c r="Y32" s="58">
        <f>(F32/E32)*'Short-term Worker_ summary'!L34</f>
        <v>0</v>
      </c>
      <c r="Z32" s="258" t="str">
        <f>'Short-term Worker_ summary'!K34</f>
        <v>A</v>
      </c>
      <c r="AA32" s="283" t="str">
        <f>'Short-term Worker_ summary'!N34</f>
        <v>Or De</v>
      </c>
      <c r="AB32" s="283" t="str">
        <f>'Short-term Worker_ summary'!O34</f>
        <v>In</v>
      </c>
    </row>
    <row r="33" spans="1:28" ht="12.75">
      <c r="A33" s="28"/>
      <c r="B33" s="9" t="str">
        <f>'Short-term Worker_ summary'!B35</f>
        <v>Selenium</v>
      </c>
      <c r="C33" s="9">
        <f>'Short-term Worker_ summary'!C35</f>
        <v>7782492</v>
      </c>
      <c r="D33" s="144"/>
      <c r="E33" s="257">
        <f>'Short-term Worker_ summary'!E35</f>
        <v>950</v>
      </c>
      <c r="F33" s="88"/>
      <c r="G33" s="53">
        <f>(F33/E33)*'Short-term Worker_ summary'!F35</f>
        <v>0</v>
      </c>
      <c r="H33" s="139" t="str">
        <f>'Short-term Worker_ summary'!H35</f>
        <v>In</v>
      </c>
      <c r="I33" s="139" t="str">
        <f>'Short-term Worker_ summary'!I35</f>
        <v>Or</v>
      </c>
      <c r="J33" s="12"/>
      <c r="K33" s="13"/>
      <c r="L33" s="13">
        <f>G33</f>
        <v>0</v>
      </c>
      <c r="M33" s="11">
        <f>G33</f>
        <v>0</v>
      </c>
      <c r="N33" s="11"/>
      <c r="O33" s="11"/>
      <c r="P33" s="11"/>
      <c r="Q33" s="11">
        <f>G33</f>
        <v>0</v>
      </c>
      <c r="R33" s="11"/>
      <c r="S33" s="11"/>
      <c r="T33" s="11"/>
      <c r="U33" s="11">
        <f>G33</f>
        <v>0</v>
      </c>
      <c r="V33" s="11"/>
      <c r="W33" s="11"/>
      <c r="X33" s="11"/>
      <c r="Y33" s="58" t="str">
        <f>'Short-term Worker_ summary'!L35</f>
        <v>NA</v>
      </c>
      <c r="Z33" s="258" t="str">
        <f>'Short-term Worker_ summary'!K35</f>
        <v>D</v>
      </c>
      <c r="AA33" s="258"/>
      <c r="AB33" s="258"/>
    </row>
    <row r="34" spans="1:28" ht="12.75">
      <c r="A34" s="28"/>
      <c r="B34" s="9" t="str">
        <f>'Short-term Worker_ summary'!B36</f>
        <v>Silver</v>
      </c>
      <c r="C34" s="9">
        <f>'Short-term Worker_ summary'!C36</f>
        <v>7440224</v>
      </c>
      <c r="D34" s="144"/>
      <c r="E34" s="257">
        <f>'Short-term Worker_ summary'!E36</f>
        <v>950</v>
      </c>
      <c r="F34" s="88"/>
      <c r="G34" s="53">
        <f>(F34/E34)*'Short-term Worker_ summary'!F36</f>
        <v>0</v>
      </c>
      <c r="H34" s="139" t="str">
        <f>'Short-term Worker_ summary'!H36</f>
        <v>In</v>
      </c>
      <c r="I34" s="139" t="str">
        <f>'Short-term Worker_ summary'!I36</f>
        <v>Or</v>
      </c>
      <c r="J34" s="12"/>
      <c r="K34" s="13"/>
      <c r="L34" s="13"/>
      <c r="M34" s="11"/>
      <c r="N34" s="11"/>
      <c r="O34" s="11"/>
      <c r="P34" s="11"/>
      <c r="Q34" s="11"/>
      <c r="R34" s="11"/>
      <c r="S34" s="11"/>
      <c r="T34" s="11"/>
      <c r="U34" s="11">
        <f>G34</f>
        <v>0</v>
      </c>
      <c r="V34" s="11"/>
      <c r="W34" s="11"/>
      <c r="X34" s="11"/>
      <c r="Y34" s="58" t="str">
        <f>'Short-term Worker_ summary'!L36</f>
        <v>NA</v>
      </c>
      <c r="Z34" s="258" t="str">
        <f>'Short-term Worker_ summary'!K36</f>
        <v>D</v>
      </c>
      <c r="AA34" s="258"/>
      <c r="AB34" s="258"/>
    </row>
    <row r="35" spans="1:28" ht="12.75">
      <c r="A35" s="28"/>
      <c r="B35" s="9" t="str">
        <f>'Short-term Worker_ summary'!B37</f>
        <v>Thallium</v>
      </c>
      <c r="C35" s="9" t="str">
        <f>'Short-term Worker_ summary'!C37</f>
        <v>various</v>
      </c>
      <c r="D35" s="144"/>
      <c r="E35" s="257">
        <f>'Short-term Worker_ summary'!E37</f>
        <v>152</v>
      </c>
      <c r="F35" s="88"/>
      <c r="G35" s="53">
        <f>(F35/E35)*'Short-term Worker_ summary'!F37</f>
        <v>0</v>
      </c>
      <c r="H35" s="139" t="str">
        <f>'Short-term Worker_ summary'!H37</f>
        <v>In</v>
      </c>
      <c r="I35" s="139" t="str">
        <f>'Short-term Worker_ summary'!I37</f>
        <v>Or</v>
      </c>
      <c r="J35" s="12"/>
      <c r="K35" s="13"/>
      <c r="L35" s="13">
        <f>G35</f>
        <v>0</v>
      </c>
      <c r="M35" s="11"/>
      <c r="N35" s="11"/>
      <c r="O35" s="11"/>
      <c r="P35" s="11"/>
      <c r="Q35" s="11">
        <f>G35</f>
        <v>0</v>
      </c>
      <c r="R35" s="11"/>
      <c r="S35" s="11"/>
      <c r="T35" s="11"/>
      <c r="U35" s="11"/>
      <c r="V35" s="11"/>
      <c r="W35" s="11"/>
      <c r="X35" s="11"/>
      <c r="Y35" s="58" t="str">
        <f>'Short-term Worker_ summary'!L37</f>
        <v>NA</v>
      </c>
      <c r="Z35" s="258" t="str">
        <f>'Short-term Worker_ summary'!K37</f>
        <v>D</v>
      </c>
      <c r="AA35" s="258"/>
      <c r="AB35" s="258"/>
    </row>
    <row r="36" spans="1:28" ht="12.75">
      <c r="A36" s="28"/>
      <c r="B36" s="9" t="str">
        <f>'Short-term Worker_ summary'!B38</f>
        <v>Tin</v>
      </c>
      <c r="C36" s="9" t="str">
        <f>'Short-term Worker_ summary'!C38</f>
        <v>various</v>
      </c>
      <c r="D36" s="144"/>
      <c r="E36" s="257">
        <f>'Short-term Worker_ summary'!E38</f>
        <v>82000</v>
      </c>
      <c r="F36" s="88"/>
      <c r="G36" s="53">
        <f>(F36/E36)*'Short-term Worker_ summary'!F38</f>
        <v>0</v>
      </c>
      <c r="H36" s="139" t="str">
        <f>'Short-term Worker_ summary'!H38</f>
        <v>In</v>
      </c>
      <c r="I36" s="139" t="str">
        <f>'Short-term Worker_ summary'!I38</f>
        <v>Or</v>
      </c>
      <c r="J36" s="12"/>
      <c r="K36" s="13"/>
      <c r="L36" s="13"/>
      <c r="M36" s="11"/>
      <c r="N36" s="11"/>
      <c r="O36" s="11"/>
      <c r="P36" s="11">
        <f>G36</f>
        <v>0</v>
      </c>
      <c r="Q36" s="11">
        <f>G36</f>
        <v>0</v>
      </c>
      <c r="R36" s="11"/>
      <c r="S36" s="11"/>
      <c r="T36" s="11"/>
      <c r="U36" s="11"/>
      <c r="V36" s="11"/>
      <c r="W36" s="11"/>
      <c r="X36" s="11"/>
      <c r="Y36" s="58" t="str">
        <f>'Short-term Worker_ summary'!L38</f>
        <v>NA</v>
      </c>
      <c r="Z36" s="258" t="str">
        <f>'Short-term Worker_ summary'!K38</f>
        <v>D</v>
      </c>
      <c r="AA36" s="258"/>
      <c r="AB36" s="258"/>
    </row>
    <row r="37" spans="1:28" ht="12.75">
      <c r="A37" s="28"/>
      <c r="B37" s="9" t="str">
        <f>'Short-term Worker_ summary'!B39</f>
        <v>Titanium</v>
      </c>
      <c r="C37" s="9">
        <f>'Short-term Worker_ summary'!C39</f>
        <v>7440326</v>
      </c>
      <c r="D37" s="144"/>
      <c r="E37" s="257">
        <f>'Short-term Worker_ summary'!E39</f>
        <v>100000</v>
      </c>
      <c r="F37" s="88"/>
      <c r="G37" s="53">
        <f>(F37/E37)*'Short-term Worker_ summary'!F39</f>
        <v>0</v>
      </c>
      <c r="H37" s="139"/>
      <c r="I37" s="139"/>
      <c r="J37" s="159" t="s">
        <v>404</v>
      </c>
      <c r="K37" s="13"/>
      <c r="L37" s="13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58" t="str">
        <f>'Short-term Worker_ summary'!L39</f>
        <v>NA</v>
      </c>
      <c r="Z37" s="258" t="str">
        <f>'Short-term Worker_ summary'!K39</f>
        <v>NA</v>
      </c>
      <c r="AA37" s="258"/>
      <c r="AB37" s="258"/>
    </row>
    <row r="38" spans="1:28" ht="21.75">
      <c r="A38" s="28"/>
      <c r="B38" s="9" t="str">
        <f>'Short-term Worker_ summary'!B40</f>
        <v>Vanadium</v>
      </c>
      <c r="C38" s="272" t="str">
        <f>'Short-term Worker_ summary'!C40</f>
        <v>7440622     1314621</v>
      </c>
      <c r="D38" s="144"/>
      <c r="E38" s="257">
        <f>'Short-term Worker_ summary'!E40</f>
        <v>1340</v>
      </c>
      <c r="F38" s="88"/>
      <c r="G38" s="53">
        <f>(F38/E38)*'Short-term Worker_ summary'!F40</f>
        <v>0</v>
      </c>
      <c r="H38" s="139" t="str">
        <f>'Short-term Worker_ summary'!H40</f>
        <v>In</v>
      </c>
      <c r="I38" s="139" t="str">
        <f>'Short-term Worker_ summary'!I40</f>
        <v>Or</v>
      </c>
      <c r="J38" s="12"/>
      <c r="K38" s="13"/>
      <c r="L38" s="1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58" t="str">
        <f>'Short-term Worker_ summary'!L40</f>
        <v>NA</v>
      </c>
      <c r="Z38" s="258" t="str">
        <f>'Short-term Worker_ summary'!K40</f>
        <v>D</v>
      </c>
      <c r="AA38" s="258"/>
      <c r="AB38" s="258"/>
    </row>
    <row r="39" spans="1:28" ht="12.75">
      <c r="A39" s="28"/>
      <c r="B39" s="9" t="str">
        <f>'Short-term Worker_ summary'!B41</f>
        <v>Zinc</v>
      </c>
      <c r="C39" s="9">
        <f>'Short-term Worker_ summary'!C41</f>
        <v>7440666</v>
      </c>
      <c r="D39" s="144"/>
      <c r="E39" s="257">
        <f>'Short-term Worker_ summary'!E41</f>
        <v>54000</v>
      </c>
      <c r="F39" s="88"/>
      <c r="G39" s="53">
        <f>(F39/E39)*'Short-term Worker_ summary'!F41</f>
        <v>0</v>
      </c>
      <c r="H39" s="139" t="str">
        <f>'Short-term Worker_ summary'!H41</f>
        <v>In</v>
      </c>
      <c r="I39" s="139" t="str">
        <f>'Short-term Worker_ summary'!I41</f>
        <v>Or</v>
      </c>
      <c r="J39" s="12"/>
      <c r="K39" s="13"/>
      <c r="L39" s="13">
        <f>G39</f>
        <v>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58" t="str">
        <f>'Short-term Worker_ summary'!L41</f>
        <v>NA</v>
      </c>
      <c r="Z39" s="258" t="str">
        <f>'Short-term Worker_ summary'!K41</f>
        <v>D</v>
      </c>
      <c r="AA39" s="258"/>
      <c r="AB39" s="258"/>
    </row>
    <row r="40" spans="1:28" ht="12.75">
      <c r="A40" s="28" t="str">
        <f>'Short-term Worker_ summary'!A42</f>
        <v>Volatile Organics</v>
      </c>
      <c r="B40" s="9"/>
      <c r="C40" s="9"/>
      <c r="D40" s="144"/>
      <c r="E40" s="257"/>
      <c r="F40" s="88"/>
      <c r="G40" s="53"/>
      <c r="H40" s="139"/>
      <c r="I40" s="139"/>
      <c r="J40" s="3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58"/>
      <c r="Z40" s="258"/>
      <c r="AA40" s="258"/>
      <c r="AB40" s="258"/>
    </row>
    <row r="41" spans="1:28" ht="12.75">
      <c r="A41" s="28"/>
      <c r="B41" s="9" t="str">
        <f>'Short-term Worker_ summary'!B43</f>
        <v>Acetone</v>
      </c>
      <c r="C41" s="9">
        <f>'Short-term Worker_ summary'!C43</f>
        <v>67641</v>
      </c>
      <c r="D41" s="144"/>
      <c r="E41" s="257">
        <f>'Short-term Worker_ summary'!E43</f>
        <v>100000</v>
      </c>
      <c r="F41" s="88"/>
      <c r="G41" s="53">
        <f>(F41/E41)*'Short-term Worker_ summary'!F43</f>
        <v>0</v>
      </c>
      <c r="H41" s="139"/>
      <c r="I41" s="139"/>
      <c r="J41" s="159" t="s">
        <v>404</v>
      </c>
      <c r="K41" s="21"/>
      <c r="L41" s="21"/>
      <c r="M41" s="149"/>
      <c r="N41" s="103"/>
      <c r="O41" s="103"/>
      <c r="P41" s="149"/>
      <c r="Q41" s="13"/>
      <c r="R41" s="13"/>
      <c r="S41" s="21"/>
      <c r="T41" s="21"/>
      <c r="U41" s="21"/>
      <c r="V41" s="21"/>
      <c r="W41" s="21"/>
      <c r="X41" s="21"/>
      <c r="Y41" s="58" t="str">
        <f>'Short-term Worker_ summary'!L43</f>
        <v>NA</v>
      </c>
      <c r="Z41" s="258" t="str">
        <f>'Short-term Worker_ summary'!K43</f>
        <v>D</v>
      </c>
      <c r="AA41" s="283"/>
      <c r="AB41" s="283"/>
    </row>
    <row r="42" spans="1:28" ht="12.75">
      <c r="A42" s="28"/>
      <c r="B42" s="9" t="str">
        <f>'Short-term Worker_ summary'!B44</f>
        <v>Benzene</v>
      </c>
      <c r="C42" s="9">
        <f>'Short-term Worker_ summary'!C44</f>
        <v>71432</v>
      </c>
      <c r="D42" s="144"/>
      <c r="E42" s="257">
        <f>'Short-term Worker_ summary'!E44</f>
        <v>10</v>
      </c>
      <c r="F42" s="88"/>
      <c r="G42" s="53">
        <f>(F42/E42)*'Short-term Worker_ summary'!F44</f>
        <v>0</v>
      </c>
      <c r="H42" s="139"/>
      <c r="I42" s="139" t="str">
        <f>'Short-term Worker_ summary'!I44</f>
        <v>In</v>
      </c>
      <c r="J42" s="97"/>
      <c r="K42" s="95"/>
      <c r="L42" s="149">
        <f>G42</f>
        <v>0</v>
      </c>
      <c r="M42" s="103"/>
      <c r="N42" s="103"/>
      <c r="O42" s="149">
        <f>G42</f>
        <v>0</v>
      </c>
      <c r="P42" s="103"/>
      <c r="Q42" s="95"/>
      <c r="R42" s="95"/>
      <c r="S42" s="95"/>
      <c r="T42" s="95"/>
      <c r="U42" s="95"/>
      <c r="V42" s="95"/>
      <c r="W42" s="95"/>
      <c r="X42" s="95"/>
      <c r="Y42" s="58">
        <f>(F42/E42)*'Short-term Worker_ summary'!L44</f>
        <v>0</v>
      </c>
      <c r="Z42" s="258" t="str">
        <f>'Short-term Worker_ summary'!K44</f>
        <v>A</v>
      </c>
      <c r="AA42" s="283"/>
      <c r="AB42" s="283" t="str">
        <f>'Short-term Worker_ summary'!O44</f>
        <v>In</v>
      </c>
    </row>
    <row r="43" spans="1:28" ht="12.75">
      <c r="A43" s="28"/>
      <c r="B43" s="9" t="str">
        <f>'Short-term Worker_ summary'!B45</f>
        <v>Bromodichloromethane</v>
      </c>
      <c r="C43" s="9">
        <f>'Short-term Worker_ summary'!C45</f>
        <v>75274</v>
      </c>
      <c r="D43" s="144"/>
      <c r="E43" s="257">
        <f>'Short-term Worker_ summary'!E45</f>
        <v>17</v>
      </c>
      <c r="F43" s="88"/>
      <c r="G43" s="53" t="s">
        <v>19</v>
      </c>
      <c r="H43" s="274" t="str">
        <f>'Short-term Worker_ summary'!H45</f>
        <v>In</v>
      </c>
      <c r="I43" s="139" t="str">
        <f>'Short-term Worker_ summary'!I45</f>
        <v>?</v>
      </c>
      <c r="J43" s="33"/>
      <c r="K43" s="21"/>
      <c r="L43" s="21"/>
      <c r="M43" s="103"/>
      <c r="N43" s="103"/>
      <c r="O43" s="103"/>
      <c r="P43" s="149" t="str">
        <f>G43</f>
        <v>NA</v>
      </c>
      <c r="Q43" s="21"/>
      <c r="R43" s="21"/>
      <c r="S43" s="21"/>
      <c r="T43" s="21"/>
      <c r="U43" s="21"/>
      <c r="V43" s="21"/>
      <c r="W43" s="21"/>
      <c r="X43" s="21"/>
      <c r="Y43" s="58">
        <f>(F43/E43)*'Short-term Worker_ summary'!L45</f>
        <v>0</v>
      </c>
      <c r="Z43" s="258" t="str">
        <f>'Short-term Worker_ summary'!K45</f>
        <v>B2</v>
      </c>
      <c r="AA43" s="283"/>
      <c r="AB43" s="283" t="str">
        <f>'Short-term Worker_ summary'!O45</f>
        <v>In</v>
      </c>
    </row>
    <row r="44" spans="1:28" ht="12.75">
      <c r="A44" s="28"/>
      <c r="B44" s="9" t="str">
        <f>'Short-term Worker_ summary'!B46</f>
        <v>Bromomethane (methyl bromide)</v>
      </c>
      <c r="C44" s="9">
        <f>'Short-term Worker_ summary'!C46</f>
        <v>74839</v>
      </c>
      <c r="D44" s="144"/>
      <c r="E44" s="257">
        <f>'Short-term Worker_ summary'!E46</f>
        <v>22</v>
      </c>
      <c r="F44" s="88"/>
      <c r="G44" s="53">
        <f>(F44/E44)*'Short-term Worker_ summary'!F46</f>
        <v>0</v>
      </c>
      <c r="H44" s="139"/>
      <c r="I44" s="139" t="str">
        <f>'Short-term Worker_ summary'!I46</f>
        <v>In</v>
      </c>
      <c r="J44" s="33"/>
      <c r="K44" s="21"/>
      <c r="L44" s="21"/>
      <c r="M44" s="103"/>
      <c r="N44" s="103"/>
      <c r="O44" s="103"/>
      <c r="P44" s="103"/>
      <c r="Q44" s="13">
        <f>G44</f>
        <v>0</v>
      </c>
      <c r="R44" s="13"/>
      <c r="S44" s="21"/>
      <c r="T44" s="13">
        <f>G44</f>
        <v>0</v>
      </c>
      <c r="U44" s="21"/>
      <c r="V44" s="21"/>
      <c r="W44" s="21"/>
      <c r="X44" s="21"/>
      <c r="Y44" s="58" t="str">
        <f>'Short-term Worker_ summary'!L46</f>
        <v>NA</v>
      </c>
      <c r="Z44" s="258" t="str">
        <f>'Short-term Worker_ summary'!K46</f>
        <v>D</v>
      </c>
      <c r="AA44" s="283"/>
      <c r="AB44" s="283"/>
    </row>
    <row r="45" spans="1:28" ht="21.75">
      <c r="A45" s="28"/>
      <c r="B45" s="9" t="str">
        <f>'Short-term Worker_ summary'!B47</f>
        <v>1,3 - Butadiene</v>
      </c>
      <c r="C45" s="9">
        <f>'Short-term Worker_ summary'!C47</f>
        <v>106990</v>
      </c>
      <c r="D45" s="144"/>
      <c r="E45" s="257">
        <f>'Short-term Worker_ summary'!E47</f>
        <v>0.1</v>
      </c>
      <c r="F45" s="88"/>
      <c r="G45" s="53" t="s">
        <v>19</v>
      </c>
      <c r="H45" s="139"/>
      <c r="I45" s="139"/>
      <c r="J45" s="33"/>
      <c r="K45" s="21"/>
      <c r="L45" s="21"/>
      <c r="M45" s="103"/>
      <c r="N45" s="103"/>
      <c r="O45" s="103"/>
      <c r="P45" s="103"/>
      <c r="Q45" s="21"/>
      <c r="R45" s="21"/>
      <c r="S45" s="21"/>
      <c r="T45" s="21"/>
      <c r="U45" s="21"/>
      <c r="V45" s="21"/>
      <c r="W45" s="21"/>
      <c r="X45" s="21"/>
      <c r="Y45" s="58">
        <f>(F45/E45)*'Short-term Worker_ summary'!L47</f>
        <v>0</v>
      </c>
      <c r="Z45" s="258" t="str">
        <f>'Short-term Worker_ summary'!K47</f>
        <v>B2</v>
      </c>
      <c r="AA45" s="283" t="str">
        <f>'Short-term Worker_ summary'!N47</f>
        <v>Or De</v>
      </c>
      <c r="AB45" s="283" t="str">
        <f>'Short-term Worker_ summary'!O47</f>
        <v>In</v>
      </c>
    </row>
    <row r="46" spans="1:28" ht="12.75">
      <c r="A46" s="28"/>
      <c r="B46" s="9" t="str">
        <f>'Short-term Worker_ summary'!B48</f>
        <v>n-Butylbenzene</v>
      </c>
      <c r="C46" s="9">
        <f>'Short-term Worker_ summary'!C48</f>
        <v>104518</v>
      </c>
      <c r="D46" s="144"/>
      <c r="E46" s="257" t="str">
        <f>'Short-term Worker_ summary'!E48</f>
        <v>NA</v>
      </c>
      <c r="F46" s="88"/>
      <c r="G46" s="53" t="s">
        <v>19</v>
      </c>
      <c r="H46" s="9"/>
      <c r="I46" s="9"/>
      <c r="J46" s="97"/>
      <c r="K46" s="95"/>
      <c r="L46" s="95"/>
      <c r="M46" s="149" t="str">
        <f>G46</f>
        <v>NA</v>
      </c>
      <c r="N46" s="103"/>
      <c r="O46" s="103"/>
      <c r="P46" s="103"/>
      <c r="Q46" s="21"/>
      <c r="R46" s="21"/>
      <c r="S46" s="21"/>
      <c r="T46" s="21"/>
      <c r="U46" s="21"/>
      <c r="V46" s="21"/>
      <c r="W46" s="21"/>
      <c r="X46" s="21"/>
      <c r="Y46" s="58" t="str">
        <f>'Short-term Worker_ summary'!L48</f>
        <v>NA</v>
      </c>
      <c r="Z46" s="258" t="str">
        <f>'Short-term Worker_ summary'!K48</f>
        <v>NA</v>
      </c>
      <c r="AA46" s="258"/>
      <c r="AB46" s="258"/>
    </row>
    <row r="47" spans="1:28" ht="12.75">
      <c r="A47" s="28"/>
      <c r="B47" s="9" t="str">
        <f>'Short-term Worker_ summary'!B49</f>
        <v>sec-Butylbenzene</v>
      </c>
      <c r="C47" s="9">
        <f>'Short-term Worker_ summary'!C49</f>
        <v>135988</v>
      </c>
      <c r="D47" s="144"/>
      <c r="E47" s="257" t="str">
        <f>'Short-term Worker_ summary'!E49</f>
        <v>NA</v>
      </c>
      <c r="F47" s="88"/>
      <c r="G47" s="53" t="s">
        <v>19</v>
      </c>
      <c r="H47" s="9"/>
      <c r="I47" s="9"/>
      <c r="J47" s="97"/>
      <c r="K47" s="95"/>
      <c r="L47" s="95"/>
      <c r="M47" s="149" t="str">
        <f>G47</f>
        <v>NA</v>
      </c>
      <c r="N47" s="103"/>
      <c r="O47" s="103"/>
      <c r="P47" s="103"/>
      <c r="Q47" s="21"/>
      <c r="R47" s="21"/>
      <c r="S47" s="21"/>
      <c r="T47" s="21"/>
      <c r="U47" s="21"/>
      <c r="V47" s="21"/>
      <c r="W47" s="21"/>
      <c r="X47" s="21"/>
      <c r="Y47" s="58" t="str">
        <f>'Short-term Worker_ summary'!L49</f>
        <v>NA</v>
      </c>
      <c r="Z47" s="258" t="str">
        <f>'Short-term Worker_ summary'!K49</f>
        <v>NA</v>
      </c>
      <c r="AA47" s="258"/>
      <c r="AB47" s="258"/>
    </row>
    <row r="48" spans="1:28" ht="12.75">
      <c r="A48" s="28"/>
      <c r="B48" s="9" t="str">
        <f>'Short-term Worker_ summary'!B50</f>
        <v>tert-Butylbenzene</v>
      </c>
      <c r="C48" s="9">
        <f>'Short-term Worker_ summary'!C50</f>
        <v>98066</v>
      </c>
      <c r="D48" s="144"/>
      <c r="E48" s="257" t="str">
        <f>'Short-term Worker_ summary'!E50</f>
        <v>NA</v>
      </c>
      <c r="F48" s="88"/>
      <c r="G48" s="53" t="s">
        <v>19</v>
      </c>
      <c r="H48" s="9"/>
      <c r="I48" s="9"/>
      <c r="J48" s="97"/>
      <c r="K48" s="95"/>
      <c r="L48" s="95"/>
      <c r="M48" s="149" t="str">
        <f>G48</f>
        <v>NA</v>
      </c>
      <c r="N48" s="103"/>
      <c r="O48" s="103"/>
      <c r="P48" s="103"/>
      <c r="Q48" s="21"/>
      <c r="R48" s="21"/>
      <c r="S48" s="21"/>
      <c r="T48" s="21"/>
      <c r="U48" s="21"/>
      <c r="V48" s="21"/>
      <c r="W48" s="21"/>
      <c r="X48" s="21"/>
      <c r="Y48" s="58" t="str">
        <f>'Short-term Worker_ summary'!L50</f>
        <v>NA</v>
      </c>
      <c r="Z48" s="258" t="str">
        <f>'Short-term Worker_ summary'!K50</f>
        <v>NA</v>
      </c>
      <c r="AA48" s="258"/>
      <c r="AB48" s="258"/>
    </row>
    <row r="49" spans="1:28" ht="12.75">
      <c r="A49" s="28"/>
      <c r="B49" s="9" t="str">
        <f>'Short-term Worker_ summary'!B51</f>
        <v>Carbon Disulfide</v>
      </c>
      <c r="C49" s="9">
        <f>'Short-term Worker_ summary'!C51</f>
        <v>75150</v>
      </c>
      <c r="D49" s="144"/>
      <c r="E49" s="257">
        <f>'Short-term Worker_ summary'!E51</f>
        <v>55</v>
      </c>
      <c r="F49" s="88"/>
      <c r="G49" s="53">
        <f>(F49/E49)*'Short-term Worker_ summary'!F51</f>
        <v>0</v>
      </c>
      <c r="H49" s="284"/>
      <c r="I49" s="139" t="str">
        <f>'Short-term Worker_ summary'!I51</f>
        <v>In</v>
      </c>
      <c r="J49" s="159"/>
      <c r="K49" s="231"/>
      <c r="L49" s="21"/>
      <c r="M49" s="13">
        <f>G49</f>
        <v>0</v>
      </c>
      <c r="N49" s="232"/>
      <c r="O49" s="21"/>
      <c r="P49" s="21"/>
      <c r="Q49" s="21"/>
      <c r="R49" s="21"/>
      <c r="S49" s="13">
        <f>G49</f>
        <v>0</v>
      </c>
      <c r="T49" s="21"/>
      <c r="U49" s="21"/>
      <c r="V49" s="21"/>
      <c r="W49" s="21"/>
      <c r="X49" s="21"/>
      <c r="Y49" s="58" t="str">
        <f>'Short-term Worker_ summary'!L51</f>
        <v>NA</v>
      </c>
      <c r="Z49" s="258" t="str">
        <f>'Short-term Worker_ summary'!K51</f>
        <v>NA</v>
      </c>
      <c r="AA49" s="258"/>
      <c r="AB49" s="258"/>
    </row>
    <row r="50" spans="1:28" ht="12.75">
      <c r="A50" s="28"/>
      <c r="B50" s="9" t="str">
        <f>'Short-term Worker_ summary'!B52</f>
        <v>Carbon Tetrachloride</v>
      </c>
      <c r="C50" s="9">
        <f>'Short-term Worker_ summary'!C52</f>
        <v>56235</v>
      </c>
      <c r="D50" s="144"/>
      <c r="E50" s="257">
        <f>'Short-term Worker_ summary'!E52</f>
        <v>3.5</v>
      </c>
      <c r="F50" s="88"/>
      <c r="G50" s="53" t="s">
        <v>19</v>
      </c>
      <c r="H50" s="284"/>
      <c r="I50" s="139"/>
      <c r="J50" s="33"/>
      <c r="K50" s="21"/>
      <c r="L50" s="21"/>
      <c r="M50" s="21"/>
      <c r="N50" s="21"/>
      <c r="O50" s="21"/>
      <c r="P50" s="21"/>
      <c r="Q50" s="13"/>
      <c r="R50" s="13"/>
      <c r="S50" s="21"/>
      <c r="T50" s="21"/>
      <c r="U50" s="21"/>
      <c r="V50" s="21"/>
      <c r="W50" s="21"/>
      <c r="X50" s="21"/>
      <c r="Y50" s="58">
        <f>(F50/E50)*'Short-term Worker_ summary'!L52</f>
        <v>0</v>
      </c>
      <c r="Z50" s="258" t="str">
        <f>'Short-term Worker_ summary'!K52</f>
        <v>B2</v>
      </c>
      <c r="AA50" s="258"/>
      <c r="AB50" s="283" t="str">
        <f>'Short-term Worker_ summary'!O52</f>
        <v>In</v>
      </c>
    </row>
    <row r="51" spans="1:28" ht="21.75">
      <c r="A51" s="28"/>
      <c r="B51" s="9" t="str">
        <f>'Short-term Worker_ summary'!B53</f>
        <v>Chlorobenzene</v>
      </c>
      <c r="C51" s="9">
        <f>'Short-term Worker_ summary'!C53</f>
        <v>108907</v>
      </c>
      <c r="D51" s="144"/>
      <c r="E51" s="257">
        <f>'Short-term Worker_ summary'!E53</f>
        <v>76</v>
      </c>
      <c r="F51" s="88"/>
      <c r="G51" s="53">
        <f>(F51/E51)*'Short-term Worker_ summary'!F53</f>
        <v>0</v>
      </c>
      <c r="H51" s="284" t="str">
        <f>'Short-term Worker_ summary'!H53</f>
        <v>Or De</v>
      </c>
      <c r="I51" s="139" t="str">
        <f>'Short-term Worker_ summary'!I53</f>
        <v>In</v>
      </c>
      <c r="J51" s="33"/>
      <c r="K51" s="21"/>
      <c r="L51" s="21"/>
      <c r="M51" s="21"/>
      <c r="N51" s="21"/>
      <c r="O51" s="21"/>
      <c r="P51" s="13">
        <f>G51</f>
        <v>0</v>
      </c>
      <c r="Q51" s="13">
        <f>G51</f>
        <v>0</v>
      </c>
      <c r="R51" s="13"/>
      <c r="S51" s="21"/>
      <c r="T51" s="21"/>
      <c r="U51" s="21"/>
      <c r="V51" s="21"/>
      <c r="W51" s="21"/>
      <c r="X51" s="21"/>
      <c r="Y51" s="58" t="str">
        <f>'Short-term Worker_ summary'!L53</f>
        <v>NA</v>
      </c>
      <c r="Z51" s="258" t="str">
        <f>'Short-term Worker_ summary'!K53</f>
        <v>D</v>
      </c>
      <c r="AA51" s="258"/>
      <c r="AB51" s="283"/>
    </row>
    <row r="52" spans="1:28" ht="12.75">
      <c r="A52" s="28"/>
      <c r="B52" s="9" t="str">
        <f>'Short-term Worker_ summary'!B54</f>
        <v>Chloroethane (ethyl chloride)</v>
      </c>
      <c r="C52" s="9">
        <f>'Short-term Worker_ summary'!C54</f>
        <v>75003</v>
      </c>
      <c r="D52" s="144"/>
      <c r="E52" s="257" t="str">
        <f>'Short-term Worker_ summary'!E54</f>
        <v>NA</v>
      </c>
      <c r="F52" s="88"/>
      <c r="G52" s="53" t="s">
        <v>19</v>
      </c>
      <c r="H52" s="284"/>
      <c r="I52" s="139"/>
      <c r="J52" s="33"/>
      <c r="K52" s="21"/>
      <c r="L52" s="21"/>
      <c r="M52" s="21"/>
      <c r="N52" s="21"/>
      <c r="O52" s="21"/>
      <c r="P52" s="21"/>
      <c r="Q52" s="21"/>
      <c r="R52" s="21"/>
      <c r="S52" s="13" t="str">
        <f>G52</f>
        <v>NA</v>
      </c>
      <c r="T52" s="21"/>
      <c r="U52" s="21"/>
      <c r="V52" s="21"/>
      <c r="W52" s="21"/>
      <c r="X52" s="21"/>
      <c r="Y52" s="58" t="str">
        <f>'Short-term Worker_ summary'!L54</f>
        <v>NA</v>
      </c>
      <c r="Z52" s="258" t="str">
        <f>'Short-term Worker_ summary'!K54</f>
        <v>NA</v>
      </c>
      <c r="AA52" s="258"/>
      <c r="AB52" s="283" t="str">
        <f>'Short-term Worker_ summary'!O54</f>
        <v>Or</v>
      </c>
    </row>
    <row r="53" spans="1:28" s="94" customFormat="1" ht="12.75">
      <c r="A53" s="28"/>
      <c r="B53" s="9" t="str">
        <f>'Short-term Worker_ summary'!B55</f>
        <v>Chloroform (trichloromethane)</v>
      </c>
      <c r="C53" s="9">
        <f>'Short-term Worker_ summary'!C55</f>
        <v>67663</v>
      </c>
      <c r="D53" s="144"/>
      <c r="E53" s="257">
        <f>'Short-term Worker_ summary'!E55</f>
        <v>4</v>
      </c>
      <c r="F53" s="88"/>
      <c r="G53" s="53" t="s">
        <v>19</v>
      </c>
      <c r="H53" s="284" t="str">
        <f>'Short-term Worker_ summary'!H55</f>
        <v>In</v>
      </c>
      <c r="I53" s="139"/>
      <c r="J53" s="97"/>
      <c r="K53" s="95"/>
      <c r="L53" s="95"/>
      <c r="M53" s="95"/>
      <c r="N53" s="95"/>
      <c r="O53" s="95"/>
      <c r="P53" s="95"/>
      <c r="Q53" s="149" t="s">
        <v>19</v>
      </c>
      <c r="R53" s="98"/>
      <c r="S53" s="95"/>
      <c r="T53" s="95"/>
      <c r="U53" s="95"/>
      <c r="V53" s="95"/>
      <c r="W53" s="95"/>
      <c r="X53" s="95"/>
      <c r="Y53" s="58">
        <f>(F53/E53)*'Short-term Worker_ summary'!L55</f>
        <v>0</v>
      </c>
      <c r="Z53" s="258" t="str">
        <f>'Short-term Worker_ summary'!K55</f>
        <v>B2</v>
      </c>
      <c r="AA53" s="258"/>
      <c r="AB53" s="283" t="str">
        <f>'Short-term Worker_ summary'!O55</f>
        <v>In</v>
      </c>
    </row>
    <row r="54" spans="1:28" ht="21.75">
      <c r="A54" s="28"/>
      <c r="B54" s="9" t="str">
        <f>'Short-term Worker_ summary'!B56</f>
        <v>Chloromethane (methyl chloride)</v>
      </c>
      <c r="C54" s="9">
        <f>'Short-term Worker_ summary'!C56</f>
        <v>74873</v>
      </c>
      <c r="D54" s="144"/>
      <c r="E54" s="257">
        <f>'Short-term Worker_ summary'!E56</f>
        <v>21</v>
      </c>
      <c r="F54" s="88"/>
      <c r="G54" s="53">
        <f>(F54/E54)*'Short-term Worker_ summary'!F56</f>
        <v>0</v>
      </c>
      <c r="H54" s="284" t="str">
        <f>'Short-term Worker_ summary'!H56</f>
        <v>Or De</v>
      </c>
      <c r="I54" s="139" t="str">
        <f>'Short-term Worker_ summary'!I56</f>
        <v>In</v>
      </c>
      <c r="J54" s="33"/>
      <c r="K54" s="21"/>
      <c r="L54" s="21"/>
      <c r="M54" s="13">
        <f>G54</f>
        <v>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13"/>
      <c r="Y54" s="58">
        <f>(F54/E54)*'Short-term Worker_ summary'!L56</f>
        <v>0</v>
      </c>
      <c r="Z54" s="258" t="str">
        <f>'Short-term Worker_ summary'!K56</f>
        <v>C</v>
      </c>
      <c r="AA54" s="258"/>
      <c r="AB54" s="283" t="str">
        <f>'Short-term Worker_ summary'!O56</f>
        <v>In</v>
      </c>
    </row>
    <row r="55" spans="1:28" s="94" customFormat="1" ht="12.75">
      <c r="A55" s="28"/>
      <c r="B55" s="9" t="str">
        <f>'Short-term Worker_ summary'!B57</f>
        <v>2-Chlorotoluene</v>
      </c>
      <c r="C55" s="9">
        <f>'Short-term Worker_ summary'!C57</f>
        <v>95498</v>
      </c>
      <c r="D55" s="144"/>
      <c r="E55" s="257">
        <f>'Short-term Worker_ summary'!E57</f>
        <v>436</v>
      </c>
      <c r="F55" s="88"/>
      <c r="G55" s="53">
        <f>(F55/E55)*'Short-term Worker_ summary'!F57</f>
        <v>0</v>
      </c>
      <c r="H55" s="274" t="str">
        <f>'Short-term Worker_ summary'!H57</f>
        <v>In</v>
      </c>
      <c r="I55" s="139" t="str">
        <f>'Short-term Worker_ summary'!I57</f>
        <v>?</v>
      </c>
      <c r="J55" s="157" t="s">
        <v>470</v>
      </c>
      <c r="K55" s="232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149"/>
      <c r="Y55" s="58" t="str">
        <f>'Short-term Worker_ summary'!L57</f>
        <v>NA</v>
      </c>
      <c r="Z55" s="258" t="str">
        <f>'Short-term Worker_ summary'!K57</f>
        <v>NA</v>
      </c>
      <c r="AA55" s="258"/>
      <c r="AB55" s="283"/>
    </row>
    <row r="56" spans="1:28" s="94" customFormat="1" ht="12.75">
      <c r="A56" s="28"/>
      <c r="B56" s="9" t="str">
        <f>'Short-term Worker_ summary'!B58</f>
        <v>Cumene (isopropylbenzene)</v>
      </c>
      <c r="C56" s="9">
        <f>'Short-term Worker_ summary'!C58</f>
        <v>98828</v>
      </c>
      <c r="D56" s="144"/>
      <c r="E56" s="257">
        <f>'Short-term Worker_ summary'!E58</f>
        <v>240</v>
      </c>
      <c r="F56" s="88"/>
      <c r="G56" s="53">
        <f>(F56/E56)*'Short-term Worker_ summary'!F58</f>
        <v>0</v>
      </c>
      <c r="H56" s="284"/>
      <c r="I56" s="139" t="str">
        <f>'Short-term Worker_ summary'!I58</f>
        <v>In</v>
      </c>
      <c r="J56" s="160">
        <f>G56</f>
        <v>0</v>
      </c>
      <c r="K56" s="149"/>
      <c r="L56" s="95"/>
      <c r="M56" s="149"/>
      <c r="N56" s="103"/>
      <c r="O56" s="103"/>
      <c r="P56" s="149">
        <f>G56</f>
        <v>0</v>
      </c>
      <c r="Q56" s="95"/>
      <c r="R56" s="95"/>
      <c r="S56" s="95"/>
      <c r="T56" s="149"/>
      <c r="U56" s="103"/>
      <c r="V56" s="103"/>
      <c r="W56" s="103"/>
      <c r="X56" s="103"/>
      <c r="Y56" s="58" t="str">
        <f>'Short-term Worker_ summary'!L58</f>
        <v>NA</v>
      </c>
      <c r="Z56" s="258" t="str">
        <f>'Short-term Worker_ summary'!K58</f>
        <v>NA</v>
      </c>
      <c r="AA56" s="258"/>
      <c r="AB56" s="283"/>
    </row>
    <row r="57" spans="1:28" ht="21.75">
      <c r="A57" s="28"/>
      <c r="B57" s="9" t="str">
        <f>'Short-term Worker_ summary'!B59</f>
        <v>1,2 - Dibromoethane (ethylene dibromide)</v>
      </c>
      <c r="C57" s="9">
        <f>'Short-term Worker_ summary'!C59</f>
        <v>106934</v>
      </c>
      <c r="D57" s="144"/>
      <c r="E57" s="257">
        <f>'Short-term Worker_ summary'!E59</f>
        <v>0.5</v>
      </c>
      <c r="F57" s="88"/>
      <c r="G57" s="53">
        <f>(F57/E57)*'Short-term Worker_ summary'!F59</f>
        <v>0</v>
      </c>
      <c r="H57" s="284" t="str">
        <f>'Short-term Worker_ summary'!H59</f>
        <v>Or De</v>
      </c>
      <c r="I57" s="139" t="str">
        <f>'Short-term Worker_ summary'!I59</f>
        <v>In</v>
      </c>
      <c r="J57" s="33"/>
      <c r="K57" s="21"/>
      <c r="L57" s="21"/>
      <c r="M57" s="21"/>
      <c r="N57" s="21"/>
      <c r="O57" s="21"/>
      <c r="P57" s="21"/>
      <c r="Q57" s="21"/>
      <c r="R57" s="21"/>
      <c r="S57" s="13">
        <f>G57</f>
        <v>0</v>
      </c>
      <c r="T57" s="21"/>
      <c r="U57" s="21"/>
      <c r="V57" s="21"/>
      <c r="W57" s="21"/>
      <c r="X57" s="21"/>
      <c r="Y57" s="58">
        <f>(F57/E57)*'Short-term Worker_ summary'!L59</f>
        <v>0</v>
      </c>
      <c r="Z57" s="258" t="str">
        <f>'Short-term Worker_ summary'!K59</f>
        <v>B2</v>
      </c>
      <c r="AA57" s="258"/>
      <c r="AB57" s="283" t="str">
        <f>'Short-term Worker_ summary'!O59</f>
        <v>Or</v>
      </c>
    </row>
    <row r="58" spans="1:28" ht="12.75">
      <c r="A58" s="28"/>
      <c r="B58" s="9" t="str">
        <f>'Short-term Worker_ summary'!B60</f>
        <v>Dibromomethane (methylene bromide)</v>
      </c>
      <c r="C58" s="9">
        <f>'Short-term Worker_ summary'!C60</f>
        <v>74953</v>
      </c>
      <c r="D58" s="144"/>
      <c r="E58" s="257">
        <f>'Short-term Worker_ summary'!E60</f>
        <v>11182</v>
      </c>
      <c r="F58" s="88"/>
      <c r="G58" s="53">
        <f>(F58/E58)*'Short-term Worker_ summary'!F60</f>
        <v>0</v>
      </c>
      <c r="H58" s="274" t="str">
        <f>'Short-term Worker_ summary'!H60</f>
        <v>In</v>
      </c>
      <c r="I58" s="139" t="str">
        <f>'Short-term Worker_ summary'!I60</f>
        <v>?</v>
      </c>
      <c r="J58" s="157" t="s">
        <v>471</v>
      </c>
      <c r="K58" s="13"/>
      <c r="L58" s="13"/>
      <c r="M58" s="232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58" t="str">
        <f>'Short-term Worker_ summary'!L60</f>
        <v>NA</v>
      </c>
      <c r="Z58" s="258" t="str">
        <f>'Short-term Worker_ summary'!K60</f>
        <v>NA</v>
      </c>
      <c r="AA58" s="258"/>
      <c r="AB58" s="258"/>
    </row>
    <row r="59" spans="1:28" ht="12.75">
      <c r="A59" s="28"/>
      <c r="B59" s="9" t="str">
        <f>'Short-term Worker_ summary'!B61</f>
        <v>Dichlorodifluoromethane (Freon 12)</v>
      </c>
      <c r="C59" s="9">
        <f>'Short-term Worker_ summary'!C61</f>
        <v>75718</v>
      </c>
      <c r="D59" s="144"/>
      <c r="E59" s="257">
        <f>'Short-term Worker_ summary'!E61</f>
        <v>135</v>
      </c>
      <c r="F59" s="88"/>
      <c r="G59" s="53">
        <f>(F59/E59)*'Short-term Worker_ summary'!F61</f>
        <v>0</v>
      </c>
      <c r="H59" s="284"/>
      <c r="I59" s="139" t="str">
        <f>'Short-term Worker_ summary'!I61</f>
        <v>In</v>
      </c>
      <c r="J59" s="33"/>
      <c r="K59" s="21"/>
      <c r="L59" s="21"/>
      <c r="M59" s="21"/>
      <c r="N59" s="21"/>
      <c r="O59" s="21"/>
      <c r="P59" s="21"/>
      <c r="Q59" s="13">
        <f>G59</f>
        <v>0</v>
      </c>
      <c r="R59" s="21"/>
      <c r="S59" s="21"/>
      <c r="T59" s="21"/>
      <c r="U59" s="21"/>
      <c r="V59" s="21"/>
      <c r="W59" s="21"/>
      <c r="X59" s="13"/>
      <c r="Y59" s="58" t="str">
        <f>'Short-term Worker_ summary'!L61</f>
        <v>NA</v>
      </c>
      <c r="Z59" s="258" t="str">
        <f>'Short-term Worker_ summary'!K61</f>
        <v>NA</v>
      </c>
      <c r="AA59" s="258"/>
      <c r="AB59" s="258"/>
    </row>
    <row r="60" spans="1:28" ht="12.75">
      <c r="A60" s="28"/>
      <c r="B60" s="9" t="str">
        <f>'Short-term Worker_ summary'!B62</f>
        <v>1,1 - Dichloroethane</v>
      </c>
      <c r="C60" s="9">
        <f>'Short-term Worker_ summary'!C62</f>
        <v>75343</v>
      </c>
      <c r="D60" s="144"/>
      <c r="E60" s="257">
        <f>'Short-term Worker_ summary'!E62</f>
        <v>55</v>
      </c>
      <c r="F60" s="88"/>
      <c r="G60" s="53">
        <f>(F60/E60)*'Short-term Worker_ summary'!F62</f>
        <v>0</v>
      </c>
      <c r="H60" s="272"/>
      <c r="I60" s="139" t="str">
        <f>'Short-term Worker_ summary'!I62</f>
        <v>In</v>
      </c>
      <c r="J60" s="33"/>
      <c r="K60" s="21"/>
      <c r="L60" s="21"/>
      <c r="M60" s="21"/>
      <c r="N60" s="21"/>
      <c r="O60" s="21"/>
      <c r="P60" s="13">
        <f>G60</f>
        <v>0</v>
      </c>
      <c r="Q60" s="21"/>
      <c r="R60" s="21"/>
      <c r="S60" s="21"/>
      <c r="T60" s="21"/>
      <c r="U60" s="21"/>
      <c r="V60" s="21"/>
      <c r="W60" s="21"/>
      <c r="X60" s="21"/>
      <c r="Y60" s="58">
        <f>(F60/E60)*'Short-term Worker_ summary'!L62</f>
        <v>0</v>
      </c>
      <c r="Z60" s="258" t="str">
        <f>'Short-term Worker_ summary'!K62</f>
        <v>C</v>
      </c>
      <c r="AA60" s="258"/>
      <c r="AB60" s="283" t="str">
        <f>'Short-term Worker_ summary'!O62</f>
        <v>In</v>
      </c>
    </row>
    <row r="61" spans="1:28" ht="12.75">
      <c r="A61" s="28"/>
      <c r="B61" s="9" t="str">
        <f>'Short-term Worker_ summary'!B63</f>
        <v>1,2 - Dichloroethane</v>
      </c>
      <c r="C61" s="9">
        <f>'Short-term Worker_ summary'!C63</f>
        <v>107062</v>
      </c>
      <c r="D61" s="144"/>
      <c r="E61" s="257">
        <f>'Short-term Worker_ summary'!E63</f>
        <v>6</v>
      </c>
      <c r="F61" s="88"/>
      <c r="G61" s="53" t="s">
        <v>19</v>
      </c>
      <c r="H61" s="272"/>
      <c r="I61" s="139"/>
      <c r="J61" s="3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58">
        <f>(F61/E61)*'Short-term Worker_ summary'!L63</f>
        <v>0</v>
      </c>
      <c r="Z61" s="258" t="str">
        <f>'Short-term Worker_ summary'!K63</f>
        <v>B2</v>
      </c>
      <c r="AA61" s="258"/>
      <c r="AB61" s="283" t="str">
        <f>'Short-term Worker_ summary'!O63</f>
        <v>In</v>
      </c>
    </row>
    <row r="62" spans="1:28" ht="12.75">
      <c r="A62" s="28"/>
      <c r="B62" s="9" t="str">
        <f>'Short-term Worker_ summary'!B64</f>
        <v>1,1 - Dichloroethylene</v>
      </c>
      <c r="C62" s="9">
        <f>'Short-term Worker_ summary'!C64</f>
        <v>75354</v>
      </c>
      <c r="D62" s="144"/>
      <c r="E62" s="257">
        <f>'Short-term Worker_ summary'!E64</f>
        <v>1</v>
      </c>
      <c r="F62" s="88"/>
      <c r="G62" s="53" t="s">
        <v>19</v>
      </c>
      <c r="H62" s="274" t="str">
        <f>'Short-term Worker_ summary'!H64</f>
        <v>In</v>
      </c>
      <c r="I62" s="139" t="str">
        <f>'Short-term Worker_ summary'!I64</f>
        <v>?</v>
      </c>
      <c r="J62" s="33"/>
      <c r="K62" s="21"/>
      <c r="L62" s="21"/>
      <c r="M62" s="21"/>
      <c r="N62" s="21"/>
      <c r="O62" s="21"/>
      <c r="P62" s="21"/>
      <c r="Q62" s="13" t="str">
        <f>G62</f>
        <v>NA</v>
      </c>
      <c r="R62" s="21"/>
      <c r="S62" s="21"/>
      <c r="T62" s="21"/>
      <c r="U62" s="21"/>
      <c r="V62" s="21"/>
      <c r="W62" s="21"/>
      <c r="X62" s="21"/>
      <c r="Y62" s="58">
        <f>(F62/E62)*'Short-term Worker_ summary'!L64</f>
        <v>0</v>
      </c>
      <c r="Z62" s="258" t="str">
        <f>'Short-term Worker_ summary'!K64</f>
        <v>C</v>
      </c>
      <c r="AA62" s="258"/>
      <c r="AB62" s="283" t="str">
        <f>'Short-term Worker_ summary'!O64</f>
        <v>In</v>
      </c>
    </row>
    <row r="63" spans="1:28" ht="12.75">
      <c r="A63" s="28"/>
      <c r="B63" s="9" t="str">
        <f>'Short-term Worker_ summary'!B65</f>
        <v>cis - 1,2 - Dichloroethylene</v>
      </c>
      <c r="C63" s="9">
        <f>'Short-term Worker_ summary'!C65</f>
        <v>154592</v>
      </c>
      <c r="D63" s="144"/>
      <c r="E63" s="257">
        <f>'Short-term Worker_ summary'!E65</f>
        <v>62</v>
      </c>
      <c r="F63" s="88"/>
      <c r="G63" s="53">
        <f>(F63/E63)*'Short-term Worker_ summary'!F65</f>
        <v>0</v>
      </c>
      <c r="H63" s="272"/>
      <c r="I63" s="139" t="str">
        <f>'Short-term Worker_ summary'!I65</f>
        <v>In</v>
      </c>
      <c r="J63" s="12"/>
      <c r="K63" s="13"/>
      <c r="L63" s="13">
        <f>G63</f>
        <v>0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58" t="str">
        <f>'Short-term Worker_ summary'!L65</f>
        <v>NA</v>
      </c>
      <c r="Z63" s="258" t="str">
        <f>'Short-term Worker_ summary'!K65</f>
        <v>D</v>
      </c>
      <c r="AA63" s="258"/>
      <c r="AB63" s="283"/>
    </row>
    <row r="64" spans="1:28" ht="12.75">
      <c r="A64" s="28"/>
      <c r="B64" s="9" t="str">
        <f>'Short-term Worker_ summary'!B66</f>
        <v>trans - 1,2 - Dichloroethylene</v>
      </c>
      <c r="C64" s="9">
        <f>'Short-term Worker_ summary'!C66</f>
        <v>156605</v>
      </c>
      <c r="D64" s="144"/>
      <c r="E64" s="257">
        <f>'Short-term Worker_ summary'!E66</f>
        <v>91</v>
      </c>
      <c r="F64" s="88"/>
      <c r="G64" s="53">
        <f>(F64/E64)*'Short-term Worker_ summary'!F66</f>
        <v>0</v>
      </c>
      <c r="H64" s="9"/>
      <c r="I64" s="139" t="str">
        <f>'Short-term Worker_ summary'!I66</f>
        <v>In</v>
      </c>
      <c r="J64" s="33"/>
      <c r="K64" s="21"/>
      <c r="L64" s="13">
        <f>G64</f>
        <v>0</v>
      </c>
      <c r="M64" s="21"/>
      <c r="N64" s="21"/>
      <c r="O64" s="21"/>
      <c r="P64" s="21"/>
      <c r="Q64" s="13">
        <f>G64</f>
        <v>0</v>
      </c>
      <c r="R64" s="13"/>
      <c r="S64" s="21"/>
      <c r="T64" s="21"/>
      <c r="U64" s="21"/>
      <c r="V64" s="21"/>
      <c r="W64" s="21"/>
      <c r="X64" s="21"/>
      <c r="Y64" s="58" t="str">
        <f>'Short-term Worker_ summary'!L66</f>
        <v>NA</v>
      </c>
      <c r="Z64" s="258" t="str">
        <f>'Short-term Worker_ summary'!K66</f>
        <v>D</v>
      </c>
      <c r="AA64" s="258"/>
      <c r="AB64" s="283"/>
    </row>
    <row r="65" spans="1:28" ht="12.75">
      <c r="A65" s="28"/>
      <c r="B65" s="9" t="str">
        <f>'Short-term Worker_ summary'!B67</f>
        <v>1,2 - Dichloroethylene (mixed isomers)</v>
      </c>
      <c r="C65" s="9">
        <f>'Short-term Worker_ summary'!C67</f>
        <v>540590</v>
      </c>
      <c r="D65" s="144"/>
      <c r="E65" s="257">
        <f>'Short-term Worker_ summary'!E67</f>
        <v>62</v>
      </c>
      <c r="F65" s="88"/>
      <c r="G65" s="53">
        <f>(F65/E65)*'Short-term Worker_ summary'!F67</f>
        <v>0</v>
      </c>
      <c r="H65" s="9"/>
      <c r="I65" s="139" t="str">
        <f>'Short-term Worker_ summary'!I67</f>
        <v>In</v>
      </c>
      <c r="J65" s="33"/>
      <c r="K65" s="21"/>
      <c r="L65" s="13">
        <f>G65</f>
        <v>0</v>
      </c>
      <c r="M65" s="21"/>
      <c r="N65" s="21"/>
      <c r="O65" s="21"/>
      <c r="P65" s="21"/>
      <c r="Q65" s="13">
        <f>G65</f>
        <v>0</v>
      </c>
      <c r="R65" s="13"/>
      <c r="S65" s="21"/>
      <c r="T65" s="21"/>
      <c r="U65" s="21"/>
      <c r="V65" s="21"/>
      <c r="W65" s="21"/>
      <c r="X65" s="21"/>
      <c r="Y65" s="58" t="str">
        <f>'Short-term Worker_ summary'!L67</f>
        <v>NA</v>
      </c>
      <c r="Z65" s="258" t="str">
        <f>'Short-term Worker_ summary'!K67</f>
        <v>D</v>
      </c>
      <c r="AA65" s="258"/>
      <c r="AB65" s="283"/>
    </row>
    <row r="66" spans="1:28" ht="12.75">
      <c r="A66" s="28"/>
      <c r="B66" s="9" t="str">
        <f>'Short-term Worker_ summary'!B68</f>
        <v>Dichloromethane (methylene chloride)</v>
      </c>
      <c r="C66" s="9">
        <f>'Short-term Worker_ summary'!C68</f>
        <v>75092</v>
      </c>
      <c r="D66" s="144"/>
      <c r="E66" s="257">
        <f>'Short-term Worker_ summary'!E68</f>
        <v>158</v>
      </c>
      <c r="F66" s="88"/>
      <c r="G66" s="53" t="s">
        <v>19</v>
      </c>
      <c r="H66" s="274" t="str">
        <f>'Short-term Worker_ summary'!H68</f>
        <v>In</v>
      </c>
      <c r="I66" s="139"/>
      <c r="J66" s="33"/>
      <c r="K66" s="21"/>
      <c r="L66" s="21"/>
      <c r="M66" s="21"/>
      <c r="N66" s="21"/>
      <c r="O66" s="21"/>
      <c r="P66" s="21"/>
      <c r="Q66" s="13" t="str">
        <f>G66</f>
        <v>NA</v>
      </c>
      <c r="R66" s="13"/>
      <c r="S66" s="21"/>
      <c r="T66" s="21"/>
      <c r="U66" s="21"/>
      <c r="V66" s="21"/>
      <c r="W66" s="21"/>
      <c r="X66" s="21"/>
      <c r="Y66" s="58">
        <f>(F66/E66)*'Short-term Worker_ summary'!L68</f>
        <v>0</v>
      </c>
      <c r="Z66" s="258" t="str">
        <f>'Short-term Worker_ summary'!K68</f>
        <v>B2</v>
      </c>
      <c r="AA66" s="258"/>
      <c r="AB66" s="283" t="str">
        <f>'Short-term Worker_ summary'!O68</f>
        <v>In</v>
      </c>
    </row>
    <row r="67" spans="1:28" ht="12.75">
      <c r="A67" s="28"/>
      <c r="B67" s="9" t="str">
        <f>'Short-term Worker_ summary'!B69</f>
        <v>1,2 - Dichloropropane</v>
      </c>
      <c r="C67" s="9">
        <f>'Short-term Worker_ summary'!C69</f>
        <v>78875</v>
      </c>
      <c r="D67" s="144"/>
      <c r="E67" s="257">
        <f>'Short-term Worker_ summary'!E69</f>
        <v>3</v>
      </c>
      <c r="F67" s="88"/>
      <c r="G67" s="53">
        <f>(F67/E67)*'Short-term Worker_ summary'!F69</f>
        <v>0</v>
      </c>
      <c r="H67" s="9"/>
      <c r="I67" s="139" t="str">
        <f>'Short-term Worker_ summary'!I69</f>
        <v>In</v>
      </c>
      <c r="J67" s="157"/>
      <c r="K67" s="21"/>
      <c r="L67" s="103"/>
      <c r="M67" s="103"/>
      <c r="N67" s="103"/>
      <c r="O67" s="103"/>
      <c r="P67" s="103"/>
      <c r="Q67" s="149"/>
      <c r="R67" s="13"/>
      <c r="S67" s="21"/>
      <c r="T67" s="13">
        <f>G67</f>
        <v>0</v>
      </c>
      <c r="U67" s="21"/>
      <c r="V67" s="21"/>
      <c r="W67" s="21"/>
      <c r="X67" s="21"/>
      <c r="Y67" s="58">
        <f>(F67/E67)*'Short-term Worker_ summary'!L69</f>
        <v>0</v>
      </c>
      <c r="Z67" s="258" t="str">
        <f>'Short-term Worker_ summary'!K69</f>
        <v>B2</v>
      </c>
      <c r="AA67" s="258"/>
      <c r="AB67" s="283" t="str">
        <f>'Short-term Worker_ summary'!O69</f>
        <v>In</v>
      </c>
    </row>
    <row r="68" spans="1:28" s="94" customFormat="1" ht="12.75">
      <c r="A68" s="28"/>
      <c r="B68" s="9" t="str">
        <f>'Short-term Worker_ summary'!B70</f>
        <v>Ethyl benzene</v>
      </c>
      <c r="C68" s="9">
        <f>'Short-term Worker_ summary'!C70</f>
        <v>100414</v>
      </c>
      <c r="D68" s="144"/>
      <c r="E68" s="257">
        <f>'Short-term Worker_ summary'!E70</f>
        <v>200</v>
      </c>
      <c r="F68" s="88"/>
      <c r="G68" s="53">
        <f>(F68/E68)*'Short-term Worker_ summary'!F70</f>
        <v>0</v>
      </c>
      <c r="H68" s="9"/>
      <c r="I68" s="139" t="str">
        <f>'Short-term Worker_ summary'!I70</f>
        <v>In</v>
      </c>
      <c r="J68" s="157" t="s">
        <v>323</v>
      </c>
      <c r="K68" s="232"/>
      <c r="L68" s="95"/>
      <c r="M68" s="95"/>
      <c r="N68" s="95"/>
      <c r="O68" s="95"/>
      <c r="P68" s="149"/>
      <c r="Q68" s="149"/>
      <c r="R68" s="149"/>
      <c r="S68" s="149"/>
      <c r="T68" s="95"/>
      <c r="U68" s="95"/>
      <c r="V68" s="95"/>
      <c r="W68" s="95"/>
      <c r="X68" s="95"/>
      <c r="Y68" s="58" t="str">
        <f>'Short-term Worker_ summary'!L70</f>
        <v>NA</v>
      </c>
      <c r="Z68" s="258" t="str">
        <f>'Short-term Worker_ summary'!K70</f>
        <v>D</v>
      </c>
      <c r="AA68" s="258"/>
      <c r="AB68" s="283"/>
    </row>
    <row r="69" spans="1:28" ht="12.75">
      <c r="A69" s="28"/>
      <c r="B69" s="9" t="str">
        <f>'Short-term Worker_ summary'!B71</f>
        <v>Hexane</v>
      </c>
      <c r="C69" s="9">
        <f>'Short-term Worker_ summary'!C71</f>
        <v>110543</v>
      </c>
      <c r="D69" s="144"/>
      <c r="E69" s="257">
        <f>'Short-term Worker_ summary'!E71</f>
        <v>100</v>
      </c>
      <c r="F69" s="88"/>
      <c r="G69" s="53">
        <f>(F69/E69)*'Short-term Worker_ summary'!F71</f>
        <v>0</v>
      </c>
      <c r="H69" s="9"/>
      <c r="I69" s="139" t="str">
        <f>'Short-term Worker_ summary'!I71</f>
        <v>In</v>
      </c>
      <c r="J69" s="157" t="s">
        <v>323</v>
      </c>
      <c r="K69" s="21"/>
      <c r="L69" s="21"/>
      <c r="M69" s="13"/>
      <c r="N69" s="232"/>
      <c r="O69" s="21"/>
      <c r="P69" s="21"/>
      <c r="Q69" s="13"/>
      <c r="R69" s="21"/>
      <c r="S69" s="13"/>
      <c r="T69" s="13"/>
      <c r="V69" s="21"/>
      <c r="W69" s="21"/>
      <c r="X69" s="21"/>
      <c r="Y69" s="58" t="str">
        <f>'Short-term Worker_ summary'!L71</f>
        <v>NA</v>
      </c>
      <c r="Z69" s="258" t="str">
        <f>'Short-term Worker_ summary'!K71</f>
        <v>NA</v>
      </c>
      <c r="AA69" s="258"/>
      <c r="AB69" s="258"/>
    </row>
    <row r="70" spans="1:28" ht="12.75">
      <c r="A70" s="28"/>
      <c r="B70" s="9" t="str">
        <f>'Short-term Worker_ summary'!B72</f>
        <v>Methyl ethyl ketone (2-butanone)</v>
      </c>
      <c r="C70" s="9">
        <f>'Short-term Worker_ summary'!C72</f>
        <v>78933</v>
      </c>
      <c r="D70" s="144"/>
      <c r="E70" s="257">
        <f>'Short-term Worker_ summary'!E72</f>
        <v>1240</v>
      </c>
      <c r="F70" s="88"/>
      <c r="G70" s="53">
        <f>(F70/E70)*'Short-term Worker_ summary'!F72</f>
        <v>0</v>
      </c>
      <c r="H70" s="9"/>
      <c r="I70" s="139" t="str">
        <f>'Short-term Worker_ summary'!I72</f>
        <v>In</v>
      </c>
      <c r="J70" s="159"/>
      <c r="K70" s="21"/>
      <c r="L70" s="21"/>
      <c r="M70" s="21"/>
      <c r="N70" s="21"/>
      <c r="O70" s="21"/>
      <c r="P70" s="21"/>
      <c r="Q70" s="21"/>
      <c r="R70" s="21"/>
      <c r="S70" s="13">
        <f>G70</f>
        <v>0</v>
      </c>
      <c r="T70" s="21"/>
      <c r="U70" s="21"/>
      <c r="V70" s="21"/>
      <c r="W70" s="21"/>
      <c r="X70" s="21"/>
      <c r="Y70" s="58" t="str">
        <f>'Short-term Worker_ summary'!L72</f>
        <v>NA</v>
      </c>
      <c r="Z70" s="258" t="str">
        <f>'Short-term Worker_ summary'!K72</f>
        <v>D</v>
      </c>
      <c r="AA70" s="258"/>
      <c r="AB70" s="258"/>
    </row>
    <row r="71" spans="1:28" ht="12.75">
      <c r="A71" s="28"/>
      <c r="B71" s="9" t="str">
        <f>'Short-term Worker_ summary'!B73</f>
        <v>Methyl isobutyl ketone (MIBK)</v>
      </c>
      <c r="C71" s="9">
        <f>'Short-term Worker_ summary'!C73</f>
        <v>108101</v>
      </c>
      <c r="D71" s="144"/>
      <c r="E71" s="257">
        <f>'Short-term Worker_ summary'!E73</f>
        <v>1180</v>
      </c>
      <c r="F71" s="88"/>
      <c r="G71" s="53">
        <f>(F71/E71)*'Short-term Worker_ summary'!F73</f>
        <v>0</v>
      </c>
      <c r="H71" s="9"/>
      <c r="I71" s="139" t="str">
        <f>'Short-term Worker_ summary'!I73</f>
        <v>In</v>
      </c>
      <c r="J71" s="33"/>
      <c r="K71" s="21"/>
      <c r="L71" s="21"/>
      <c r="M71" s="21"/>
      <c r="N71" s="21"/>
      <c r="O71" s="21"/>
      <c r="P71" s="13">
        <f>G71</f>
        <v>0</v>
      </c>
      <c r="Q71" s="13">
        <f>G71</f>
        <v>0</v>
      </c>
      <c r="R71" s="21"/>
      <c r="S71" s="13"/>
      <c r="T71" s="21"/>
      <c r="U71" s="21"/>
      <c r="V71" s="21"/>
      <c r="W71" s="21"/>
      <c r="X71" s="13">
        <f>G71</f>
        <v>0</v>
      </c>
      <c r="Y71" s="58" t="str">
        <f>'Short-term Worker_ summary'!L73</f>
        <v>NA</v>
      </c>
      <c r="Z71" s="258" t="str">
        <f>'Short-term Worker_ summary'!K73</f>
        <v>NA</v>
      </c>
      <c r="AA71" s="258"/>
      <c r="AB71" s="258"/>
    </row>
    <row r="72" spans="1:28" ht="12.75">
      <c r="A72" s="28"/>
      <c r="B72" s="9" t="str">
        <f>'Short-term Worker_ summary'!B74</f>
        <v>Naphthalene</v>
      </c>
      <c r="C72" s="9">
        <f>'Short-term Worker_ summary'!C74</f>
        <v>91203</v>
      </c>
      <c r="D72" s="144"/>
      <c r="E72" s="257">
        <f>'Short-term Worker_ summary'!E74</f>
        <v>78</v>
      </c>
      <c r="F72" s="88"/>
      <c r="G72" s="53">
        <f>(F72/E72)*'Short-term Worker_ summary'!F74</f>
        <v>0</v>
      </c>
      <c r="H72" s="9"/>
      <c r="I72" s="139" t="str">
        <f>'Short-term Worker_ summary'!I74</f>
        <v>In</v>
      </c>
      <c r="J72" s="157"/>
      <c r="K72" s="13"/>
      <c r="L72" s="13">
        <f>G72</f>
        <v>0</v>
      </c>
      <c r="M72" s="21"/>
      <c r="N72" s="13"/>
      <c r="O72" s="232"/>
      <c r="P72" s="21"/>
      <c r="Q72" s="21"/>
      <c r="R72" s="21"/>
      <c r="S72" s="21"/>
      <c r="T72" s="13">
        <f>G72</f>
        <v>0</v>
      </c>
      <c r="U72" s="21"/>
      <c r="V72" s="21"/>
      <c r="W72" s="21"/>
      <c r="X72" s="13">
        <f>G72</f>
        <v>0</v>
      </c>
      <c r="Y72" s="58" t="str">
        <f>'Short-term Worker_ summary'!L74</f>
        <v>NA</v>
      </c>
      <c r="Z72" s="258" t="str">
        <f>'Short-term Worker_ summary'!K74</f>
        <v>D</v>
      </c>
      <c r="AA72" s="258"/>
      <c r="AB72" s="258"/>
    </row>
    <row r="73" spans="1:28" s="94" customFormat="1" ht="12.75">
      <c r="A73" s="28"/>
      <c r="B73" s="9" t="str">
        <f>'Short-term Worker_ summary'!B75</f>
        <v>n-Propylbenzene</v>
      </c>
      <c r="C73" s="9">
        <f>'Short-term Worker_ summary'!C75</f>
        <v>103651</v>
      </c>
      <c r="D73" s="144"/>
      <c r="E73" s="257">
        <f>'Short-term Worker_ summary'!E75</f>
        <v>200</v>
      </c>
      <c r="F73" s="88"/>
      <c r="G73" s="53">
        <f>(F73/E73)*'Short-term Worker_ summary'!F75</f>
        <v>0</v>
      </c>
      <c r="H73" s="139"/>
      <c r="I73" s="139" t="str">
        <f>'Short-term Worker_ summary'!I75</f>
        <v>In</v>
      </c>
      <c r="J73" s="157" t="s">
        <v>323</v>
      </c>
      <c r="K73" s="95"/>
      <c r="L73" s="95"/>
      <c r="M73" s="149"/>
      <c r="N73" s="232"/>
      <c r="O73" s="95"/>
      <c r="P73" s="149"/>
      <c r="Q73" s="95"/>
      <c r="R73" s="95"/>
      <c r="S73" s="95"/>
      <c r="T73" s="149"/>
      <c r="U73" s="95"/>
      <c r="V73" s="95"/>
      <c r="W73" s="95"/>
      <c r="X73" s="95"/>
      <c r="Y73" s="58" t="str">
        <f>'Short-term Worker_ summary'!L75</f>
        <v>NA</v>
      </c>
      <c r="Z73" s="258" t="str">
        <f>'Short-term Worker_ summary'!K75</f>
        <v>NA</v>
      </c>
      <c r="AA73" s="258"/>
      <c r="AB73" s="258"/>
    </row>
    <row r="74" spans="1:28" ht="12.75">
      <c r="A74" s="28"/>
      <c r="B74" s="9" t="str">
        <f>'Short-term Worker_ summary'!B76</f>
        <v>Styrene</v>
      </c>
      <c r="C74" s="9">
        <f>'Short-term Worker_ summary'!C76</f>
        <v>100425</v>
      </c>
      <c r="D74" s="144"/>
      <c r="E74" s="257">
        <f>'Short-term Worker_ summary'!E76</f>
        <v>1450</v>
      </c>
      <c r="F74" s="88"/>
      <c r="G74" s="53">
        <f>(F74/E74)*'Short-term Worker_ summary'!F76</f>
        <v>0</v>
      </c>
      <c r="H74" s="139"/>
      <c r="I74" s="139" t="str">
        <f>'Short-term Worker_ summary'!I76</f>
        <v>In</v>
      </c>
      <c r="J74" s="33"/>
      <c r="K74" s="21"/>
      <c r="L74" s="13"/>
      <c r="M74" s="13">
        <f>G74</f>
        <v>0</v>
      </c>
      <c r="N74" s="21"/>
      <c r="O74" s="21"/>
      <c r="P74" s="21"/>
      <c r="Q74" s="13"/>
      <c r="R74" s="13"/>
      <c r="S74" s="21"/>
      <c r="T74" s="21"/>
      <c r="U74" s="21"/>
      <c r="V74" s="21"/>
      <c r="W74" s="21"/>
      <c r="X74" s="21"/>
      <c r="Y74" s="281" t="str">
        <f>'Short-term Worker_ summary'!L76</f>
        <v>Under Review</v>
      </c>
      <c r="Z74" s="259"/>
      <c r="AA74" s="283"/>
      <c r="AB74" s="283"/>
    </row>
    <row r="75" spans="1:28" ht="12.75">
      <c r="A75" s="28"/>
      <c r="B75" s="9" t="str">
        <f>'Short-term Worker_ summary'!B77</f>
        <v>1,1,1,2 - Tetrachloroethane</v>
      </c>
      <c r="C75" s="9">
        <f>'Short-term Worker_ summary'!C77</f>
        <v>630206</v>
      </c>
      <c r="D75" s="144"/>
      <c r="E75" s="257">
        <f>'Short-term Worker_ summary'!E77</f>
        <v>45</v>
      </c>
      <c r="F75" s="88"/>
      <c r="G75" s="53" t="s">
        <v>19</v>
      </c>
      <c r="H75" s="274" t="str">
        <f>'Short-term Worker_ summary'!H77</f>
        <v>In</v>
      </c>
      <c r="I75" s="139" t="str">
        <f>'Short-term Worker_ summary'!I77</f>
        <v>?</v>
      </c>
      <c r="J75" s="33"/>
      <c r="K75" s="21"/>
      <c r="L75" s="21"/>
      <c r="M75" s="21"/>
      <c r="N75" s="21"/>
      <c r="O75" s="21"/>
      <c r="P75" s="13" t="str">
        <f>G75</f>
        <v>NA</v>
      </c>
      <c r="Q75" s="13" t="str">
        <f aca="true" t="shared" si="0" ref="Q75:Q81">G75</f>
        <v>NA</v>
      </c>
      <c r="R75" s="13"/>
      <c r="S75" s="21"/>
      <c r="T75" s="21"/>
      <c r="U75" s="21"/>
      <c r="V75" s="21"/>
      <c r="W75" s="21"/>
      <c r="X75" s="21"/>
      <c r="Y75" s="58">
        <f>(F75/E75)*'Short-term Worker_ summary'!L77</f>
        <v>0</v>
      </c>
      <c r="Z75" s="258" t="str">
        <f>'Short-term Worker_ summary'!K77</f>
        <v>C</v>
      </c>
      <c r="AA75" s="283"/>
      <c r="AB75" s="283" t="str">
        <f>'Short-term Worker_ summary'!O77</f>
        <v>In</v>
      </c>
    </row>
    <row r="76" spans="1:28" ht="12.75">
      <c r="A76" s="28"/>
      <c r="B76" s="9" t="str">
        <f>'Short-term Worker_ summary'!B78</f>
        <v>1,1,2,2 - Tetrachloroethane</v>
      </c>
      <c r="C76" s="9">
        <f>'Short-term Worker_ summary'!C78</f>
        <v>79345</v>
      </c>
      <c r="D76" s="144"/>
      <c r="E76" s="257">
        <f>'Short-term Worker_ summary'!E78</f>
        <v>6.5</v>
      </c>
      <c r="F76" s="88"/>
      <c r="G76" s="53" t="s">
        <v>19</v>
      </c>
      <c r="H76" s="274" t="str">
        <f>'Short-term Worker_ summary'!H78</f>
        <v>In</v>
      </c>
      <c r="I76" s="139" t="str">
        <f>'Short-term Worker_ summary'!I78</f>
        <v>?</v>
      </c>
      <c r="J76" s="33"/>
      <c r="K76" s="21"/>
      <c r="L76" s="21"/>
      <c r="M76" s="21"/>
      <c r="N76" s="21"/>
      <c r="O76" s="21"/>
      <c r="P76" s="21"/>
      <c r="Q76" s="13" t="str">
        <f t="shared" si="0"/>
        <v>NA</v>
      </c>
      <c r="R76" s="21"/>
      <c r="S76" s="21"/>
      <c r="T76" s="21"/>
      <c r="U76" s="21"/>
      <c r="V76" s="21"/>
      <c r="W76" s="21"/>
      <c r="X76" s="13" t="str">
        <f>G76</f>
        <v>NA</v>
      </c>
      <c r="Y76" s="58">
        <f>(F76/E76)*'Short-term Worker_ summary'!L78</f>
        <v>0</v>
      </c>
      <c r="Z76" s="258" t="str">
        <f>'Short-term Worker_ summary'!K78</f>
        <v>C</v>
      </c>
      <c r="AA76" s="283"/>
      <c r="AB76" s="283" t="str">
        <f>'Short-term Worker_ summary'!O78</f>
        <v>In</v>
      </c>
    </row>
    <row r="77" spans="1:28" ht="21.75">
      <c r="A77" s="28"/>
      <c r="B77" s="9" t="str">
        <f>'Short-term Worker_ summary'!B79</f>
        <v>Tetrachloroethylene (PCE)</v>
      </c>
      <c r="C77" s="9">
        <f>'Short-term Worker_ summary'!C79</f>
        <v>127184</v>
      </c>
      <c r="D77" s="144"/>
      <c r="E77" s="257">
        <f>'Short-term Worker_ summary'!E79</f>
        <v>131</v>
      </c>
      <c r="F77" s="88"/>
      <c r="G77" s="53" t="s">
        <v>19</v>
      </c>
      <c r="H77" s="274" t="str">
        <f>'Short-term Worker_ summary'!H79</f>
        <v>In</v>
      </c>
      <c r="I77" s="139"/>
      <c r="J77" s="33"/>
      <c r="K77" s="21"/>
      <c r="L77" s="21"/>
      <c r="M77" s="13" t="str">
        <f>G77</f>
        <v>NA</v>
      </c>
      <c r="N77" s="21"/>
      <c r="O77" s="21"/>
      <c r="P77" s="13" t="str">
        <f>G77</f>
        <v>NA</v>
      </c>
      <c r="Q77" s="13" t="str">
        <f t="shared" si="0"/>
        <v>NA</v>
      </c>
      <c r="R77" s="13"/>
      <c r="S77" s="21"/>
      <c r="T77" s="21"/>
      <c r="U77" s="21"/>
      <c r="V77" s="21"/>
      <c r="W77" s="21"/>
      <c r="X77" s="21"/>
      <c r="Y77" s="58">
        <f>(F77/E77)*'Short-term Worker_ summary'!L79</f>
        <v>0</v>
      </c>
      <c r="Z77" s="258" t="str">
        <f>'Short-term Worker_ summary'!K79</f>
        <v>B2/C</v>
      </c>
      <c r="AA77" s="283"/>
      <c r="AB77" s="283" t="str">
        <f>'Short-term Worker_ summary'!O79</f>
        <v>In</v>
      </c>
    </row>
    <row r="78" spans="1:28" ht="12.75">
      <c r="A78" s="28"/>
      <c r="B78" s="9" t="str">
        <f>'Short-term Worker_ summary'!B80</f>
        <v>Toluene</v>
      </c>
      <c r="C78" s="9">
        <f>'Short-term Worker_ summary'!C80</f>
        <v>108883</v>
      </c>
      <c r="D78" s="144"/>
      <c r="E78" s="257">
        <f>'Short-term Worker_ summary'!E80</f>
        <v>215</v>
      </c>
      <c r="F78" s="88"/>
      <c r="G78" s="53">
        <f>(F78/E78)*'Short-term Worker_ summary'!F80</f>
        <v>0</v>
      </c>
      <c r="H78" s="139"/>
      <c r="I78" s="139" t="str">
        <f>'Short-term Worker_ summary'!I80</f>
        <v>In</v>
      </c>
      <c r="J78" s="33"/>
      <c r="K78" s="21"/>
      <c r="L78" s="21"/>
      <c r="M78" s="13">
        <f>G78</f>
        <v>0</v>
      </c>
      <c r="N78" s="21"/>
      <c r="O78" s="21"/>
      <c r="P78" s="13">
        <f>G78</f>
        <v>0</v>
      </c>
      <c r="Q78" s="13">
        <f t="shared" si="0"/>
        <v>0</v>
      </c>
      <c r="R78" s="13"/>
      <c r="S78" s="21"/>
      <c r="T78" s="13"/>
      <c r="U78" s="21"/>
      <c r="V78" s="21"/>
      <c r="W78" s="21"/>
      <c r="X78" s="21"/>
      <c r="Y78" s="58" t="str">
        <f>'Short-term Worker_ summary'!L80</f>
        <v>NA</v>
      </c>
      <c r="Z78" s="258" t="str">
        <f>'Short-term Worker_ summary'!K80</f>
        <v>D</v>
      </c>
      <c r="AA78" s="283"/>
      <c r="AB78" s="283"/>
    </row>
    <row r="79" spans="1:28" ht="12.75">
      <c r="A79" s="28"/>
      <c r="B79" s="9" t="str">
        <f>'Short-term Worker_ summary'!B81</f>
        <v>1,2,4 - Trichlorobenzene</v>
      </c>
      <c r="C79" s="9">
        <f>'Short-term Worker_ summary'!C81</f>
        <v>120821</v>
      </c>
      <c r="D79" s="144"/>
      <c r="E79" s="257" t="str">
        <f>'Short-term Worker_ summary'!E81</f>
        <v>NA</v>
      </c>
      <c r="F79" s="88"/>
      <c r="G79" s="53" t="s">
        <v>19</v>
      </c>
      <c r="H79" s="274" t="str">
        <f>'Short-term Worker_ summary'!H81</f>
        <v>In</v>
      </c>
      <c r="I79" s="139" t="str">
        <f>'Short-term Worker_ summary'!I81</f>
        <v>?</v>
      </c>
      <c r="J79" s="12" t="str">
        <f>G79</f>
        <v>NA</v>
      </c>
      <c r="K79" s="13"/>
      <c r="L79" s="21"/>
      <c r="M79" s="21"/>
      <c r="N79" s="21"/>
      <c r="O79" s="21"/>
      <c r="P79" s="21"/>
      <c r="Q79" s="13" t="str">
        <f t="shared" si="0"/>
        <v>NA</v>
      </c>
      <c r="R79" s="13"/>
      <c r="S79" s="21"/>
      <c r="T79" s="21"/>
      <c r="U79" s="21"/>
      <c r="V79" s="21"/>
      <c r="W79" s="21"/>
      <c r="X79" s="21"/>
      <c r="Y79" s="58" t="str">
        <f>'Short-term Worker_ summary'!L81</f>
        <v>NA</v>
      </c>
      <c r="Z79" s="258" t="str">
        <f>'Short-term Worker_ summary'!K81</f>
        <v>D</v>
      </c>
      <c r="AA79" s="283"/>
      <c r="AB79" s="283"/>
    </row>
    <row r="80" spans="1:28" ht="12.75">
      <c r="A80" s="28"/>
      <c r="B80" s="9" t="str">
        <f>'Short-term Worker_ summary'!B82</f>
        <v>1,1,1 - Trichloroethane</v>
      </c>
      <c r="C80" s="9">
        <f>'Short-term Worker_ summary'!C82</f>
        <v>71556</v>
      </c>
      <c r="D80" s="144"/>
      <c r="E80" s="257" t="str">
        <f>'Short-term Worker_ summary'!E82</f>
        <v>NA</v>
      </c>
      <c r="F80" s="88"/>
      <c r="G80" s="53" t="s">
        <v>19</v>
      </c>
      <c r="H80" s="139"/>
      <c r="I80" s="139"/>
      <c r="J80" s="33"/>
      <c r="K80" s="21"/>
      <c r="L80" s="21"/>
      <c r="M80" s="13" t="str">
        <f>G80</f>
        <v>NA</v>
      </c>
      <c r="N80" s="21"/>
      <c r="O80" s="21"/>
      <c r="P80" s="21"/>
      <c r="Q80" s="13" t="str">
        <f t="shared" si="0"/>
        <v>NA</v>
      </c>
      <c r="R80" s="13"/>
      <c r="S80" s="21"/>
      <c r="T80" s="21"/>
      <c r="U80" s="21"/>
      <c r="V80" s="21"/>
      <c r="W80" s="21"/>
      <c r="X80" s="21"/>
      <c r="Y80" s="58" t="str">
        <f>'Short-term Worker_ summary'!L82</f>
        <v>NA</v>
      </c>
      <c r="Z80" s="258" t="str">
        <f>'Short-term Worker_ summary'!K82</f>
        <v>D</v>
      </c>
      <c r="AA80" s="283"/>
      <c r="AB80" s="283"/>
    </row>
    <row r="81" spans="1:28" ht="12.75">
      <c r="A81" s="28"/>
      <c r="B81" s="9" t="str">
        <f>'Short-term Worker_ summary'!B83</f>
        <v>1,1,2 - Trichloroethane</v>
      </c>
      <c r="C81" s="9">
        <f>'Short-term Worker_ summary'!C83</f>
        <v>79005</v>
      </c>
      <c r="D81" s="144"/>
      <c r="E81" s="257">
        <f>'Short-term Worker_ summary'!E83</f>
        <v>14</v>
      </c>
      <c r="F81" s="88"/>
      <c r="G81" s="53" t="s">
        <v>19</v>
      </c>
      <c r="H81" s="274" t="str">
        <f>'Short-term Worker_ summary'!H83</f>
        <v>In</v>
      </c>
      <c r="I81" s="139" t="str">
        <f>'Short-term Worker_ summary'!I83</f>
        <v>?</v>
      </c>
      <c r="J81" s="33"/>
      <c r="K81" s="21"/>
      <c r="L81" s="13" t="str">
        <f>G81</f>
        <v>NA</v>
      </c>
      <c r="M81" s="21"/>
      <c r="N81" s="21"/>
      <c r="O81" s="13" t="str">
        <f>G81</f>
        <v>NA</v>
      </c>
      <c r="P81" s="21"/>
      <c r="Q81" s="13" t="str">
        <f t="shared" si="0"/>
        <v>NA</v>
      </c>
      <c r="R81" s="13"/>
      <c r="S81" s="21"/>
      <c r="T81" s="21"/>
      <c r="U81" s="21"/>
      <c r="V81" s="21"/>
      <c r="W81" s="21"/>
      <c r="X81" s="21"/>
      <c r="Y81" s="58">
        <f>(F81/E81)*'Short-term Worker_ summary'!L83</f>
        <v>0</v>
      </c>
      <c r="Z81" s="258" t="str">
        <f>'Short-term Worker_ summary'!K83</f>
        <v>C</v>
      </c>
      <c r="AA81" s="283"/>
      <c r="AB81" s="283" t="str">
        <f>'Short-term Worker_ summary'!O83</f>
        <v>In</v>
      </c>
    </row>
    <row r="82" spans="1:28" ht="21.75">
      <c r="A82" s="28"/>
      <c r="B82" s="9" t="str">
        <f>'Short-term Worker_ summary'!B84</f>
        <v>Trichloroethylene (TCE)</v>
      </c>
      <c r="C82" s="9">
        <f>'Short-term Worker_ summary'!C84</f>
        <v>79016</v>
      </c>
      <c r="D82" s="144"/>
      <c r="E82" s="257">
        <f>'Short-term Worker_ summary'!E84</f>
        <v>46</v>
      </c>
      <c r="F82" s="88"/>
      <c r="G82" s="53" t="s">
        <v>19</v>
      </c>
      <c r="H82" s="139"/>
      <c r="I82" s="139"/>
      <c r="J82" s="33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58">
        <f>(F82/E82)*'Short-term Worker_ summary'!L84</f>
        <v>0</v>
      </c>
      <c r="Z82" s="258" t="str">
        <f>'Short-term Worker_ summary'!K84</f>
        <v>B2/C</v>
      </c>
      <c r="AA82" s="283"/>
      <c r="AB82" s="283" t="str">
        <f>'Short-term Worker_ summary'!O84</f>
        <v>In</v>
      </c>
    </row>
    <row r="83" spans="1:28" s="94" customFormat="1" ht="12.75">
      <c r="A83" s="28"/>
      <c r="B83" s="9" t="str">
        <f>'Short-term Worker_ summary'!B85</f>
        <v>Trichlorofluoromethane</v>
      </c>
      <c r="C83" s="9">
        <f>'Short-term Worker_ summary'!C85</f>
        <v>75694</v>
      </c>
      <c r="D83" s="144"/>
      <c r="E83" s="257">
        <f>'Short-term Worker_ summary'!E85</f>
        <v>545</v>
      </c>
      <c r="F83" s="88"/>
      <c r="G83" s="53">
        <f>(F83/E83)*'Short-term Worker_ summary'!F85</f>
        <v>0</v>
      </c>
      <c r="H83" s="139"/>
      <c r="I83" s="139" t="str">
        <f>'Short-term Worker_ summary'!I85</f>
        <v>In</v>
      </c>
      <c r="J83" s="97"/>
      <c r="K83" s="95"/>
      <c r="L83" s="95"/>
      <c r="M83" s="95"/>
      <c r="N83" s="95"/>
      <c r="O83" s="95"/>
      <c r="P83" s="149">
        <f>G83</f>
        <v>0</v>
      </c>
      <c r="Q83" s="103"/>
      <c r="R83" s="103"/>
      <c r="S83" s="103"/>
      <c r="T83" s="149">
        <f>G83</f>
        <v>0</v>
      </c>
      <c r="U83" s="95"/>
      <c r="V83" s="95"/>
      <c r="W83" s="95"/>
      <c r="X83" s="149">
        <f>G83</f>
        <v>0</v>
      </c>
      <c r="Y83" s="58" t="str">
        <f>'Short-term Worker_ summary'!L85</f>
        <v>NA</v>
      </c>
      <c r="Z83" s="258" t="str">
        <f>'Short-term Worker_ summary'!K85</f>
        <v>NA</v>
      </c>
      <c r="AA83" s="258"/>
      <c r="AB83" s="258"/>
    </row>
    <row r="84" spans="1:28" s="94" customFormat="1" ht="12.75">
      <c r="A84" s="28"/>
      <c r="B84" s="9" t="str">
        <f>'Short-term Worker_ summary'!B86</f>
        <v>1,1,2-Trichloro-1,2,2-trifluoroethane (Freon 113)</v>
      </c>
      <c r="C84" s="9">
        <f>'Short-term Worker_ summary'!C86</f>
        <v>76131</v>
      </c>
      <c r="D84" s="144"/>
      <c r="E84" s="257">
        <f>'Short-term Worker_ summary'!E86</f>
        <v>5430</v>
      </c>
      <c r="F84" s="88"/>
      <c r="G84" s="53">
        <f>(F84/E84)*'Short-term Worker_ summary'!F86</f>
        <v>0</v>
      </c>
      <c r="H84" s="139"/>
      <c r="I84" s="139" t="str">
        <f>'Short-term Worker_ summary'!I86</f>
        <v>In</v>
      </c>
      <c r="J84" s="157" t="s">
        <v>323</v>
      </c>
      <c r="K84" s="232"/>
      <c r="L84" s="95"/>
      <c r="M84" s="149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149"/>
      <c r="Y84" s="58" t="str">
        <f>'Short-term Worker_ summary'!L86</f>
        <v>NA</v>
      </c>
      <c r="Z84" s="258" t="str">
        <f>'Short-term Worker_ summary'!K86</f>
        <v>NA</v>
      </c>
      <c r="AA84" s="258"/>
      <c r="AB84" s="258"/>
    </row>
    <row r="85" spans="1:28" s="94" customFormat="1" ht="12.75">
      <c r="A85" s="28"/>
      <c r="B85" s="9" t="str">
        <f>'Short-term Worker_ summary'!B87</f>
        <v>1,2,4-Trimethylbenzene</v>
      </c>
      <c r="C85" s="9">
        <f>'Short-term Worker_ summary'!C87</f>
        <v>95636</v>
      </c>
      <c r="D85" s="144"/>
      <c r="E85" s="257">
        <f>'Short-term Worker_ summary'!E87</f>
        <v>5</v>
      </c>
      <c r="F85" s="88"/>
      <c r="G85" s="53">
        <f>(F85/E85)*'Short-term Worker_ summary'!F87</f>
        <v>0</v>
      </c>
      <c r="H85" s="139"/>
      <c r="I85" s="139" t="str">
        <f>'Short-term Worker_ summary'!I87</f>
        <v>In</v>
      </c>
      <c r="J85" s="157" t="s">
        <v>323</v>
      </c>
      <c r="K85" s="232"/>
      <c r="L85" s="149"/>
      <c r="M85" s="149"/>
      <c r="N85" s="95"/>
      <c r="O85" s="95"/>
      <c r="P85" s="149"/>
      <c r="Q85" s="149"/>
      <c r="R85" s="95"/>
      <c r="S85" s="95"/>
      <c r="T85" s="149"/>
      <c r="U85" s="95"/>
      <c r="V85" s="95"/>
      <c r="W85" s="95"/>
      <c r="X85" s="149"/>
      <c r="Y85" s="58" t="str">
        <f>'Short-term Worker_ summary'!L87</f>
        <v>NA</v>
      </c>
      <c r="Z85" s="258" t="str">
        <f>'Short-term Worker_ summary'!K87</f>
        <v>NA</v>
      </c>
      <c r="AA85" s="258"/>
      <c r="AB85" s="258"/>
    </row>
    <row r="86" spans="1:28" s="94" customFormat="1" ht="12.75">
      <c r="A86" s="28"/>
      <c r="B86" s="9" t="str">
        <f>'Short-term Worker_ summary'!B88</f>
        <v>1,3,5-Trimethylbenzene</v>
      </c>
      <c r="C86" s="9">
        <f>'Short-term Worker_ summary'!C88</f>
        <v>108678</v>
      </c>
      <c r="D86" s="144"/>
      <c r="E86" s="257" t="str">
        <f>'Short-term Worker_ summary'!E88</f>
        <v>NA</v>
      </c>
      <c r="F86" s="88"/>
      <c r="G86" s="53" t="s">
        <v>19</v>
      </c>
      <c r="H86" s="139"/>
      <c r="I86" s="139"/>
      <c r="J86" s="97"/>
      <c r="K86" s="95"/>
      <c r="L86" s="149" t="str">
        <f>G86</f>
        <v>NA</v>
      </c>
      <c r="M86" s="149" t="str">
        <f>G86</f>
        <v>NA</v>
      </c>
      <c r="N86" s="95"/>
      <c r="O86" s="95"/>
      <c r="P86" s="149" t="str">
        <f>G86</f>
        <v>NA</v>
      </c>
      <c r="Q86" s="149" t="str">
        <f>G86</f>
        <v>NA</v>
      </c>
      <c r="R86" s="95"/>
      <c r="S86" s="95"/>
      <c r="T86" s="149" t="str">
        <f>G86</f>
        <v>NA</v>
      </c>
      <c r="U86" s="95"/>
      <c r="V86" s="95"/>
      <c r="W86" s="95"/>
      <c r="X86" s="149" t="str">
        <f>G86</f>
        <v>NA</v>
      </c>
      <c r="Y86" s="58" t="str">
        <f>'Short-term Worker_ summary'!L88</f>
        <v>NA</v>
      </c>
      <c r="Z86" s="258" t="str">
        <f>'Short-term Worker_ summary'!K88</f>
        <v>NA</v>
      </c>
      <c r="AA86" s="258"/>
      <c r="AB86" s="283"/>
    </row>
    <row r="87" spans="1:29" ht="12.75">
      <c r="A87" s="28"/>
      <c r="B87" s="9" t="str">
        <f>'Short-term Worker_ summary'!B89</f>
        <v>Vinyl chloride</v>
      </c>
      <c r="C87" s="9">
        <f>'Short-term Worker_ summary'!C89</f>
        <v>75014</v>
      </c>
      <c r="D87" s="144"/>
      <c r="E87" s="257">
        <f>'Short-term Worker_ summary'!E89</f>
        <v>0.33</v>
      </c>
      <c r="F87" s="88"/>
      <c r="G87" s="53" t="s">
        <v>19</v>
      </c>
      <c r="H87" s="139"/>
      <c r="I87" s="139"/>
      <c r="J87" s="33"/>
      <c r="K87" s="21"/>
      <c r="L87" s="21"/>
      <c r="M87" s="21"/>
      <c r="N87" s="21"/>
      <c r="O87" s="21"/>
      <c r="P87" s="21"/>
      <c r="Q87" s="13"/>
      <c r="R87" s="21"/>
      <c r="S87" s="21"/>
      <c r="T87" s="21"/>
      <c r="U87" s="21"/>
      <c r="V87" s="21"/>
      <c r="W87" s="21"/>
      <c r="X87" s="21"/>
      <c r="Y87" s="58">
        <f>(F87/E87)*'Short-term Worker_ summary'!L89</f>
        <v>0</v>
      </c>
      <c r="Z87" s="258" t="str">
        <f>'Short-term Worker_ summary'!K89</f>
        <v>A</v>
      </c>
      <c r="AA87" s="258"/>
      <c r="AB87" s="283" t="str">
        <f>'Short-term Worker_ summary'!O89</f>
        <v>In</v>
      </c>
      <c r="AC87" s="94"/>
    </row>
    <row r="88" spans="1:29" ht="12.75">
      <c r="A88" s="28"/>
      <c r="B88" s="9" t="str">
        <f>'Short-term Worker_ summary'!B90</f>
        <v>Xylenes (mixed)</v>
      </c>
      <c r="C88" s="9">
        <f>'Short-term Worker_ summary'!C90</f>
        <v>1330207</v>
      </c>
      <c r="D88" s="144"/>
      <c r="E88" s="257">
        <f>'Short-term Worker_ summary'!E90</f>
        <v>248</v>
      </c>
      <c r="F88" s="88"/>
      <c r="G88" s="53">
        <f>(F88/E88)*'Short-term Worker_ summary'!F90</f>
        <v>0</v>
      </c>
      <c r="H88" s="139"/>
      <c r="I88" s="139"/>
      <c r="J88" s="157" t="s">
        <v>323</v>
      </c>
      <c r="K88" s="21"/>
      <c r="L88" s="21"/>
      <c r="M88" s="13"/>
      <c r="N88" s="21"/>
      <c r="O88" s="21"/>
      <c r="P88" s="21"/>
      <c r="Q88" s="21"/>
      <c r="R88" s="21"/>
      <c r="S88" s="21"/>
      <c r="T88" s="13"/>
      <c r="U88" s="21"/>
      <c r="V88" s="21"/>
      <c r="W88" s="21"/>
      <c r="X88" s="13"/>
      <c r="Y88" s="58" t="str">
        <f>'Short-term Worker_ summary'!L90</f>
        <v>NA</v>
      </c>
      <c r="Z88" s="258" t="str">
        <f>'Short-term Worker_ summary'!K90</f>
        <v>D</v>
      </c>
      <c r="AA88" s="258"/>
      <c r="AB88" s="283"/>
      <c r="AC88" s="94"/>
    </row>
    <row r="89" spans="1:29" ht="12.75">
      <c r="A89" s="28" t="str">
        <f>'Short-term Worker_ summary'!A91</f>
        <v>Non/Semi Volatile Organics</v>
      </c>
      <c r="B89" s="9"/>
      <c r="C89" s="9"/>
      <c r="D89" s="144"/>
      <c r="E89" s="257"/>
      <c r="F89" s="88"/>
      <c r="G89" s="53"/>
      <c r="H89" s="139"/>
      <c r="I89" s="139"/>
      <c r="J89" s="97"/>
      <c r="K89" s="95"/>
      <c r="L89" s="149"/>
      <c r="M89" s="103"/>
      <c r="N89" s="103"/>
      <c r="O89" s="103"/>
      <c r="P89" s="103"/>
      <c r="Q89" s="95"/>
      <c r="R89" s="95"/>
      <c r="S89" s="95"/>
      <c r="T89" s="95"/>
      <c r="U89" s="95"/>
      <c r="V89" s="95"/>
      <c r="W89" s="95"/>
      <c r="X89" s="95"/>
      <c r="Y89" s="58"/>
      <c r="Z89" s="258"/>
      <c r="AA89" s="258"/>
      <c r="AB89" s="283"/>
      <c r="AC89" s="94"/>
    </row>
    <row r="90" spans="1:29" ht="12.75">
      <c r="A90" s="28"/>
      <c r="B90" s="9" t="str">
        <f>'Short-term Worker_ summary'!B92</f>
        <v>Benzoic acid</v>
      </c>
      <c r="C90" s="9">
        <f>'Short-term Worker_ summary'!C92</f>
        <v>65850</v>
      </c>
      <c r="D90" s="144"/>
      <c r="E90" s="257">
        <f>'Short-term Worker_ summary'!E92</f>
        <v>100000</v>
      </c>
      <c r="F90" s="88"/>
      <c r="G90" s="53">
        <f>(F90/E90)*'Short-term Worker_ summary'!F92</f>
        <v>0</v>
      </c>
      <c r="H90" s="139"/>
      <c r="I90" s="139"/>
      <c r="J90" s="159" t="s">
        <v>404</v>
      </c>
      <c r="K90" s="232"/>
      <c r="L90" s="149"/>
      <c r="M90" s="103"/>
      <c r="N90" s="103"/>
      <c r="O90" s="103"/>
      <c r="P90" s="103"/>
      <c r="Q90" s="95"/>
      <c r="R90" s="95"/>
      <c r="S90" s="95"/>
      <c r="T90" s="95"/>
      <c r="U90" s="95"/>
      <c r="V90" s="95"/>
      <c r="W90" s="95"/>
      <c r="X90" s="95"/>
      <c r="Y90" s="58" t="str">
        <f>'Short-term Worker_ summary'!L92</f>
        <v>NA</v>
      </c>
      <c r="Z90" s="258" t="str">
        <f>'Short-term Worker_ summary'!K92</f>
        <v>D</v>
      </c>
      <c r="AA90" s="258"/>
      <c r="AB90" s="283"/>
      <c r="AC90" s="94"/>
    </row>
    <row r="91" spans="1:28" s="94" customFormat="1" ht="12.75">
      <c r="A91" s="28"/>
      <c r="B91" s="9" t="str">
        <f>'Short-term Worker_ summary'!B93</f>
        <v>Benzyl alcohol</v>
      </c>
      <c r="C91" s="9">
        <f>'Short-term Worker_ summary'!C93</f>
        <v>100516</v>
      </c>
      <c r="D91" s="144"/>
      <c r="E91" s="257" t="str">
        <f>'Short-term Worker_ summary'!E93</f>
        <v>NA</v>
      </c>
      <c r="F91" s="88"/>
      <c r="G91" s="53" t="s">
        <v>19</v>
      </c>
      <c r="H91" s="139"/>
      <c r="I91" s="139"/>
      <c r="J91" s="97"/>
      <c r="K91" s="95"/>
      <c r="L91" s="98"/>
      <c r="M91" s="95"/>
      <c r="N91" s="95"/>
      <c r="O91" s="95"/>
      <c r="P91" s="95"/>
      <c r="Q91" s="149" t="str">
        <f>G91</f>
        <v>NA</v>
      </c>
      <c r="R91" s="95"/>
      <c r="S91" s="95"/>
      <c r="T91" s="95"/>
      <c r="U91" s="95"/>
      <c r="V91" s="95"/>
      <c r="W91" s="95"/>
      <c r="X91" s="95"/>
      <c r="Y91" s="58" t="str">
        <f>'Short-term Worker_ summary'!L93</f>
        <v>NA</v>
      </c>
      <c r="Z91" s="258" t="str">
        <f>'Short-term Worker_ summary'!K93</f>
        <v>NA</v>
      </c>
      <c r="AA91" s="258"/>
      <c r="AB91" s="283"/>
    </row>
    <row r="92" spans="1:29" ht="12.75">
      <c r="A92" s="28"/>
      <c r="B92" s="9" t="str">
        <f>'Short-term Worker_ summary'!B94</f>
        <v>Bis (2 - chloroethyl)ether</v>
      </c>
      <c r="C92" s="9">
        <f>'Short-term Worker_ summary'!C94</f>
        <v>111444</v>
      </c>
      <c r="D92" s="144"/>
      <c r="E92" s="257">
        <f>'Short-term Worker_ summary'!E94</f>
        <v>4</v>
      </c>
      <c r="F92" s="88"/>
      <c r="G92" s="53" t="s">
        <v>19</v>
      </c>
      <c r="H92" s="139"/>
      <c r="I92" s="139"/>
      <c r="J92" s="33"/>
      <c r="K92" s="21"/>
      <c r="L92" s="21"/>
      <c r="M92" s="103"/>
      <c r="N92" s="103"/>
      <c r="O92" s="103"/>
      <c r="P92" s="103"/>
      <c r="Q92" s="21"/>
      <c r="R92" s="21"/>
      <c r="S92" s="21"/>
      <c r="T92" s="21"/>
      <c r="U92" s="21"/>
      <c r="V92" s="21"/>
      <c r="W92" s="21"/>
      <c r="X92" s="21"/>
      <c r="Y92" s="58">
        <f>(F92/E92)*'Short-term Worker_ summary'!L94</f>
        <v>0</v>
      </c>
      <c r="Z92" s="258" t="str">
        <f>'Short-term Worker_ summary'!K94</f>
        <v>B2</v>
      </c>
      <c r="AA92" s="258"/>
      <c r="AB92" s="283" t="str">
        <f>'Short-term Worker_ summary'!O94</f>
        <v>In</v>
      </c>
      <c r="AC92" s="94"/>
    </row>
    <row r="93" spans="1:29" ht="12.75">
      <c r="A93" s="28"/>
      <c r="B93" s="9" t="str">
        <f>'Short-term Worker_ summary'!B95</f>
        <v>Bis (chloromethyl) ether</v>
      </c>
      <c r="C93" s="9">
        <f>'Short-term Worker_ summary'!C95</f>
        <v>542881</v>
      </c>
      <c r="D93" s="144"/>
      <c r="E93" s="257">
        <f>'Short-term Worker_ summary'!E95</f>
        <v>0.0035</v>
      </c>
      <c r="F93" s="88"/>
      <c r="G93" s="53" t="s">
        <v>19</v>
      </c>
      <c r="H93" s="139"/>
      <c r="I93" s="139"/>
      <c r="J93" s="33"/>
      <c r="K93" s="21"/>
      <c r="L93" s="21"/>
      <c r="M93" s="103"/>
      <c r="N93" s="103"/>
      <c r="O93" s="103"/>
      <c r="P93" s="103"/>
      <c r="Q93" s="21"/>
      <c r="R93" s="21"/>
      <c r="S93" s="21"/>
      <c r="T93" s="21"/>
      <c r="U93" s="21"/>
      <c r="V93" s="21"/>
      <c r="W93" s="21"/>
      <c r="X93" s="21"/>
      <c r="Y93" s="58">
        <f>(F93/E93)*'Short-term Worker_ summary'!L95</f>
        <v>0</v>
      </c>
      <c r="Z93" s="258" t="str">
        <f>'Short-term Worker_ summary'!K95</f>
        <v>A</v>
      </c>
      <c r="AA93" s="258"/>
      <c r="AB93" s="283" t="str">
        <f>'Short-term Worker_ summary'!O95</f>
        <v>In</v>
      </c>
      <c r="AC93" s="94"/>
    </row>
    <row r="94" spans="1:29" ht="12.75">
      <c r="A94" s="28"/>
      <c r="B94" s="9" t="str">
        <f>'Short-term Worker_ summary'!B96</f>
        <v>Bromoform (tribromomethane)</v>
      </c>
      <c r="C94" s="9">
        <f>'Short-term Worker_ summary'!C96</f>
        <v>75252</v>
      </c>
      <c r="D94" s="144"/>
      <c r="E94" s="257">
        <f>'Short-term Worker_ summary'!E96</f>
        <v>650</v>
      </c>
      <c r="F94" s="88"/>
      <c r="G94" s="53" t="s">
        <v>19</v>
      </c>
      <c r="H94" s="139" t="str">
        <f>'Short-term Worker_ summary'!H96</f>
        <v>In</v>
      </c>
      <c r="I94" s="139" t="str">
        <f>'Short-term Worker_ summary'!I96</f>
        <v>?</v>
      </c>
      <c r="J94" s="33"/>
      <c r="K94" s="21"/>
      <c r="L94" s="21"/>
      <c r="M94" s="103"/>
      <c r="N94" s="103"/>
      <c r="O94" s="103"/>
      <c r="P94" s="103"/>
      <c r="Q94" s="13" t="str">
        <f>G94</f>
        <v>NA</v>
      </c>
      <c r="R94" s="13"/>
      <c r="S94" s="21"/>
      <c r="T94" s="21"/>
      <c r="U94" s="21"/>
      <c r="V94" s="21"/>
      <c r="W94" s="21"/>
      <c r="X94" s="21"/>
      <c r="Y94" s="58">
        <f>(F94/E94)*'Short-term Worker_ summary'!L96</f>
        <v>0</v>
      </c>
      <c r="Z94" s="258" t="str">
        <f>'Short-term Worker_ summary'!K96</f>
        <v>B2</v>
      </c>
      <c r="AA94" s="258"/>
      <c r="AB94" s="283" t="str">
        <f>'Short-term Worker_ summary'!O96</f>
        <v>In</v>
      </c>
      <c r="AC94" s="94"/>
    </row>
    <row r="95" spans="1:28" s="94" customFormat="1" ht="12.75">
      <c r="A95" s="28"/>
      <c r="B95" s="9" t="str">
        <f>'Short-term Worker_ summary'!B97</f>
        <v>Butyl benzylphthalate</v>
      </c>
      <c r="C95" s="9">
        <f>'Short-term Worker_ summary'!C97</f>
        <v>85687</v>
      </c>
      <c r="D95" s="144"/>
      <c r="E95" s="257">
        <f>'Short-term Worker_ summary'!E97</f>
        <v>31450</v>
      </c>
      <c r="F95" s="88"/>
      <c r="G95" s="53">
        <f>(F95/E95)*'Short-term Worker_ summary'!F97</f>
        <v>0</v>
      </c>
      <c r="H95" s="139" t="str">
        <f>'Short-term Worker_ summary'!H97</f>
        <v>In</v>
      </c>
      <c r="I95" s="139" t="str">
        <f>'Short-term Worker_ summary'!I97</f>
        <v>Or</v>
      </c>
      <c r="J95" s="97"/>
      <c r="K95" s="95"/>
      <c r="L95" s="95"/>
      <c r="M95" s="98"/>
      <c r="N95" s="95"/>
      <c r="O95" s="95"/>
      <c r="P95" s="95"/>
      <c r="Q95" s="149">
        <f>G95</f>
        <v>0</v>
      </c>
      <c r="R95" s="95"/>
      <c r="S95" s="95"/>
      <c r="T95" s="95"/>
      <c r="U95" s="95"/>
      <c r="V95" s="95"/>
      <c r="W95" s="95"/>
      <c r="X95" s="95"/>
      <c r="Y95" s="58" t="str">
        <f>'Short-term Worker_ summary'!L97</f>
        <v>NA</v>
      </c>
      <c r="Z95" s="258" t="str">
        <f>'Short-term Worker_ summary'!K97</f>
        <v>C</v>
      </c>
      <c r="AA95" s="258"/>
      <c r="AB95" s="283"/>
    </row>
    <row r="96" spans="1:28" ht="12.75">
      <c r="A96" s="28"/>
      <c r="B96" s="9" t="str">
        <f>'Short-term Worker_ summary'!B98</f>
        <v>Dibenzofuran</v>
      </c>
      <c r="C96" s="9">
        <f>'Short-term Worker_ summary'!C98</f>
        <v>132649</v>
      </c>
      <c r="D96" s="144"/>
      <c r="E96" s="257" t="str">
        <f>'Short-term Worker_ summary'!E98</f>
        <v>NA</v>
      </c>
      <c r="F96" s="88"/>
      <c r="G96" s="53" t="s">
        <v>19</v>
      </c>
      <c r="H96" s="139"/>
      <c r="I96" s="139"/>
      <c r="J96" s="33"/>
      <c r="K96" s="21"/>
      <c r="L96" s="21"/>
      <c r="M96" s="13"/>
      <c r="N96" s="13"/>
      <c r="O96" s="21"/>
      <c r="P96" s="13" t="str">
        <f>G96</f>
        <v>NA</v>
      </c>
      <c r="Q96" s="21"/>
      <c r="R96" s="21"/>
      <c r="S96" s="21"/>
      <c r="T96" s="21"/>
      <c r="U96" s="21"/>
      <c r="V96" s="21"/>
      <c r="W96" s="21"/>
      <c r="X96" s="21"/>
      <c r="Y96" s="58" t="str">
        <f>'Short-term Worker_ summary'!L98</f>
        <v>NA</v>
      </c>
      <c r="Z96" s="258" t="str">
        <f>'Short-term Worker_ summary'!K98</f>
        <v>NA</v>
      </c>
      <c r="AA96" s="258"/>
      <c r="AB96" s="258"/>
    </row>
    <row r="97" spans="1:28" ht="12.75">
      <c r="A97" s="28"/>
      <c r="B97" s="9" t="str">
        <f>'Short-term Worker_ summary'!B99</f>
        <v>1,4 - Dibromobenzene</v>
      </c>
      <c r="C97" s="9">
        <f>'Short-term Worker_ summary'!C99</f>
        <v>106376</v>
      </c>
      <c r="D97" s="144"/>
      <c r="E97" s="257">
        <f>'Short-term Worker_ summary'!E99</f>
        <v>15000</v>
      </c>
      <c r="F97" s="88"/>
      <c r="G97" s="53">
        <f>(F97/E97)*'Short-term Worker_ summary'!F99</f>
        <v>0</v>
      </c>
      <c r="H97" s="274" t="str">
        <f>'Short-term Worker_ summary'!H99</f>
        <v>In</v>
      </c>
      <c r="I97" s="139" t="str">
        <f>'Short-term Worker_ summary'!I99</f>
        <v>?</v>
      </c>
      <c r="J97" s="33"/>
      <c r="K97" s="21"/>
      <c r="L97" s="21"/>
      <c r="M97" s="21"/>
      <c r="N97" s="21"/>
      <c r="O97" s="21"/>
      <c r="P97" s="21"/>
      <c r="Q97" s="13">
        <f>G97</f>
        <v>0</v>
      </c>
      <c r="R97" s="13"/>
      <c r="S97" s="21"/>
      <c r="T97" s="21"/>
      <c r="U97" s="21"/>
      <c r="V97" s="21"/>
      <c r="W97" s="21"/>
      <c r="X97" s="21"/>
      <c r="Y97" s="58" t="str">
        <f>'Short-term Worker_ summary'!L99</f>
        <v>NA</v>
      </c>
      <c r="Z97" s="258" t="str">
        <f>'Short-term Worker_ summary'!K99</f>
        <v>NA</v>
      </c>
      <c r="AA97" s="258"/>
      <c r="AB97" s="283"/>
    </row>
    <row r="98" spans="1:28" ht="12.75">
      <c r="A98" s="28"/>
      <c r="B98" s="9" t="str">
        <f>'Short-term Worker_ summary'!B100</f>
        <v>Dibromochloromethane</v>
      </c>
      <c r="C98" s="9">
        <f>'Short-term Worker_ summary'!C100</f>
        <v>124481</v>
      </c>
      <c r="D98" s="144"/>
      <c r="E98" s="257">
        <f>'Short-term Worker_ summary'!E100</f>
        <v>20</v>
      </c>
      <c r="F98" s="88"/>
      <c r="G98" s="53" t="s">
        <v>19</v>
      </c>
      <c r="H98" s="274" t="str">
        <f>'Short-term Worker_ summary'!H100</f>
        <v>In</v>
      </c>
      <c r="I98" s="139" t="str">
        <f>'Short-term Worker_ summary'!I100</f>
        <v>?</v>
      </c>
      <c r="J98" s="33"/>
      <c r="K98" s="21"/>
      <c r="L98" s="21"/>
      <c r="M98" s="21"/>
      <c r="N98" s="21"/>
      <c r="O98" s="21"/>
      <c r="P98" s="21"/>
      <c r="Q98" s="13" t="str">
        <f>G98</f>
        <v>NA</v>
      </c>
      <c r="R98" s="13"/>
      <c r="S98" s="21"/>
      <c r="T98" s="21"/>
      <c r="U98" s="21"/>
      <c r="V98" s="21"/>
      <c r="W98" s="21"/>
      <c r="X98" s="21"/>
      <c r="Y98" s="58">
        <f>(F98/E98)*'Short-term Worker_ summary'!L100</f>
        <v>0</v>
      </c>
      <c r="Z98" s="258" t="str">
        <f>'Short-term Worker_ summary'!K100</f>
        <v>C</v>
      </c>
      <c r="AA98" s="258"/>
      <c r="AB98" s="283" t="str">
        <f>'Short-term Worker_ summary'!O100</f>
        <v>In</v>
      </c>
    </row>
    <row r="99" spans="1:28" ht="12.75">
      <c r="A99" s="28"/>
      <c r="B99" s="9" t="str">
        <f>'Short-term Worker_ summary'!B101</f>
        <v>Dibutyl phthalate</v>
      </c>
      <c r="C99" s="9">
        <f>'Short-term Worker_ summary'!C101</f>
        <v>84742</v>
      </c>
      <c r="D99" s="144"/>
      <c r="E99" s="257">
        <f>'Short-term Worker_ summary'!E101</f>
        <v>100000</v>
      </c>
      <c r="F99" s="88"/>
      <c r="G99" s="53">
        <f>(F99/E99)*'Short-term Worker_ summary'!F101</f>
        <v>0</v>
      </c>
      <c r="H99" s="139" t="str">
        <f>'Short-term Worker_ summary'!H101</f>
        <v>In</v>
      </c>
      <c r="I99" s="139" t="str">
        <f>'Short-term Worker_ summary'!I101</f>
        <v>Or</v>
      </c>
      <c r="J99" s="159" t="s">
        <v>404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13"/>
      <c r="Y99" s="58" t="str">
        <f>'Short-term Worker_ summary'!L101</f>
        <v>NA</v>
      </c>
      <c r="Z99" s="258" t="str">
        <f>'Short-term Worker_ summary'!K101</f>
        <v>D</v>
      </c>
      <c r="AA99" s="258"/>
      <c r="AB99" s="283"/>
    </row>
    <row r="100" spans="1:28" ht="21.75">
      <c r="A100" s="28"/>
      <c r="B100" s="9" t="str">
        <f>'Short-term Worker_ summary'!B102</f>
        <v>1,2 - Dichlorobenzene</v>
      </c>
      <c r="C100" s="9">
        <f>'Short-term Worker_ summary'!C102</f>
        <v>95501</v>
      </c>
      <c r="D100" s="144"/>
      <c r="E100" s="257">
        <f>'Short-term Worker_ summary'!E102</f>
        <v>1390</v>
      </c>
      <c r="F100" s="88"/>
      <c r="G100" s="53">
        <f>(F100/E100)*'Short-term Worker_ summary'!F102</f>
        <v>0</v>
      </c>
      <c r="H100" s="284" t="str">
        <f>'Short-term Worker_ summary'!H102</f>
        <v>Or De</v>
      </c>
      <c r="I100" s="139" t="str">
        <f>'Short-term Worker_ summary'!I102</f>
        <v>In</v>
      </c>
      <c r="J100" s="3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13"/>
      <c r="Y100" s="58" t="str">
        <f>'Short-term Worker_ summary'!L102</f>
        <v>NA</v>
      </c>
      <c r="Z100" s="258" t="str">
        <f>'Short-term Worker_ summary'!K102</f>
        <v>D</v>
      </c>
      <c r="AA100" s="258"/>
      <c r="AB100" s="283"/>
    </row>
    <row r="101" spans="1:28" ht="12.75">
      <c r="A101" s="28"/>
      <c r="B101" s="9" t="str">
        <f>'Short-term Worker_ summary'!B103</f>
        <v>1,3 - Dichlorobenzene</v>
      </c>
      <c r="C101" s="9">
        <f>'Short-term Worker_ summary'!C103</f>
        <v>541731</v>
      </c>
      <c r="D101" s="144"/>
      <c r="E101" s="257" t="str">
        <f>'Short-term Worker_ summary'!E103</f>
        <v>NA</v>
      </c>
      <c r="F101" s="88"/>
      <c r="G101" s="53" t="s">
        <v>19</v>
      </c>
      <c r="H101" s="139"/>
      <c r="I101" s="139"/>
      <c r="J101" s="33"/>
      <c r="K101" s="21"/>
      <c r="L101" s="21"/>
      <c r="M101" s="21"/>
      <c r="N101" s="21"/>
      <c r="O101" s="21"/>
      <c r="P101" s="21"/>
      <c r="Q101" s="13" t="str">
        <f>G101</f>
        <v>NA</v>
      </c>
      <c r="R101" s="21"/>
      <c r="S101" s="21"/>
      <c r="T101" s="21"/>
      <c r="U101" s="21"/>
      <c r="V101" s="21"/>
      <c r="W101" s="13" t="str">
        <f>G101</f>
        <v>NA</v>
      </c>
      <c r="X101" s="13"/>
      <c r="Y101" s="58" t="str">
        <f>'Short-term Worker_ summary'!L103</f>
        <v>NA</v>
      </c>
      <c r="Z101" s="258" t="str">
        <f>'Short-term Worker_ summary'!K103</f>
        <v>D</v>
      </c>
      <c r="AA101" s="258"/>
      <c r="AB101" s="283"/>
    </row>
    <row r="102" spans="1:28" ht="21.75">
      <c r="A102" s="28"/>
      <c r="B102" s="9" t="str">
        <f>'Short-term Worker_ summary'!B104</f>
        <v>1,4 - Dichlorobenzene</v>
      </c>
      <c r="C102" s="9">
        <f>'Short-term Worker_ summary'!C104</f>
        <v>106467</v>
      </c>
      <c r="D102" s="144"/>
      <c r="E102" s="257">
        <f>'Short-term Worker_ summary'!E104</f>
        <v>38</v>
      </c>
      <c r="F102" s="88"/>
      <c r="G102" s="53">
        <f>(F102/E102)*'Short-term Worker_ summary'!F104</f>
        <v>0</v>
      </c>
      <c r="H102" s="284" t="str">
        <f>'Short-term Worker_ summary'!H104</f>
        <v>Or De</v>
      </c>
      <c r="I102" s="139" t="str">
        <f>'Short-term Worker_ summary'!I104</f>
        <v>In</v>
      </c>
      <c r="J102" s="33"/>
      <c r="K102" s="21"/>
      <c r="L102" s="21"/>
      <c r="M102" s="21"/>
      <c r="N102" s="21"/>
      <c r="O102" s="21"/>
      <c r="P102" s="13"/>
      <c r="Q102" s="13">
        <f>G102</f>
        <v>0</v>
      </c>
      <c r="R102" s="13"/>
      <c r="S102" s="21"/>
      <c r="T102" s="21"/>
      <c r="U102" s="21"/>
      <c r="V102" s="21"/>
      <c r="W102" s="21"/>
      <c r="X102" s="21"/>
      <c r="Y102" s="58">
        <f>(F102/E102)*'Short-term Worker_ summary'!L104</f>
        <v>0</v>
      </c>
      <c r="Z102" s="258" t="str">
        <f>'Short-term Worker_ summary'!K104</f>
        <v>C</v>
      </c>
      <c r="AA102" s="258"/>
      <c r="AB102" s="283" t="str">
        <f>'Short-term Worker_ summary'!O104</f>
        <v>In</v>
      </c>
    </row>
    <row r="103" spans="1:28" ht="12.75">
      <c r="A103" s="28"/>
      <c r="B103" s="9" t="str">
        <f>'Short-term Worker_ summary'!B105</f>
        <v>3,3' - Dichlorobenzidine</v>
      </c>
      <c r="C103" s="9">
        <f>'Short-term Worker_ summary'!C105</f>
        <v>91941</v>
      </c>
      <c r="D103" s="144"/>
      <c r="E103" s="257">
        <f>'Short-term Worker_ summary'!E105</f>
        <v>93</v>
      </c>
      <c r="F103" s="88"/>
      <c r="G103" s="53" t="s">
        <v>19</v>
      </c>
      <c r="H103" s="139"/>
      <c r="I103" s="139"/>
      <c r="J103" s="3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58">
        <f>(F103/E103)*'Short-term Worker_ summary'!L105</f>
        <v>0</v>
      </c>
      <c r="Z103" s="258" t="str">
        <f>'Short-term Worker_ summary'!K105</f>
        <v>B2</v>
      </c>
      <c r="AA103" s="258"/>
      <c r="AB103" s="283" t="str">
        <f>'Short-term Worker_ summary'!O105</f>
        <v>Or</v>
      </c>
    </row>
    <row r="104" spans="1:28" s="94" customFormat="1" ht="12.75">
      <c r="A104" s="28"/>
      <c r="B104" s="9" t="str">
        <f>'Short-term Worker_ summary'!B106</f>
        <v>2,4-Dichlorophenol</v>
      </c>
      <c r="C104" s="9">
        <f>'Short-term Worker_ summary'!C106</f>
        <v>120832</v>
      </c>
      <c r="D104" s="144"/>
      <c r="E104" s="257">
        <f>'Short-term Worker_ summary'!E106</f>
        <v>365</v>
      </c>
      <c r="F104" s="88"/>
      <c r="G104" s="53">
        <f>(F104/E104)*'Short-term Worker_ summary'!F106</f>
        <v>0</v>
      </c>
      <c r="H104" s="139"/>
      <c r="I104" s="284" t="str">
        <f>'Short-term Worker_ summary'!I106</f>
        <v>Or</v>
      </c>
      <c r="J104" s="97"/>
      <c r="K104" s="95"/>
      <c r="L104" s="103"/>
      <c r="M104" s="103"/>
      <c r="N104" s="103"/>
      <c r="O104" s="149">
        <f>G104</f>
        <v>0</v>
      </c>
      <c r="P104" s="103"/>
      <c r="Q104" s="149"/>
      <c r="R104" s="98"/>
      <c r="S104" s="95"/>
      <c r="T104" s="95"/>
      <c r="U104" s="95"/>
      <c r="V104" s="95"/>
      <c r="W104" s="95"/>
      <c r="X104" s="95"/>
      <c r="Y104" s="58" t="str">
        <f>'Short-term Worker_ summary'!L106</f>
        <v>NA</v>
      </c>
      <c r="Z104" s="258" t="str">
        <f>'Short-term Worker_ summary'!K106</f>
        <v>NA</v>
      </c>
      <c r="AA104" s="258"/>
      <c r="AB104" s="283"/>
    </row>
    <row r="105" spans="1:28" ht="12.75">
      <c r="A105" s="28"/>
      <c r="B105" s="9" t="str">
        <f>'Short-term Worker_ summary'!B107</f>
        <v>Di(2 - ethylhexyl)phthalate (bis-ethylhexyl phthalate)</v>
      </c>
      <c r="C105" s="9">
        <f>'Short-term Worker_ summary'!C107</f>
        <v>117817</v>
      </c>
      <c r="D105" s="144"/>
      <c r="E105" s="257">
        <f>'Short-term Worker_ summary'!E107</f>
        <v>5000</v>
      </c>
      <c r="F105" s="88"/>
      <c r="G105" s="53" t="s">
        <v>19</v>
      </c>
      <c r="H105" s="139"/>
      <c r="I105" s="284"/>
      <c r="J105" s="33"/>
      <c r="K105" s="21"/>
      <c r="L105" s="21"/>
      <c r="M105" s="21"/>
      <c r="N105" s="21"/>
      <c r="O105" s="21"/>
      <c r="P105" s="21"/>
      <c r="Q105" s="13" t="str">
        <f>G105</f>
        <v>NA</v>
      </c>
      <c r="R105" s="13"/>
      <c r="S105" s="21"/>
      <c r="T105" s="21"/>
      <c r="U105" s="21"/>
      <c r="V105" s="21"/>
      <c r="W105" s="21"/>
      <c r="X105" s="21"/>
      <c r="Y105" s="58">
        <f>(F105/E105)*'Short-term Worker_ summary'!L107</f>
        <v>0</v>
      </c>
      <c r="Z105" s="258" t="str">
        <f>'Short-term Worker_ summary'!K107</f>
        <v>B2</v>
      </c>
      <c r="AA105" s="258"/>
      <c r="AB105" s="283" t="str">
        <f>'Short-term Worker_ summary'!O107</f>
        <v>Or</v>
      </c>
    </row>
    <row r="106" spans="1:28" ht="12.75">
      <c r="A106" s="28"/>
      <c r="B106" s="9" t="str">
        <f>'Short-term Worker_ summary'!B108</f>
        <v>2,4-Dimethylphenol</v>
      </c>
      <c r="C106" s="9">
        <f>'Short-term Worker_ summary'!C108</f>
        <v>105679</v>
      </c>
      <c r="D106" s="144"/>
      <c r="E106" s="257">
        <f>'Short-term Worker_ summary'!E108</f>
        <v>8200</v>
      </c>
      <c r="F106" s="88"/>
      <c r="G106" s="53">
        <f>(F106/E106)*'Short-term Worker_ summary'!F108</f>
        <v>0</v>
      </c>
      <c r="H106" s="139"/>
      <c r="I106" s="284" t="str">
        <f>'Short-term Worker_ summary'!I108</f>
        <v>In</v>
      </c>
      <c r="J106" s="33"/>
      <c r="K106" s="21"/>
      <c r="L106" s="13">
        <f>G106</f>
        <v>0</v>
      </c>
      <c r="M106" s="13">
        <f>G106</f>
        <v>0</v>
      </c>
      <c r="N106" s="21"/>
      <c r="O106" s="21"/>
      <c r="P106" s="21"/>
      <c r="Q106" s="13"/>
      <c r="R106" s="13"/>
      <c r="S106" s="21"/>
      <c r="T106" s="21"/>
      <c r="U106" s="21"/>
      <c r="V106" s="21"/>
      <c r="W106" s="21"/>
      <c r="X106" s="21"/>
      <c r="Y106" s="58" t="str">
        <f>'Short-term Worker_ summary'!L108</f>
        <v>NA</v>
      </c>
      <c r="Z106" s="258" t="str">
        <f>'Short-term Worker_ summary'!K108</f>
        <v>NA</v>
      </c>
      <c r="AA106" s="258"/>
      <c r="AB106" s="283"/>
    </row>
    <row r="107" spans="1:28" ht="12.75">
      <c r="A107" s="28"/>
      <c r="B107" s="9" t="str">
        <f>'Short-term Worker_ summary'!B109</f>
        <v>Di - n - octyl phthalate</v>
      </c>
      <c r="C107" s="9">
        <f>'Short-term Worker_ summary'!C109</f>
        <v>117840</v>
      </c>
      <c r="D107" s="144"/>
      <c r="E107" s="257">
        <f>'Short-term Worker_ summary'!E109</f>
        <v>3700</v>
      </c>
      <c r="F107" s="88"/>
      <c r="G107" s="53">
        <f>(F107/E107)*'Short-term Worker_ summary'!F109</f>
        <v>0</v>
      </c>
      <c r="H107" s="139" t="str">
        <f>'Short-term Worker_ summary'!H109</f>
        <v>In</v>
      </c>
      <c r="I107" s="284" t="str">
        <f>'Short-term Worker_ summary'!I109</f>
        <v>Or</v>
      </c>
      <c r="J107" s="33"/>
      <c r="K107" s="21"/>
      <c r="L107" s="21"/>
      <c r="M107" s="21"/>
      <c r="N107" s="21"/>
      <c r="O107" s="21"/>
      <c r="P107" s="13">
        <f>G107</f>
        <v>0</v>
      </c>
      <c r="Q107" s="13">
        <f>G107</f>
        <v>0</v>
      </c>
      <c r="R107" s="13"/>
      <c r="S107" s="21"/>
      <c r="T107" s="21"/>
      <c r="U107" s="21"/>
      <c r="V107" s="21"/>
      <c r="W107" s="21"/>
      <c r="X107" s="21"/>
      <c r="Y107" s="58" t="str">
        <f>'Short-term Worker_ summary'!L109</f>
        <v>NA</v>
      </c>
      <c r="Z107" s="258" t="str">
        <f>'Short-term Worker_ summary'!K109</f>
        <v>NA</v>
      </c>
      <c r="AA107" s="258"/>
      <c r="AB107" s="283"/>
    </row>
    <row r="108" spans="1:28" ht="12.75">
      <c r="A108" s="28"/>
      <c r="B108" s="9" t="str">
        <f>'Short-term Worker_ summary'!B110</f>
        <v>Ethylene glycol</v>
      </c>
      <c r="C108" s="9">
        <f>'Short-term Worker_ summary'!C110</f>
        <v>107211</v>
      </c>
      <c r="D108" s="144"/>
      <c r="E108" s="257">
        <f>'Short-term Worker_ summary'!E110</f>
        <v>100000</v>
      </c>
      <c r="F108" s="88"/>
      <c r="G108" s="53">
        <f>(F108/E108)*'Short-term Worker_ summary'!F110</f>
        <v>0</v>
      </c>
      <c r="H108" s="139" t="str">
        <f>'Short-term Worker_ summary'!H110</f>
        <v>In</v>
      </c>
      <c r="I108" s="139" t="str">
        <f>'Short-term Worker_ summary'!I110</f>
        <v>Or</v>
      </c>
      <c r="J108" s="159" t="s">
        <v>404</v>
      </c>
      <c r="K108" s="21"/>
      <c r="L108" s="21"/>
      <c r="M108" s="21"/>
      <c r="N108" s="21"/>
      <c r="O108" s="21"/>
      <c r="P108" s="13"/>
      <c r="Q108" s="13"/>
      <c r="R108" s="13"/>
      <c r="S108" s="13"/>
      <c r="T108" s="21"/>
      <c r="U108" s="21"/>
      <c r="V108" s="21"/>
      <c r="W108" s="21"/>
      <c r="X108" s="21"/>
      <c r="Y108" s="58" t="str">
        <f>'Short-term Worker_ summary'!L110</f>
        <v>NA</v>
      </c>
      <c r="Z108" s="258" t="str">
        <f>'Short-term Worker_ summary'!K110</f>
        <v>NA</v>
      </c>
      <c r="AA108" s="258"/>
      <c r="AB108" s="283"/>
    </row>
    <row r="109" spans="1:28" ht="21.75">
      <c r="A109" s="28"/>
      <c r="B109" s="9" t="str">
        <f>'Short-term Worker_ summary'!B111</f>
        <v>Hexachlorobenzene</v>
      </c>
      <c r="C109" s="9">
        <f>'Short-term Worker_ summary'!C111</f>
        <v>118741</v>
      </c>
      <c r="D109" s="144"/>
      <c r="E109" s="257">
        <f>'Short-term Worker_ summary'!E111</f>
        <v>10</v>
      </c>
      <c r="F109" s="88"/>
      <c r="G109" s="53" t="s">
        <v>19</v>
      </c>
      <c r="H109" s="9"/>
      <c r="I109" s="9"/>
      <c r="J109" s="33"/>
      <c r="K109" s="21"/>
      <c r="L109" s="21"/>
      <c r="M109" s="21"/>
      <c r="N109" s="21"/>
      <c r="O109" s="21"/>
      <c r="P109" s="13"/>
      <c r="Q109" s="13" t="str">
        <f>G109</f>
        <v>NA</v>
      </c>
      <c r="R109" s="13"/>
      <c r="S109" s="13"/>
      <c r="T109" s="21"/>
      <c r="U109" s="21"/>
      <c r="V109" s="21"/>
      <c r="W109" s="21"/>
      <c r="X109" s="21"/>
      <c r="Y109" s="58">
        <f>(F109/E109)*'Short-term Worker_ summary'!L111</f>
        <v>0</v>
      </c>
      <c r="Z109" s="258" t="str">
        <f>'Short-term Worker_ summary'!K111</f>
        <v>B2</v>
      </c>
      <c r="AA109" s="258"/>
      <c r="AB109" s="283" t="str">
        <f>'Short-term Worker_ summary'!O111</f>
        <v>Or In</v>
      </c>
    </row>
    <row r="110" spans="1:28" ht="12.75">
      <c r="A110" s="28"/>
      <c r="B110" s="9" t="str">
        <f>'Short-term Worker_ summary'!B112</f>
        <v>Hexachlorobutadiene</v>
      </c>
      <c r="C110" s="9">
        <f>'Short-term Worker_ summary'!C112</f>
        <v>87683</v>
      </c>
      <c r="D110" s="144"/>
      <c r="E110" s="257">
        <f>'Short-term Worker_ summary'!E112</f>
        <v>73</v>
      </c>
      <c r="F110" s="88"/>
      <c r="G110" s="53" t="s">
        <v>19</v>
      </c>
      <c r="H110" s="139"/>
      <c r="I110" s="139"/>
      <c r="J110" s="33"/>
      <c r="K110" s="21"/>
      <c r="L110" s="21"/>
      <c r="M110" s="21"/>
      <c r="N110" s="21"/>
      <c r="O110" s="21"/>
      <c r="P110" s="13" t="str">
        <f>G110</f>
        <v>NA</v>
      </c>
      <c r="Q110" s="13"/>
      <c r="R110" s="13"/>
      <c r="S110" s="21"/>
      <c r="T110" s="21"/>
      <c r="U110" s="21"/>
      <c r="V110" s="21"/>
      <c r="W110" s="21"/>
      <c r="X110" s="21"/>
      <c r="Y110" s="58">
        <f>(F110/E110)*'Short-term Worker_ summary'!L112</f>
        <v>0</v>
      </c>
      <c r="Z110" s="258" t="str">
        <f>'Short-term Worker_ summary'!K112</f>
        <v>C</v>
      </c>
      <c r="AA110" s="258"/>
      <c r="AB110" s="283" t="str">
        <f>'Short-term Worker_ summary'!O112</f>
        <v>In</v>
      </c>
    </row>
    <row r="111" spans="1:28" ht="12.75">
      <c r="A111" s="28"/>
      <c r="B111" s="9" t="str">
        <f>'Short-term Worker_ summary'!B113</f>
        <v>Hexachlorocyclopentadiene</v>
      </c>
      <c r="C111" s="9">
        <f>'Short-term Worker_ summary'!C113</f>
        <v>77474</v>
      </c>
      <c r="D111" s="144"/>
      <c r="E111" s="257">
        <f>'Short-term Worker_ summary'!E113</f>
        <v>6</v>
      </c>
      <c r="F111" s="88"/>
      <c r="G111" s="53">
        <f>(F111/E111)*'Short-term Worker_ summary'!F113</f>
        <v>0</v>
      </c>
      <c r="H111" s="139"/>
      <c r="I111" s="139" t="str">
        <f>'Short-term Worker_ summary'!I113</f>
        <v>In</v>
      </c>
      <c r="J111" s="33"/>
      <c r="K111" s="21"/>
      <c r="L111" s="21"/>
      <c r="M111" s="21"/>
      <c r="N111" s="21"/>
      <c r="O111" s="21"/>
      <c r="P111" s="13"/>
      <c r="Q111" s="13">
        <f>G111</f>
        <v>0</v>
      </c>
      <c r="R111" s="13"/>
      <c r="S111" s="21"/>
      <c r="T111" s="21"/>
      <c r="U111" s="21"/>
      <c r="V111" s="21"/>
      <c r="W111" s="21"/>
      <c r="X111" s="21"/>
      <c r="Y111" s="58" t="str">
        <f>'Short-term Worker_ summary'!L113</f>
        <v>NA</v>
      </c>
      <c r="Z111" s="258" t="str">
        <f>'Short-term Worker_ summary'!K113</f>
        <v>D</v>
      </c>
      <c r="AA111" s="258"/>
      <c r="AB111" s="283"/>
    </row>
    <row r="112" spans="1:28" ht="12.75">
      <c r="A112" s="28"/>
      <c r="B112" s="9" t="str">
        <f>'Short-term Worker_ summary'!B114</f>
        <v>Methanol</v>
      </c>
      <c r="C112" s="9">
        <f>'Short-term Worker_ summary'!C114</f>
        <v>67561</v>
      </c>
      <c r="D112" s="144"/>
      <c r="E112" s="257" t="str">
        <f>'Short-term Worker_ summary'!E114</f>
        <v>NA</v>
      </c>
      <c r="F112" s="88"/>
      <c r="G112" s="53" t="s">
        <v>19</v>
      </c>
      <c r="H112" s="139"/>
      <c r="I112" s="139"/>
      <c r="J112" s="33"/>
      <c r="K112" s="21"/>
      <c r="L112" s="21"/>
      <c r="M112" s="13" t="str">
        <f>G112</f>
        <v>NA</v>
      </c>
      <c r="N112" s="21"/>
      <c r="O112" s="21"/>
      <c r="P112" s="13"/>
      <c r="Q112" s="13" t="str">
        <f>G112</f>
        <v>NA</v>
      </c>
      <c r="R112" s="13"/>
      <c r="S112" s="13" t="str">
        <f>G112</f>
        <v>NA</v>
      </c>
      <c r="T112" s="21"/>
      <c r="U112" s="21"/>
      <c r="V112" s="21"/>
      <c r="W112" s="21"/>
      <c r="X112" s="21"/>
      <c r="Y112" s="58" t="str">
        <f>'Short-term Worker_ summary'!L114</f>
        <v>NA</v>
      </c>
      <c r="Z112" s="258" t="str">
        <f>'Short-term Worker_ summary'!K114</f>
        <v>NA</v>
      </c>
      <c r="AA112" s="258"/>
      <c r="AB112" s="258"/>
    </row>
    <row r="113" spans="1:28" ht="12.75">
      <c r="A113" s="28"/>
      <c r="B113" s="9" t="str">
        <f>'Short-term Worker_ summary'!B115</f>
        <v>2 - Methylphenol (o-cresol)</v>
      </c>
      <c r="C113" s="9">
        <f>'Short-term Worker_ summary'!C115</f>
        <v>95487</v>
      </c>
      <c r="D113" s="144"/>
      <c r="E113" s="257" t="str">
        <f>'Short-term Worker_ summary'!E115</f>
        <v>NA</v>
      </c>
      <c r="F113" s="88"/>
      <c r="G113" s="53" t="s">
        <v>19</v>
      </c>
      <c r="H113" s="139"/>
      <c r="I113" s="139"/>
      <c r="J113" s="159"/>
      <c r="K113" s="231"/>
      <c r="L113" s="21"/>
      <c r="M113" s="13" t="str">
        <f>G113</f>
        <v>NA</v>
      </c>
      <c r="N113" s="13"/>
      <c r="O113" s="21"/>
      <c r="P113" s="21"/>
      <c r="Q113" s="21"/>
      <c r="R113" s="21"/>
      <c r="S113" s="21"/>
      <c r="T113" s="21"/>
      <c r="U113" s="21"/>
      <c r="V113" s="21"/>
      <c r="W113" s="21"/>
      <c r="X113" s="13" t="str">
        <f>G113</f>
        <v>NA</v>
      </c>
      <c r="Y113" s="58" t="str">
        <f>'Short-term Worker_ summary'!L115</f>
        <v>NA</v>
      </c>
      <c r="Z113" s="258" t="str">
        <f>'Short-term Worker_ summary'!K115</f>
        <v>C</v>
      </c>
      <c r="AA113" s="258"/>
      <c r="AB113" s="258"/>
    </row>
    <row r="114" spans="1:28" ht="12.75">
      <c r="A114" s="28"/>
      <c r="B114" s="9" t="str">
        <f>'Short-term Worker_ summary'!B116</f>
        <v>3 - Methylphenol (m-cresol)</v>
      </c>
      <c r="C114" s="9">
        <f>'Short-term Worker_ summary'!C116</f>
        <v>108394</v>
      </c>
      <c r="D114" s="144"/>
      <c r="E114" s="257" t="str">
        <f>'Short-term Worker_ summary'!E116</f>
        <v>NA</v>
      </c>
      <c r="F114" s="88"/>
      <c r="G114" s="53" t="s">
        <v>19</v>
      </c>
      <c r="H114" s="139"/>
      <c r="I114" s="139"/>
      <c r="J114" s="159"/>
      <c r="K114" s="231"/>
      <c r="L114" s="21"/>
      <c r="M114" s="13" t="str">
        <f>G114</f>
        <v>NA</v>
      </c>
      <c r="N114" s="13"/>
      <c r="O114" s="21"/>
      <c r="P114" s="21"/>
      <c r="Q114" s="21"/>
      <c r="R114" s="21"/>
      <c r="S114" s="21"/>
      <c r="T114" s="21"/>
      <c r="U114" s="21"/>
      <c r="V114" s="21"/>
      <c r="W114" s="21"/>
      <c r="X114" s="13" t="str">
        <f>G114</f>
        <v>NA</v>
      </c>
      <c r="Y114" s="58" t="str">
        <f>'Short-term Worker_ summary'!L116</f>
        <v>NA</v>
      </c>
      <c r="Z114" s="258" t="str">
        <f>'Short-term Worker_ summary'!K116</f>
        <v>C</v>
      </c>
      <c r="AA114" s="258"/>
      <c r="AB114" s="258"/>
    </row>
    <row r="115" spans="1:28" ht="12.75">
      <c r="A115" s="28"/>
      <c r="B115" s="9" t="str">
        <f>'Short-term Worker_ summary'!B117</f>
        <v>4 - Methylphenol (p-cresol)</v>
      </c>
      <c r="C115" s="9">
        <f>'Short-term Worker_ summary'!C117</f>
        <v>106445</v>
      </c>
      <c r="D115" s="144"/>
      <c r="E115" s="257">
        <f>'Short-term Worker_ summary'!E117</f>
        <v>59</v>
      </c>
      <c r="F115" s="88"/>
      <c r="G115" s="53">
        <f>(F115/E115)*'Short-term Worker_ summary'!F117</f>
        <v>0</v>
      </c>
      <c r="H115" s="139" t="str">
        <f>'Short-term Worker_ summary'!H117</f>
        <v>In</v>
      </c>
      <c r="I115" s="139" t="str">
        <f>'Short-term Worker_ summary'!I117</f>
        <v>Or</v>
      </c>
      <c r="J115" s="159"/>
      <c r="K115" s="231"/>
      <c r="L115" s="21"/>
      <c r="M115" s="13">
        <f>G115</f>
        <v>0</v>
      </c>
      <c r="N115" s="13"/>
      <c r="O115" s="21"/>
      <c r="P115" s="21"/>
      <c r="Q115" s="21"/>
      <c r="R115" s="21"/>
      <c r="S115" s="21"/>
      <c r="T115" s="13">
        <f>G115</f>
        <v>0</v>
      </c>
      <c r="U115" s="21"/>
      <c r="V115" s="21"/>
      <c r="W115" s="21"/>
      <c r="X115" s="21"/>
      <c r="Y115" s="58" t="str">
        <f>'Short-term Worker_ summary'!L117</f>
        <v>NA</v>
      </c>
      <c r="Z115" s="258" t="str">
        <f>'Short-term Worker_ summary'!K117</f>
        <v>C</v>
      </c>
      <c r="AA115" s="258"/>
      <c r="AB115" s="258"/>
    </row>
    <row r="116" spans="1:28" ht="12.75">
      <c r="A116" s="28"/>
      <c r="B116" s="9" t="str">
        <f>'Short-term Worker_ summary'!B118</f>
        <v>N-Nitrosodiphenylamine</v>
      </c>
      <c r="C116" s="9">
        <f>'Short-term Worker_ summary'!C118</f>
        <v>86306</v>
      </c>
      <c r="D116" s="144"/>
      <c r="E116" s="257">
        <f>'Short-term Worker_ summary'!E118</f>
        <v>5900</v>
      </c>
      <c r="F116" s="88"/>
      <c r="G116" s="53" t="s">
        <v>19</v>
      </c>
      <c r="H116" s="139"/>
      <c r="I116" s="139"/>
      <c r="J116" s="33"/>
      <c r="K116" s="21"/>
      <c r="L116" s="21"/>
      <c r="M116" s="13"/>
      <c r="N116" s="13"/>
      <c r="O116" s="21"/>
      <c r="P116" s="21"/>
      <c r="Q116" s="21"/>
      <c r="R116" s="21"/>
      <c r="S116" s="21"/>
      <c r="T116" s="13"/>
      <c r="U116" s="21"/>
      <c r="V116" s="21"/>
      <c r="W116" s="21"/>
      <c r="X116" s="13"/>
      <c r="Y116" s="58">
        <f>(F116/E116)*'Short-term Worker_ summary'!L118</f>
        <v>0</v>
      </c>
      <c r="Z116" s="258" t="str">
        <f>'Short-term Worker_ summary'!K118</f>
        <v>B2</v>
      </c>
      <c r="AA116" s="258"/>
      <c r="AB116" s="283" t="str">
        <f>'Short-term Worker_ summary'!O118</f>
        <v>Or</v>
      </c>
    </row>
    <row r="117" spans="1:28" s="94" customFormat="1" ht="12.75">
      <c r="A117" s="28"/>
      <c r="B117" s="9" t="str">
        <f>'Short-term Worker_ summary'!B119</f>
        <v>N-Nitrosodi-N-propylamine</v>
      </c>
      <c r="C117" s="9">
        <f>'Short-term Worker_ summary'!C119</f>
        <v>621647</v>
      </c>
      <c r="D117" s="144"/>
      <c r="E117" s="257">
        <f>'Short-term Worker_ summary'!E119</f>
        <v>1.3</v>
      </c>
      <c r="F117" s="88"/>
      <c r="G117" s="53" t="s">
        <v>19</v>
      </c>
      <c r="H117" s="139"/>
      <c r="I117" s="139"/>
      <c r="J117" s="97"/>
      <c r="K117" s="95"/>
      <c r="L117" s="95"/>
      <c r="M117" s="98"/>
      <c r="N117" s="98"/>
      <c r="O117" s="95"/>
      <c r="P117" s="95"/>
      <c r="Q117" s="95"/>
      <c r="R117" s="95"/>
      <c r="S117" s="95"/>
      <c r="T117" s="98"/>
      <c r="U117" s="95"/>
      <c r="V117" s="95"/>
      <c r="W117" s="95"/>
      <c r="X117" s="98"/>
      <c r="Y117" s="58">
        <f>(F117/E117)*'Short-term Worker_ summary'!L119</f>
        <v>0</v>
      </c>
      <c r="Z117" s="258" t="str">
        <f>'Short-term Worker_ summary'!K119</f>
        <v>B2</v>
      </c>
      <c r="AA117" s="258"/>
      <c r="AB117" s="283" t="str">
        <f>'Short-term Worker_ summary'!O119</f>
        <v>In</v>
      </c>
    </row>
    <row r="118" spans="1:28" ht="12.75">
      <c r="A118" s="28"/>
      <c r="B118" s="9" t="str">
        <f>'Short-term Worker_ summary'!B120</f>
        <v>Pentachlorophenol</v>
      </c>
      <c r="C118" s="9">
        <f>'Short-term Worker_ summary'!C120</f>
        <v>87865</v>
      </c>
      <c r="D118" s="144"/>
      <c r="E118" s="257">
        <f>'Short-term Worker_ summary'!E120</f>
        <v>290</v>
      </c>
      <c r="F118" s="88"/>
      <c r="G118" s="53">
        <f>(F118/E118)*'Short-term Worker_ summary'!F120</f>
        <v>0</v>
      </c>
      <c r="H118" s="139" t="str">
        <f>'Short-term Worker_ summary'!H120</f>
        <v>In</v>
      </c>
      <c r="I118" s="139" t="str">
        <f>'Short-term Worker_ summary'!I120</f>
        <v>Or</v>
      </c>
      <c r="J118" s="33"/>
      <c r="K118" s="21"/>
      <c r="L118" s="21"/>
      <c r="M118" s="21"/>
      <c r="N118" s="21"/>
      <c r="O118" s="21"/>
      <c r="P118" s="13"/>
      <c r="Q118" s="13"/>
      <c r="R118" s="13"/>
      <c r="S118" s="13">
        <f>G118</f>
        <v>0</v>
      </c>
      <c r="T118" s="21"/>
      <c r="U118" s="21"/>
      <c r="V118" s="21"/>
      <c r="W118" s="21"/>
      <c r="X118" s="21"/>
      <c r="Y118" s="58">
        <f>(F118/E118)*'Short-term Worker_ summary'!L120</f>
        <v>0</v>
      </c>
      <c r="Z118" s="258" t="str">
        <f>'Short-term Worker_ summary'!K120</f>
        <v>B2</v>
      </c>
      <c r="AA118" s="258"/>
      <c r="AB118" s="283" t="str">
        <f>'Short-term Worker_ summary'!O120</f>
        <v>Or</v>
      </c>
    </row>
    <row r="119" spans="1:28" s="94" customFormat="1" ht="12.75">
      <c r="A119" s="28"/>
      <c r="B119" s="9" t="str">
        <f>'Short-term Worker_ summary'!B121</f>
        <v>Phenol</v>
      </c>
      <c r="C119" s="9">
        <f>'Short-term Worker_ summary'!C121</f>
        <v>108952</v>
      </c>
      <c r="D119" s="144"/>
      <c r="E119" s="257">
        <f>'Short-term Worker_ summary'!E121</f>
        <v>15070</v>
      </c>
      <c r="F119" s="88"/>
      <c r="G119" s="53">
        <f>(F119/E119)*'Short-term Worker_ summary'!F121</f>
        <v>0</v>
      </c>
      <c r="H119" s="139"/>
      <c r="I119" s="139" t="str">
        <f>'Short-term Worker_ summary'!I121</f>
        <v>In</v>
      </c>
      <c r="J119" s="159"/>
      <c r="K119" s="231"/>
      <c r="L119" s="95"/>
      <c r="M119" s="95"/>
      <c r="N119" s="98"/>
      <c r="O119" s="98"/>
      <c r="P119" s="95"/>
      <c r="Q119" s="95"/>
      <c r="R119" s="95"/>
      <c r="S119" s="149">
        <f>G119</f>
        <v>0</v>
      </c>
      <c r="T119" s="95"/>
      <c r="U119" s="95"/>
      <c r="V119" s="95"/>
      <c r="W119" s="95"/>
      <c r="X119" s="95"/>
      <c r="Y119" s="58" t="str">
        <f>'Short-term Worker_ summary'!L121</f>
        <v>NA</v>
      </c>
      <c r="Z119" s="258" t="str">
        <f>'Short-term Worker_ summary'!K121</f>
        <v>D</v>
      </c>
      <c r="AA119" s="258"/>
      <c r="AB119" s="258"/>
    </row>
    <row r="120" spans="1:28" s="94" customFormat="1" ht="12.75">
      <c r="A120" s="28"/>
      <c r="B120" s="9" t="str">
        <f>'Short-term Worker_ summary'!B122</f>
        <v>2,3,4,6-Tetrachlorophenol</v>
      </c>
      <c r="C120" s="9">
        <f>'Short-term Worker_ summary'!C122</f>
        <v>58902</v>
      </c>
      <c r="D120" s="144"/>
      <c r="E120" s="257">
        <f>'Short-term Worker_ summary'!E122</f>
        <v>36600</v>
      </c>
      <c r="F120" s="88"/>
      <c r="G120" s="53">
        <f>(F120/E120)*'Short-term Worker_ summary'!F122</f>
        <v>0</v>
      </c>
      <c r="H120" s="139" t="str">
        <f>'Short-term Worker_ summary'!H122</f>
        <v>In</v>
      </c>
      <c r="I120" s="284" t="str">
        <f>'Short-term Worker_ summary'!I122</f>
        <v>Or</v>
      </c>
      <c r="J120" s="97"/>
      <c r="K120" s="95"/>
      <c r="L120" s="95"/>
      <c r="M120" s="98"/>
      <c r="N120" s="95"/>
      <c r="O120" s="95"/>
      <c r="P120" s="98"/>
      <c r="Q120" s="149">
        <f>G120</f>
        <v>0</v>
      </c>
      <c r="R120" s="98"/>
      <c r="S120" s="95"/>
      <c r="T120" s="95"/>
      <c r="U120" s="95"/>
      <c r="V120" s="95"/>
      <c r="W120" s="95"/>
      <c r="X120" s="95"/>
      <c r="Y120" s="58" t="str">
        <f>'Short-term Worker_ summary'!L122</f>
        <v>NA</v>
      </c>
      <c r="Z120" s="258" t="str">
        <f>'Short-term Worker_ summary'!K122</f>
        <v>NA</v>
      </c>
      <c r="AA120" s="258"/>
      <c r="AB120" s="258"/>
    </row>
    <row r="121" spans="1:28" s="94" customFormat="1" ht="12.75">
      <c r="A121" s="28"/>
      <c r="B121" s="9" t="str">
        <f>'Short-term Worker_ summary'!B123</f>
        <v>2,4,5-Trichlorophenol</v>
      </c>
      <c r="C121" s="9">
        <f>'Short-term Worker_ summary'!C123</f>
        <v>95954</v>
      </c>
      <c r="D121" s="144"/>
      <c r="E121" s="257">
        <f>'Short-term Worker_ summary'!E123</f>
        <v>100000</v>
      </c>
      <c r="F121" s="88"/>
      <c r="G121" s="53">
        <f>(F121/E121)*'Short-term Worker_ summary'!F123</f>
        <v>0</v>
      </c>
      <c r="H121" s="139" t="str">
        <f>'Short-term Worker_ summary'!H123</f>
        <v>In</v>
      </c>
      <c r="I121" s="284" t="str">
        <f>'Short-term Worker_ summary'!I123</f>
        <v>Or</v>
      </c>
      <c r="J121" s="97"/>
      <c r="K121" s="95"/>
      <c r="L121" s="95"/>
      <c r="M121" s="95"/>
      <c r="N121" s="95"/>
      <c r="O121" s="95"/>
      <c r="P121" s="149">
        <f>G121</f>
        <v>0</v>
      </c>
      <c r="Q121" s="149">
        <f>G121</f>
        <v>0</v>
      </c>
      <c r="R121" s="95"/>
      <c r="S121" s="95"/>
      <c r="T121" s="95"/>
      <c r="U121" s="95"/>
      <c r="V121" s="95"/>
      <c r="W121" s="95"/>
      <c r="X121" s="95"/>
      <c r="Y121" s="58" t="str">
        <f>'Short-term Worker_ summary'!L123</f>
        <v>NA</v>
      </c>
      <c r="Z121" s="258" t="str">
        <f>'Short-term Worker_ summary'!K123</f>
        <v>NA</v>
      </c>
      <c r="AA121" s="258"/>
      <c r="AB121" s="258"/>
    </row>
    <row r="122" spans="1:28" s="94" customFormat="1" ht="21.75">
      <c r="A122" s="28"/>
      <c r="B122" s="9" t="str">
        <f>'Short-term Worker_ summary'!B124</f>
        <v>2,4,6-Trichlorophenol</v>
      </c>
      <c r="C122" s="9">
        <f>'Short-term Worker_ summary'!C124</f>
        <v>88062</v>
      </c>
      <c r="D122" s="144"/>
      <c r="E122" s="257">
        <f>'Short-term Worker_ summary'!E124</f>
        <v>1495</v>
      </c>
      <c r="F122" s="88"/>
      <c r="G122" s="53" t="s">
        <v>19</v>
      </c>
      <c r="H122" s="139"/>
      <c r="I122" s="284"/>
      <c r="J122" s="97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58">
        <f>(F122/E122)*'Short-term Worker_ summary'!L124</f>
        <v>0</v>
      </c>
      <c r="Z122" s="258" t="str">
        <f>'Short-term Worker_ summary'!K124</f>
        <v>B2</v>
      </c>
      <c r="AA122" s="283"/>
      <c r="AB122" s="283" t="str">
        <f>'Short-term Worker_ summary'!O124</f>
        <v>Or In</v>
      </c>
    </row>
    <row r="123" spans="1:28" s="94" customFormat="1" ht="12.75">
      <c r="A123" s="28" t="str">
        <f>'Short-term Worker_ summary'!A125</f>
        <v>Polyaromatic Hydrocarbons</v>
      </c>
      <c r="B123" s="9"/>
      <c r="C123" s="9"/>
      <c r="D123" s="144"/>
      <c r="E123" s="257"/>
      <c r="F123" s="88"/>
      <c r="G123" s="53"/>
      <c r="H123" s="139"/>
      <c r="I123" s="284"/>
      <c r="J123" s="97"/>
      <c r="K123" s="95"/>
      <c r="L123" s="95"/>
      <c r="M123" s="95"/>
      <c r="N123" s="95"/>
      <c r="O123" s="95"/>
      <c r="P123" s="98"/>
      <c r="Q123" s="95"/>
      <c r="R123" s="95"/>
      <c r="S123" s="98"/>
      <c r="T123" s="95"/>
      <c r="U123" s="95"/>
      <c r="V123" s="95"/>
      <c r="W123" s="95"/>
      <c r="X123" s="95"/>
      <c r="Y123" s="58"/>
      <c r="Z123" s="258"/>
      <c r="AA123" s="283"/>
      <c r="AB123" s="283"/>
    </row>
    <row r="124" spans="1:28" s="94" customFormat="1" ht="12.75">
      <c r="A124" s="28"/>
      <c r="B124" s="9" t="str">
        <f>'Short-term Worker_ summary'!B126</f>
        <v>Acenaphthene</v>
      </c>
      <c r="C124" s="9">
        <f>'Short-term Worker_ summary'!C126</f>
        <v>83329</v>
      </c>
      <c r="D124" s="144"/>
      <c r="E124" s="257">
        <f>'Short-term Worker_ summary'!E126</f>
        <v>19000</v>
      </c>
      <c r="F124" s="88"/>
      <c r="G124" s="53">
        <f>(F124/E124)*'Short-term Worker_ summary'!F126</f>
        <v>0</v>
      </c>
      <c r="H124" s="139"/>
      <c r="I124" s="284" t="str">
        <f>'Short-term Worker_ summary'!I126</f>
        <v>In</v>
      </c>
      <c r="J124" s="157"/>
      <c r="K124" s="232"/>
      <c r="L124" s="95"/>
      <c r="M124" s="95"/>
      <c r="N124" s="95"/>
      <c r="O124" s="95"/>
      <c r="P124" s="95"/>
      <c r="Q124" s="149">
        <f>G124</f>
        <v>0</v>
      </c>
      <c r="R124" s="98"/>
      <c r="S124" s="95"/>
      <c r="T124" s="95"/>
      <c r="U124" s="95"/>
      <c r="V124" s="95"/>
      <c r="W124" s="95"/>
      <c r="X124" s="95"/>
      <c r="Y124" s="58" t="str">
        <f>'Short-term Worker_ summary'!L126</f>
        <v>NA</v>
      </c>
      <c r="Z124" s="258" t="str">
        <f>'Short-term Worker_ summary'!K126</f>
        <v>NA</v>
      </c>
      <c r="AA124" s="283"/>
      <c r="AB124" s="283"/>
    </row>
    <row r="125" spans="1:28" s="94" customFormat="1" ht="12.75">
      <c r="A125" s="28"/>
      <c r="B125" s="9" t="str">
        <f>'Short-term Worker_ summary'!B127</f>
        <v>Anthracene</v>
      </c>
      <c r="C125" s="9">
        <f>'Short-term Worker_ summary'!C127</f>
        <v>120127</v>
      </c>
      <c r="D125" s="144"/>
      <c r="E125" s="257">
        <f>'Short-term Worker_ summary'!E127</f>
        <v>100000</v>
      </c>
      <c r="F125" s="88"/>
      <c r="G125" s="53">
        <f>(F125/E125)*'Short-term Worker_ summary'!F127</f>
        <v>0</v>
      </c>
      <c r="H125" s="139"/>
      <c r="I125" s="284"/>
      <c r="J125" s="159" t="s">
        <v>404</v>
      </c>
      <c r="K125" s="232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58" t="str">
        <f>'Short-term Worker_ summary'!L127</f>
        <v>NA</v>
      </c>
      <c r="Z125" s="258" t="str">
        <f>'Short-term Worker_ summary'!K127</f>
        <v>D</v>
      </c>
      <c r="AA125" s="283"/>
      <c r="AB125" s="283"/>
    </row>
    <row r="126" spans="1:28" ht="21.75">
      <c r="A126" s="28"/>
      <c r="B126" s="272" t="str">
        <f>'Short-term Worker_ summary'!B128</f>
        <v>Benzo[a]pyrene equivalents (see BaP equiv. Calculation spreadsheeet)</v>
      </c>
      <c r="C126" s="9">
        <f>'Short-term Worker_ summary'!C128</f>
        <v>50328</v>
      </c>
      <c r="D126" s="144"/>
      <c r="E126" s="257">
        <f>'Short-term Worker_ summary'!E128</f>
        <v>10</v>
      </c>
      <c r="F126" s="88"/>
      <c r="G126" s="53" t="s">
        <v>19</v>
      </c>
      <c r="H126" s="139"/>
      <c r="I126" s="284"/>
      <c r="J126" s="3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58">
        <f>(F126/E126)*'Short-term Worker_ summary'!L128</f>
        <v>0</v>
      </c>
      <c r="Z126" s="258" t="str">
        <f>'Short-term Worker_ summary'!K128</f>
        <v>B2</v>
      </c>
      <c r="AA126" s="283"/>
      <c r="AB126" s="283" t="str">
        <f>'Short-term Worker_ summary'!O128</f>
        <v>Or</v>
      </c>
    </row>
    <row r="127" spans="1:28" ht="12.75">
      <c r="A127" s="28"/>
      <c r="B127" s="9" t="str">
        <f>'Short-term Worker_ summary'!B129</f>
        <v>Fluoranthene</v>
      </c>
      <c r="C127" s="9">
        <f>'Short-term Worker_ summary'!C129</f>
        <v>206440</v>
      </c>
      <c r="D127" s="144"/>
      <c r="E127" s="257">
        <f>'Short-term Worker_ summary'!E129</f>
        <v>48600</v>
      </c>
      <c r="F127" s="88"/>
      <c r="G127" s="53">
        <f>(F127/E127)*'Short-term Worker_ summary'!F129</f>
        <v>0</v>
      </c>
      <c r="H127" s="139"/>
      <c r="I127" s="284" t="str">
        <f>'Short-term Worker_ summary'!I129</f>
        <v>Or</v>
      </c>
      <c r="J127" s="12"/>
      <c r="K127" s="13"/>
      <c r="L127" s="13">
        <f>G127</f>
        <v>0</v>
      </c>
      <c r="M127" s="21"/>
      <c r="N127" s="21"/>
      <c r="O127" s="21"/>
      <c r="P127" s="13">
        <f>G127</f>
        <v>0</v>
      </c>
      <c r="Q127" s="13">
        <f>G127</f>
        <v>0</v>
      </c>
      <c r="R127" s="13"/>
      <c r="S127" s="21"/>
      <c r="T127" s="21"/>
      <c r="U127" s="21"/>
      <c r="V127" s="21"/>
      <c r="W127" s="21"/>
      <c r="X127" s="21"/>
      <c r="Y127" s="58" t="str">
        <f>'Short-term Worker_ summary'!L129</f>
        <v>NA</v>
      </c>
      <c r="Z127" s="258" t="str">
        <f>'Short-term Worker_ summary'!K129</f>
        <v>D</v>
      </c>
      <c r="AA127" s="283"/>
      <c r="AB127" s="283"/>
    </row>
    <row r="128" spans="1:28" ht="12.75">
      <c r="A128" s="28"/>
      <c r="B128" s="9" t="str">
        <f>'Short-term Worker_ summary'!B130</f>
        <v>Fluorene</v>
      </c>
      <c r="C128" s="9">
        <f>'Short-term Worker_ summary'!C130</f>
        <v>86737</v>
      </c>
      <c r="D128" s="144"/>
      <c r="E128" s="257">
        <f>'Short-term Worker_ summary'!E130</f>
        <v>17240</v>
      </c>
      <c r="F128" s="88"/>
      <c r="G128" s="53">
        <f>(F128/E128)*'Short-term Worker_ summary'!F130</f>
        <v>0</v>
      </c>
      <c r="H128" s="139"/>
      <c r="I128" s="284" t="str">
        <f>'Short-term Worker_ summary'!I130</f>
        <v>In</v>
      </c>
      <c r="J128" s="12"/>
      <c r="K128" s="13"/>
      <c r="L128" s="13">
        <f>G128</f>
        <v>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58" t="str">
        <f>'Short-term Worker_ summary'!L130</f>
        <v>NA</v>
      </c>
      <c r="Z128" s="258" t="str">
        <f>'Short-term Worker_ summary'!K130</f>
        <v>D</v>
      </c>
      <c r="AA128" s="283"/>
      <c r="AB128" s="283"/>
    </row>
    <row r="129" spans="1:28" ht="12.75">
      <c r="A129" s="28"/>
      <c r="B129" s="9" t="str">
        <f>'Short-term Worker_ summary'!B131</f>
        <v>Naphthalene - see Volatile Organics</v>
      </c>
      <c r="C129" s="9"/>
      <c r="D129" s="144"/>
      <c r="E129" s="257"/>
      <c r="F129" s="88"/>
      <c r="G129" s="53"/>
      <c r="H129" s="139"/>
      <c r="I129" s="139"/>
      <c r="J129" s="3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58"/>
      <c r="Z129" s="258"/>
      <c r="AA129" s="283"/>
      <c r="AB129" s="283"/>
    </row>
    <row r="130" spans="1:28" ht="12.75">
      <c r="A130" s="28"/>
      <c r="B130" s="9" t="str">
        <f>'Short-term Worker_ summary'!B132</f>
        <v>Pyrene</v>
      </c>
      <c r="C130" s="9">
        <f>'Short-term Worker_ summary'!C132</f>
        <v>129000</v>
      </c>
      <c r="D130" s="144"/>
      <c r="E130" s="257">
        <f>'Short-term Worker_ summary'!E132</f>
        <v>43000</v>
      </c>
      <c r="F130" s="88"/>
      <c r="G130" s="53">
        <f>(F130/E130)*'Short-term Worker_ summary'!F132</f>
        <v>0</v>
      </c>
      <c r="H130" s="139"/>
      <c r="I130" s="139" t="str">
        <f>'Short-term Worker_ summary'!I132</f>
        <v>Or</v>
      </c>
      <c r="J130" s="33"/>
      <c r="K130" s="21"/>
      <c r="L130" s="21"/>
      <c r="M130" s="21"/>
      <c r="N130" s="21"/>
      <c r="O130" s="21"/>
      <c r="P130" s="13">
        <f>G130</f>
        <v>0</v>
      </c>
      <c r="Q130" s="21"/>
      <c r="R130" s="21"/>
      <c r="S130" s="21"/>
      <c r="T130" s="21"/>
      <c r="U130" s="21"/>
      <c r="V130" s="21"/>
      <c r="W130" s="21"/>
      <c r="X130" s="21"/>
      <c r="Y130" s="58" t="str">
        <f>'Short-term Worker_ summary'!L132</f>
        <v>NA</v>
      </c>
      <c r="Z130" s="258" t="str">
        <f>'Short-term Worker_ summary'!K132</f>
        <v>D</v>
      </c>
      <c r="AA130" s="283"/>
      <c r="AB130" s="283"/>
    </row>
    <row r="131" spans="1:28" ht="12.75">
      <c r="A131" s="28"/>
      <c r="B131" s="9" t="str">
        <f>'Short-term Worker_ summary'!B133</f>
        <v>Quinoline</v>
      </c>
      <c r="C131" s="9">
        <f>'Short-term Worker_ summary'!C133</f>
        <v>91225</v>
      </c>
      <c r="D131" s="144"/>
      <c r="E131" s="257">
        <f>'Short-term Worker_ summary'!E133</f>
        <v>6</v>
      </c>
      <c r="F131" s="88"/>
      <c r="G131" s="53" t="s">
        <v>19</v>
      </c>
      <c r="H131" s="139"/>
      <c r="I131" s="139"/>
      <c r="J131" s="33"/>
      <c r="K131" s="21"/>
      <c r="L131" s="21"/>
      <c r="M131" s="21"/>
      <c r="N131" s="21"/>
      <c r="O131" s="21"/>
      <c r="P131" s="13"/>
      <c r="Q131" s="21"/>
      <c r="R131" s="21"/>
      <c r="S131" s="21"/>
      <c r="T131" s="21"/>
      <c r="U131" s="21"/>
      <c r="V131" s="21"/>
      <c r="W131" s="21"/>
      <c r="X131" s="21"/>
      <c r="Y131" s="58">
        <f>(F131/E131)*'Short-term Worker_ summary'!L133</f>
        <v>0</v>
      </c>
      <c r="Z131" s="258" t="str">
        <f>'Short-term Worker_ summary'!K133</f>
        <v>C</v>
      </c>
      <c r="AA131" s="283" t="str">
        <f>'Short-term Worker_ summary'!N133</f>
        <v>In</v>
      </c>
      <c r="AB131" s="283" t="str">
        <f>'Short-term Worker_ summary'!O133</f>
        <v>Or</v>
      </c>
    </row>
    <row r="132" spans="1:28" s="94" customFormat="1" ht="12.75">
      <c r="A132" s="28" t="str">
        <f>'Short-term Worker_ summary'!A134</f>
        <v>Polychlorinated Biphenyls</v>
      </c>
      <c r="B132" s="9"/>
      <c r="C132" s="9"/>
      <c r="D132" s="144"/>
      <c r="E132" s="257"/>
      <c r="F132" s="88"/>
      <c r="G132" s="53"/>
      <c r="H132" s="9"/>
      <c r="I132" s="9"/>
      <c r="J132" s="97"/>
      <c r="K132" s="95"/>
      <c r="L132" s="95"/>
      <c r="M132" s="95"/>
      <c r="N132" s="95"/>
      <c r="O132" s="95"/>
      <c r="P132" s="98"/>
      <c r="Q132" s="95"/>
      <c r="R132" s="95"/>
      <c r="S132" s="98"/>
      <c r="T132" s="95"/>
      <c r="U132" s="95"/>
      <c r="V132" s="95"/>
      <c r="W132" s="95"/>
      <c r="X132" s="95"/>
      <c r="Y132" s="58"/>
      <c r="Z132" s="258"/>
      <c r="AA132" s="258"/>
      <c r="AB132" s="258"/>
    </row>
    <row r="133" spans="1:28" ht="21.75">
      <c r="A133" s="28"/>
      <c r="B133" s="9" t="str">
        <f>'Short-term Worker_ summary'!B135</f>
        <v>PCBs (Polychlorinated Biphenyls)</v>
      </c>
      <c r="C133" s="9">
        <f>'Short-term Worker_ summary'!C135</f>
        <v>1336363</v>
      </c>
      <c r="D133" s="144"/>
      <c r="E133" s="257">
        <f>'Short-term Worker_ summary'!E135</f>
        <v>8</v>
      </c>
      <c r="F133" s="88"/>
      <c r="G133" s="53">
        <f>(F133/E133)*'Short-term Worker_ summary'!F135</f>
        <v>0</v>
      </c>
      <c r="H133" s="139" t="str">
        <f>'Short-term Worker_ summary'!H135</f>
        <v>In</v>
      </c>
      <c r="I133" s="139" t="str">
        <f>'Short-term Worker_ summary'!I135</f>
        <v>Or</v>
      </c>
      <c r="J133" s="33"/>
      <c r="K133" s="21"/>
      <c r="L133" s="21"/>
      <c r="M133" s="21"/>
      <c r="N133" s="13"/>
      <c r="O133" s="13">
        <f>G133</f>
        <v>0</v>
      </c>
      <c r="P133" s="21"/>
      <c r="Q133" s="21"/>
      <c r="R133" s="21"/>
      <c r="S133" s="13">
        <f>G133</f>
        <v>0</v>
      </c>
      <c r="T133" s="21"/>
      <c r="U133" s="21"/>
      <c r="V133" s="21"/>
      <c r="W133" s="21"/>
      <c r="X133" s="21"/>
      <c r="Y133" s="58">
        <f>(F133/E133)*'Short-term Worker_ summary'!L135</f>
        <v>0</v>
      </c>
      <c r="Z133" s="258" t="str">
        <f>'Short-term Worker_ summary'!K135</f>
        <v>B2</v>
      </c>
      <c r="AA133" s="258"/>
      <c r="AB133" s="258" t="str">
        <f>'Short-term Worker_ summary'!O135</f>
        <v>Or In</v>
      </c>
    </row>
    <row r="134" spans="1:28" ht="12.75">
      <c r="A134" s="28" t="str">
        <f>'Short-term Worker_ summary'!A136</f>
        <v>Pesticides and Herbicides</v>
      </c>
      <c r="B134" s="9"/>
      <c r="C134" s="9"/>
      <c r="D134" s="144"/>
      <c r="E134" s="257"/>
      <c r="F134" s="88"/>
      <c r="G134" s="53"/>
      <c r="H134" s="139"/>
      <c r="I134" s="139"/>
      <c r="J134" s="33"/>
      <c r="K134" s="21"/>
      <c r="L134" s="21"/>
      <c r="M134" s="21"/>
      <c r="N134" s="13"/>
      <c r="O134" s="13"/>
      <c r="P134" s="21"/>
      <c r="Q134" s="21"/>
      <c r="R134" s="21"/>
      <c r="S134" s="13"/>
      <c r="T134" s="21"/>
      <c r="U134" s="21"/>
      <c r="V134" s="21"/>
      <c r="W134" s="21"/>
      <c r="X134" s="21"/>
      <c r="Y134" s="58"/>
      <c r="Z134" s="258"/>
      <c r="AA134" s="258"/>
      <c r="AB134" s="258"/>
    </row>
    <row r="135" spans="1:28" ht="21.75">
      <c r="A135" s="28"/>
      <c r="B135" s="9" t="str">
        <f>'Short-term Worker_ summary'!B137</f>
        <v>Aldrin</v>
      </c>
      <c r="C135" s="9">
        <f>'Short-term Worker_ summary'!C137</f>
        <v>309002</v>
      </c>
      <c r="D135" s="144"/>
      <c r="E135" s="257">
        <f>'Short-term Worker_ summary'!E137</f>
        <v>2.5</v>
      </c>
      <c r="F135" s="88"/>
      <c r="G135" s="53">
        <f>(F135/E135)*'Short-term Worker_ summary'!F137</f>
        <v>0</v>
      </c>
      <c r="H135" s="139" t="str">
        <f>'Short-term Worker_ summary'!H137</f>
        <v>In</v>
      </c>
      <c r="I135" s="139" t="str">
        <f>'Short-term Worker_ summary'!I137</f>
        <v>Or</v>
      </c>
      <c r="J135" s="33"/>
      <c r="K135" s="21"/>
      <c r="L135" s="21"/>
      <c r="M135" s="103"/>
      <c r="N135" s="103"/>
      <c r="O135" s="103"/>
      <c r="P135" s="103"/>
      <c r="Q135" s="13">
        <f>G135</f>
        <v>0</v>
      </c>
      <c r="R135" s="13"/>
      <c r="S135" s="21"/>
      <c r="T135" s="21"/>
      <c r="U135" s="21"/>
      <c r="V135" s="21"/>
      <c r="W135" s="21"/>
      <c r="X135" s="21"/>
      <c r="Y135" s="58">
        <f>(F135/E135)*'Short-term Worker_ summary'!L137</f>
        <v>0</v>
      </c>
      <c r="Z135" s="258" t="str">
        <f>'Short-term Worker_ summary'!K137</f>
        <v>B2</v>
      </c>
      <c r="AA135" s="258"/>
      <c r="AB135" s="258" t="str">
        <f>'Short-term Worker_ summary'!O137</f>
        <v>Or In</v>
      </c>
    </row>
    <row r="136" spans="1:28" ht="12.75">
      <c r="A136" s="28"/>
      <c r="B136" s="9" t="str">
        <f>'Short-term Worker_ summary'!B138</f>
        <v>Carbazole</v>
      </c>
      <c r="C136" s="9">
        <f>'Short-term Worker_ summary'!C138</f>
        <v>86748</v>
      </c>
      <c r="D136" s="144"/>
      <c r="E136" s="257">
        <f>'Short-term Worker_ summary'!E138</f>
        <v>3300</v>
      </c>
      <c r="F136" s="88"/>
      <c r="G136" s="53">
        <f>(F136/E136)*'Short-term Worker_ summary'!F138</f>
        <v>0</v>
      </c>
      <c r="H136" s="139"/>
      <c r="I136" s="139"/>
      <c r="J136" s="33"/>
      <c r="K136" s="21"/>
      <c r="L136" s="21"/>
      <c r="M136" s="103"/>
      <c r="N136" s="103"/>
      <c r="O136" s="103"/>
      <c r="P136" s="103"/>
      <c r="Q136" s="13"/>
      <c r="R136" s="13"/>
      <c r="S136" s="21"/>
      <c r="T136" s="21"/>
      <c r="U136" s="21"/>
      <c r="V136" s="21"/>
      <c r="W136" s="21"/>
      <c r="X136" s="21"/>
      <c r="Y136" s="58">
        <f>(F136/E136)*'Short-term Worker_ summary'!L138</f>
        <v>0</v>
      </c>
      <c r="Z136" s="258" t="str">
        <f>'Short-term Worker_ summary'!K138</f>
        <v>B2</v>
      </c>
      <c r="AA136" s="258" t="str">
        <f>'Short-term Worker_ summary'!N138</f>
        <v>In</v>
      </c>
      <c r="AB136" s="258" t="str">
        <f>'Short-term Worker_ summary'!O138</f>
        <v>Or</v>
      </c>
    </row>
    <row r="137" spans="1:29" ht="12.75">
      <c r="A137" s="28"/>
      <c r="B137" s="9" t="str">
        <f>'Short-term Worker_ summary'!B139</f>
        <v>Chloramben</v>
      </c>
      <c r="C137" s="9">
        <f>'Short-term Worker_ summary'!C139</f>
        <v>133904</v>
      </c>
      <c r="D137" s="144"/>
      <c r="E137" s="257" t="str">
        <f>'Short-term Worker_ summary'!E139</f>
        <v>NA</v>
      </c>
      <c r="F137" s="88"/>
      <c r="G137" s="53" t="s">
        <v>19</v>
      </c>
      <c r="H137" s="139"/>
      <c r="I137" s="139"/>
      <c r="J137" s="33"/>
      <c r="K137" s="21"/>
      <c r="L137" s="21"/>
      <c r="M137" s="21"/>
      <c r="N137" s="21"/>
      <c r="O137" s="21"/>
      <c r="P137" s="21"/>
      <c r="Q137" s="149" t="str">
        <f>G137</f>
        <v>NA</v>
      </c>
      <c r="R137" s="13"/>
      <c r="S137" s="21"/>
      <c r="T137" s="21"/>
      <c r="U137" s="21"/>
      <c r="V137" s="21"/>
      <c r="W137" s="21"/>
      <c r="X137" s="21"/>
      <c r="Y137" s="58" t="str">
        <f>'Short-term Worker_ summary'!L139</f>
        <v>NA</v>
      </c>
      <c r="Z137" s="282" t="str">
        <f>'Short-term Worker_ summary'!K139</f>
        <v>under review</v>
      </c>
      <c r="AA137" s="258"/>
      <c r="AB137" s="258"/>
      <c r="AC137" s="228"/>
    </row>
    <row r="138" spans="1:28" ht="12.75">
      <c r="A138" s="28"/>
      <c r="B138" s="9" t="str">
        <f>'Short-term Worker_ summary'!B140</f>
        <v>Chlordane</v>
      </c>
      <c r="C138" s="9">
        <f>'Short-term Worker_ summary'!C140</f>
        <v>57749</v>
      </c>
      <c r="D138" s="144"/>
      <c r="E138" s="257">
        <f>'Short-term Worker_ summary'!E140</f>
        <v>78</v>
      </c>
      <c r="F138" s="88"/>
      <c r="G138" s="53">
        <f>(F138/E138)*'Short-term Worker_ summary'!F140</f>
        <v>0</v>
      </c>
      <c r="H138" s="139"/>
      <c r="I138" s="139" t="str">
        <f>'Short-term Worker_ summary'!I140</f>
        <v>Or</v>
      </c>
      <c r="J138" s="33"/>
      <c r="K138" s="21"/>
      <c r="L138" s="21"/>
      <c r="M138" s="21"/>
      <c r="N138" s="21"/>
      <c r="O138" s="21"/>
      <c r="P138" s="21"/>
      <c r="Q138" s="13">
        <f>G138</f>
        <v>0</v>
      </c>
      <c r="R138" s="13"/>
      <c r="S138" s="21"/>
      <c r="T138" s="21"/>
      <c r="U138" s="21"/>
      <c r="V138" s="21"/>
      <c r="W138" s="21"/>
      <c r="X138" s="21"/>
      <c r="Y138" s="58">
        <f>(F138/E138)*'Short-term Worker_ summary'!L140</f>
        <v>0</v>
      </c>
      <c r="Z138" s="258" t="str">
        <f>'Short-term Worker_ summary'!K140</f>
        <v>B2</v>
      </c>
      <c r="AA138" s="258"/>
      <c r="AB138" s="258" t="str">
        <f>'Short-term Worker_ summary'!O140</f>
        <v>Or</v>
      </c>
    </row>
    <row r="139" spans="1:28" ht="12.75">
      <c r="A139" s="28"/>
      <c r="B139" s="9" t="str">
        <f>'Short-term Worker_ summary'!B141</f>
        <v>4, 4' - DDD</v>
      </c>
      <c r="C139" s="9">
        <f>'Short-term Worker_ summary'!C141</f>
        <v>72548</v>
      </c>
      <c r="D139" s="144"/>
      <c r="E139" s="257">
        <f>'Short-term Worker_ summary'!E141</f>
        <v>260</v>
      </c>
      <c r="F139" s="88"/>
      <c r="G139" s="53" t="s">
        <v>19</v>
      </c>
      <c r="H139" s="139"/>
      <c r="I139" s="139"/>
      <c r="J139" s="3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58">
        <f>(F139/E139)*'Short-term Worker_ summary'!L141</f>
        <v>0</v>
      </c>
      <c r="Z139" s="258" t="str">
        <f>'Short-term Worker_ summary'!K141</f>
        <v>B2</v>
      </c>
      <c r="AA139" s="258"/>
      <c r="AB139" s="258" t="str">
        <f>'Short-term Worker_ summary'!O141</f>
        <v>Or</v>
      </c>
    </row>
    <row r="140" spans="1:28" ht="12.75">
      <c r="A140" s="28"/>
      <c r="B140" s="9" t="str">
        <f>'Short-term Worker_ summary'!B142</f>
        <v>4, 4' - DDE</v>
      </c>
      <c r="C140" s="9">
        <f>'Short-term Worker_ summary'!C142</f>
        <v>72559</v>
      </c>
      <c r="D140" s="144"/>
      <c r="E140" s="257">
        <f>'Short-term Worker_ summary'!E142</f>
        <v>175</v>
      </c>
      <c r="F140" s="88"/>
      <c r="G140" s="53" t="s">
        <v>19</v>
      </c>
      <c r="H140" s="139"/>
      <c r="I140" s="139"/>
      <c r="J140" s="3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58">
        <f>(F140/E140)*'Short-term Worker_ summary'!L142</f>
        <v>0</v>
      </c>
      <c r="Z140" s="258" t="str">
        <f>'Short-term Worker_ summary'!K142</f>
        <v>B2</v>
      </c>
      <c r="AA140" s="258"/>
      <c r="AB140" s="258" t="str">
        <f>'Short-term Worker_ summary'!O142</f>
        <v>Or</v>
      </c>
    </row>
    <row r="141" spans="1:28" ht="12.75">
      <c r="A141" s="28"/>
      <c r="B141" s="9" t="str">
        <f>'Short-term Worker_ summary'!B143</f>
        <v>4, 4' - DDT</v>
      </c>
      <c r="C141" s="9">
        <f>'Short-term Worker_ summary'!C143</f>
        <v>50293</v>
      </c>
      <c r="D141" s="144"/>
      <c r="E141" s="257">
        <f>'Short-term Worker_ summary'!E143</f>
        <v>88</v>
      </c>
      <c r="F141" s="88"/>
      <c r="G141" s="53">
        <f>(F141/E141)*'Short-term Worker_ summary'!F143</f>
        <v>0</v>
      </c>
      <c r="H141" s="139" t="str">
        <f>'Short-term Worker_ summary'!H143</f>
        <v>In</v>
      </c>
      <c r="I141" s="139" t="str">
        <f>'Short-term Worker_ summary'!I143</f>
        <v>Or</v>
      </c>
      <c r="J141" s="33"/>
      <c r="K141" s="21"/>
      <c r="L141" s="21"/>
      <c r="M141" s="21"/>
      <c r="N141" s="21"/>
      <c r="O141" s="21"/>
      <c r="P141" s="21"/>
      <c r="Q141" s="13">
        <f>G141</f>
        <v>0</v>
      </c>
      <c r="R141" s="13"/>
      <c r="S141" s="21"/>
      <c r="T141" s="21"/>
      <c r="U141" s="21"/>
      <c r="V141" s="21"/>
      <c r="W141" s="21"/>
      <c r="X141" s="21"/>
      <c r="Y141" s="58">
        <f>(F141/E141)*'Short-term Worker_ summary'!L143</f>
        <v>0</v>
      </c>
      <c r="Z141" s="258" t="str">
        <f>'Short-term Worker_ summary'!K143</f>
        <v>B2</v>
      </c>
      <c r="AA141" s="258"/>
      <c r="AB141" s="258" t="str">
        <f>'Short-term Worker_ summary'!O143</f>
        <v>Or</v>
      </c>
    </row>
    <row r="142" spans="1:28" ht="12.75">
      <c r="A142" s="28"/>
      <c r="B142" s="9" t="str">
        <f>'Short-term Worker_ summary'!B144</f>
        <v>Diazinon</v>
      </c>
      <c r="C142" s="9">
        <f>'Short-term Worker_ summary'!C144</f>
        <v>333415</v>
      </c>
      <c r="D142" s="144"/>
      <c r="E142" s="257">
        <f>'Short-term Worker_ summary'!E144</f>
        <v>160</v>
      </c>
      <c r="F142" s="88"/>
      <c r="G142" s="53">
        <f>(F142/E142)*'Short-term Worker_ summary'!F144</f>
        <v>0</v>
      </c>
      <c r="H142" s="139" t="str">
        <f>'Short-term Worker_ summary'!H144</f>
        <v>In</v>
      </c>
      <c r="I142" s="139" t="str">
        <f>'Short-term Worker_ summary'!I144</f>
        <v>Or</v>
      </c>
      <c r="J142" s="33"/>
      <c r="K142" s="21"/>
      <c r="L142" s="21"/>
      <c r="M142" s="13">
        <f>G142</f>
        <v>0</v>
      </c>
      <c r="N142" s="13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58" t="str">
        <f>'Short-term Worker_ summary'!L144</f>
        <v>NA</v>
      </c>
      <c r="Z142" s="258" t="str">
        <f>'Short-term Worker_ summary'!K144</f>
        <v>NA</v>
      </c>
      <c r="AA142" s="258"/>
      <c r="AB142" s="258"/>
    </row>
    <row r="143" spans="1:28" s="94" customFormat="1" ht="12.75">
      <c r="A143" s="28"/>
      <c r="B143" s="9" t="str">
        <f>'Short-term Worker_ summary'!B145</f>
        <v>2,4-Dichlorophenoxyacetic acid (2,4-D)</v>
      </c>
      <c r="C143" s="9">
        <f>'Short-term Worker_ summary'!C145</f>
        <v>94757</v>
      </c>
      <c r="D143" s="144"/>
      <c r="E143" s="257">
        <f>'Short-term Worker_ summary'!E145</f>
        <v>1740</v>
      </c>
      <c r="F143" s="88"/>
      <c r="G143" s="53">
        <f>(F143/E143)*'Short-term Worker_ summary'!F145</f>
        <v>0</v>
      </c>
      <c r="H143" s="139" t="str">
        <f>'Short-term Worker_ summary'!H145</f>
        <v>In</v>
      </c>
      <c r="I143" s="139" t="str">
        <f>'Short-term Worker_ summary'!I145</f>
        <v>Or</v>
      </c>
      <c r="J143" s="97"/>
      <c r="K143" s="95"/>
      <c r="L143" s="149">
        <f>G143</f>
        <v>0</v>
      </c>
      <c r="M143" s="103"/>
      <c r="N143" s="103"/>
      <c r="O143" s="149"/>
      <c r="P143" s="149">
        <f>G143</f>
        <v>0</v>
      </c>
      <c r="Q143" s="149">
        <f>G143</f>
        <v>0</v>
      </c>
      <c r="R143" s="98"/>
      <c r="S143" s="95"/>
      <c r="T143" s="95"/>
      <c r="U143" s="95"/>
      <c r="V143" s="95"/>
      <c r="W143" s="95"/>
      <c r="X143" s="95"/>
      <c r="Y143" s="58" t="str">
        <f>'Short-term Worker_ summary'!L145</f>
        <v>NA</v>
      </c>
      <c r="Z143" s="258" t="str">
        <f>'Short-term Worker_ summary'!K145</f>
        <v>NA</v>
      </c>
      <c r="AA143" s="258"/>
      <c r="AB143" s="258"/>
    </row>
    <row r="144" spans="1:28" s="94" customFormat="1" ht="12.75">
      <c r="A144" s="28"/>
      <c r="B144" s="9" t="str">
        <f>'Short-term Worker_ summary'!B146</f>
        <v>4-(2,4-Dichlorophenoxy) butyric acid (2,4-DB)</v>
      </c>
      <c r="C144" s="9">
        <f>'Short-term Worker_ summary'!C146</f>
        <v>94826</v>
      </c>
      <c r="D144" s="144"/>
      <c r="E144" s="257">
        <f>'Short-term Worker_ summary'!E146</f>
        <v>14000</v>
      </c>
      <c r="F144" s="88"/>
      <c r="G144" s="53">
        <f>(F144/E144)*'Short-term Worker_ summary'!F146</f>
        <v>0</v>
      </c>
      <c r="H144" s="139" t="str">
        <f>'Short-term Worker_ summary'!H146</f>
        <v>In</v>
      </c>
      <c r="I144" s="139" t="str">
        <f>'Short-term Worker_ summary'!I146</f>
        <v>Or</v>
      </c>
      <c r="J144" s="97"/>
      <c r="K144" s="95"/>
      <c r="L144" s="149">
        <f>G144</f>
        <v>0</v>
      </c>
      <c r="M144" s="103"/>
      <c r="N144" s="103"/>
      <c r="O144" s="149"/>
      <c r="P144" s="149"/>
      <c r="Q144" s="149"/>
      <c r="R144" s="149"/>
      <c r="S144" s="103"/>
      <c r="T144" s="103"/>
      <c r="U144" s="103"/>
      <c r="V144" s="103"/>
      <c r="W144" s="103"/>
      <c r="X144" s="149">
        <f>G144</f>
        <v>0</v>
      </c>
      <c r="Y144" s="58" t="str">
        <f>'Short-term Worker_ summary'!L146</f>
        <v>NA</v>
      </c>
      <c r="Z144" s="258" t="str">
        <f>'Short-term Worker_ summary'!K146</f>
        <v>NA</v>
      </c>
      <c r="AA144" s="258"/>
      <c r="AB144" s="283"/>
    </row>
    <row r="145" spans="1:28" s="94" customFormat="1" ht="12.75">
      <c r="A145" s="28"/>
      <c r="B145" s="9" t="str">
        <f>'Short-term Worker_ summary'!B147</f>
        <v>Dieldrin</v>
      </c>
      <c r="C145" s="9">
        <f>'Short-term Worker_ summary'!C147</f>
        <v>60571</v>
      </c>
      <c r="D145" s="144"/>
      <c r="E145" s="257">
        <f>'Short-term Worker_ summary'!E147</f>
        <v>3.5</v>
      </c>
      <c r="F145" s="88"/>
      <c r="G145" s="53">
        <f>(F145/E145)*'Short-term Worker_ summary'!F147</f>
        <v>0</v>
      </c>
      <c r="H145" s="139" t="str">
        <f>'Short-term Worker_ summary'!H147</f>
        <v>In</v>
      </c>
      <c r="I145" s="139" t="str">
        <f>'Short-term Worker_ summary'!I147</f>
        <v>Or</v>
      </c>
      <c r="J145" s="97"/>
      <c r="K145" s="95"/>
      <c r="L145" s="103"/>
      <c r="M145" s="103"/>
      <c r="N145" s="103"/>
      <c r="O145" s="103"/>
      <c r="P145" s="103"/>
      <c r="Q145" s="149">
        <f>G145</f>
        <v>0</v>
      </c>
      <c r="R145" s="98"/>
      <c r="S145" s="95"/>
      <c r="T145" s="98"/>
      <c r="U145" s="95"/>
      <c r="V145" s="95"/>
      <c r="W145" s="95"/>
      <c r="X145" s="95"/>
      <c r="Y145" s="58">
        <f>(F145/E145)*'Short-term Worker_ summary'!L147</f>
        <v>0</v>
      </c>
      <c r="Z145" s="258" t="str">
        <f>'Short-term Worker_ summary'!K147</f>
        <v>B2</v>
      </c>
      <c r="AA145" s="258"/>
      <c r="AB145" s="283" t="str">
        <f>'Short-term Worker_ summary'!O147</f>
        <v>Or</v>
      </c>
    </row>
    <row r="146" spans="1:28" s="94" customFormat="1" ht="12.75">
      <c r="A146" s="28"/>
      <c r="B146" s="9" t="str">
        <f>'Short-term Worker_ summary'!B148</f>
        <v>Endosulfan</v>
      </c>
      <c r="C146" s="9">
        <f>'Short-term Worker_ summary'!C148</f>
        <v>115297</v>
      </c>
      <c r="D146" s="144"/>
      <c r="E146" s="257">
        <f>'Short-term Worker_ summary'!E148</f>
        <v>765</v>
      </c>
      <c r="F146" s="88"/>
      <c r="G146" s="53">
        <f>(F146/E146)*'Short-term Worker_ summary'!F148</f>
        <v>0</v>
      </c>
      <c r="H146" s="139" t="str">
        <f>'Short-term Worker_ summary'!H148</f>
        <v>In</v>
      </c>
      <c r="I146" s="139" t="str">
        <f>'Short-term Worker_ summary'!I148</f>
        <v>Or</v>
      </c>
      <c r="J146" s="97"/>
      <c r="K146" s="95"/>
      <c r="L146" s="149">
        <f>G146</f>
        <v>0</v>
      </c>
      <c r="M146" s="149">
        <f>G146</f>
        <v>0</v>
      </c>
      <c r="N146" s="103"/>
      <c r="O146" s="103"/>
      <c r="P146" s="149">
        <f>G146</f>
        <v>0</v>
      </c>
      <c r="Q146" s="149"/>
      <c r="R146" s="98"/>
      <c r="S146" s="95"/>
      <c r="T146" s="95"/>
      <c r="U146" s="95"/>
      <c r="V146" s="95"/>
      <c r="W146" s="95"/>
      <c r="X146" s="95"/>
      <c r="Y146" s="58" t="str">
        <f>'Short-term Worker_ summary'!L148</f>
        <v>NA</v>
      </c>
      <c r="Z146" s="258" t="str">
        <f>'Short-term Worker_ summary'!K148</f>
        <v>NA</v>
      </c>
      <c r="AA146" s="258"/>
      <c r="AB146" s="283"/>
    </row>
    <row r="147" spans="1:28" s="94" customFormat="1" ht="12.75">
      <c r="A147" s="28"/>
      <c r="B147" s="9" t="str">
        <f>'Short-term Worker_ summary'!B149</f>
        <v>Endrin</v>
      </c>
      <c r="C147" s="9">
        <f>'Short-term Worker_ summary'!C149</f>
        <v>72208</v>
      </c>
      <c r="D147" s="144"/>
      <c r="E147" s="257">
        <f>'Short-term Worker_ summary'!E149</f>
        <v>56</v>
      </c>
      <c r="F147" s="88"/>
      <c r="G147" s="53">
        <f>(F147/E147)*'Short-term Worker_ summary'!F149</f>
        <v>0</v>
      </c>
      <c r="H147" s="139" t="str">
        <f>'Short-term Worker_ summary'!H149</f>
        <v>In</v>
      </c>
      <c r="I147" s="139" t="str">
        <f>'Short-term Worker_ summary'!I149</f>
        <v>Or</v>
      </c>
      <c r="J147" s="97"/>
      <c r="K147" s="95"/>
      <c r="L147" s="149"/>
      <c r="M147" s="149">
        <f>G147</f>
        <v>0</v>
      </c>
      <c r="N147" s="103"/>
      <c r="O147" s="103"/>
      <c r="P147" s="149"/>
      <c r="Q147" s="149">
        <f>G147</f>
        <v>0</v>
      </c>
      <c r="R147" s="98"/>
      <c r="S147" s="95"/>
      <c r="T147" s="95"/>
      <c r="U147" s="95"/>
      <c r="V147" s="95"/>
      <c r="W147" s="95"/>
      <c r="X147" s="95"/>
      <c r="Y147" s="58" t="str">
        <f>'Short-term Worker_ summary'!L149</f>
        <v>NA</v>
      </c>
      <c r="Z147" s="258" t="str">
        <f>'Short-term Worker_ summary'!K149</f>
        <v>D</v>
      </c>
      <c r="AA147" s="258"/>
      <c r="AB147" s="283"/>
    </row>
    <row r="148" spans="1:28" ht="21.75">
      <c r="A148" s="28"/>
      <c r="B148" s="9" t="str">
        <f>'Short-term Worker_ summary'!B150</f>
        <v>Heptachlor</v>
      </c>
      <c r="C148" s="9">
        <f>'Short-term Worker_ summary'!C150</f>
        <v>76448</v>
      </c>
      <c r="D148" s="144"/>
      <c r="E148" s="257">
        <f>'Short-term Worker_ summary'!E150</f>
        <v>4</v>
      </c>
      <c r="F148" s="88"/>
      <c r="G148" s="53">
        <f>(F148/E148)*'Short-term Worker_ summary'!F150</f>
        <v>0</v>
      </c>
      <c r="H148" s="139" t="str">
        <f>'Short-term Worker_ summary'!H150</f>
        <v>In</v>
      </c>
      <c r="I148" s="139" t="str">
        <f>'Short-term Worker_ summary'!I150</f>
        <v>Or</v>
      </c>
      <c r="J148" s="33"/>
      <c r="K148" s="21"/>
      <c r="L148" s="21"/>
      <c r="M148" s="21"/>
      <c r="N148" s="21"/>
      <c r="O148" s="21"/>
      <c r="P148" s="21"/>
      <c r="Q148" s="13">
        <f>G148</f>
        <v>0</v>
      </c>
      <c r="R148" s="21"/>
      <c r="S148" s="13"/>
      <c r="T148" s="21"/>
      <c r="U148" s="21"/>
      <c r="V148" s="21"/>
      <c r="W148" s="21"/>
      <c r="X148" s="21"/>
      <c r="Y148" s="58">
        <f>(F148/E148)*'Short-term Worker_ summary'!L150</f>
        <v>0</v>
      </c>
      <c r="Z148" s="258" t="str">
        <f>'Short-term Worker_ summary'!K150</f>
        <v>B2</v>
      </c>
      <c r="AA148" s="258"/>
      <c r="AB148" s="283" t="str">
        <f>'Short-term Worker_ summary'!O150</f>
        <v>Or In</v>
      </c>
    </row>
    <row r="149" spans="1:28" ht="12.75">
      <c r="A149" s="28"/>
      <c r="B149" s="9" t="str">
        <f>'Short-term Worker_ summary'!B151</f>
        <v>Heptachlor epoxide</v>
      </c>
      <c r="C149" s="9">
        <f>'Short-term Worker_ summary'!C151</f>
        <v>1024573</v>
      </c>
      <c r="D149" s="144"/>
      <c r="E149" s="257">
        <f>'Short-term Worker_ summary'!E151</f>
        <v>2.3</v>
      </c>
      <c r="F149" s="88"/>
      <c r="G149" s="53">
        <f>(F149/E149)*'Short-term Worker_ summary'!F151</f>
        <v>0</v>
      </c>
      <c r="H149" s="139" t="str">
        <f>'Short-term Worker_ summary'!H151</f>
        <v>In</v>
      </c>
      <c r="I149" s="139" t="str">
        <f>'Short-term Worker_ summary'!I151</f>
        <v>Or</v>
      </c>
      <c r="J149" s="33"/>
      <c r="K149" s="21"/>
      <c r="L149" s="21"/>
      <c r="M149" s="21"/>
      <c r="N149" s="21"/>
      <c r="O149" s="21"/>
      <c r="P149" s="21"/>
      <c r="Q149" s="13">
        <f>G149</f>
        <v>0</v>
      </c>
      <c r="R149" s="21"/>
      <c r="S149" s="13"/>
      <c r="T149" s="21"/>
      <c r="U149" s="21"/>
      <c r="V149" s="21"/>
      <c r="W149" s="21"/>
      <c r="X149" s="21"/>
      <c r="Y149" s="58">
        <f>(F149/E149)*'Short-term Worker_ summary'!L151</f>
        <v>0</v>
      </c>
      <c r="Z149" s="258" t="str">
        <f>'Short-term Worker_ summary'!K151</f>
        <v>B2</v>
      </c>
      <c r="AA149" s="258"/>
      <c r="AB149" s="283" t="str">
        <f>'Short-term Worker_ summary'!O151</f>
        <v>Or</v>
      </c>
    </row>
    <row r="150" spans="1:28" ht="12.75">
      <c r="A150" s="28"/>
      <c r="B150" s="9" t="str">
        <f>'Short-term Worker_ summary'!B152</f>
        <v>alpha-Hexachlorocyclohexane</v>
      </c>
      <c r="C150" s="9">
        <f>'Short-term Worker_ summary'!C152</f>
        <v>319846</v>
      </c>
      <c r="D150" s="144"/>
      <c r="E150" s="257">
        <f>'Short-term Worker_ summary'!E152</f>
        <v>5</v>
      </c>
      <c r="F150" s="88"/>
      <c r="G150" s="53" t="s">
        <v>19</v>
      </c>
      <c r="H150" s="139"/>
      <c r="I150" s="139"/>
      <c r="J150" s="33"/>
      <c r="K150" s="21"/>
      <c r="L150" s="21"/>
      <c r="M150" s="21"/>
      <c r="N150" s="21"/>
      <c r="O150" s="21"/>
      <c r="P150" s="21"/>
      <c r="Q150" s="13"/>
      <c r="R150" s="21"/>
      <c r="S150" s="13"/>
      <c r="T150" s="21"/>
      <c r="U150" s="21"/>
      <c r="V150" s="21"/>
      <c r="W150" s="21"/>
      <c r="X150" s="21"/>
      <c r="Y150" s="58">
        <f>(F150/E150)*'Short-term Worker_ summary'!L152</f>
        <v>0</v>
      </c>
      <c r="Z150" s="258" t="str">
        <f>'Short-term Worker_ summary'!K152</f>
        <v>B2</v>
      </c>
      <c r="AA150" s="258"/>
      <c r="AB150" s="283" t="str">
        <f>'Short-term Worker_ summary'!O152</f>
        <v>Or</v>
      </c>
    </row>
    <row r="151" spans="1:28" ht="12.75">
      <c r="A151" s="28"/>
      <c r="B151" s="9" t="str">
        <f>'Short-term Worker_ summary'!B153</f>
        <v>beta-Hexachlorocyclohexane</v>
      </c>
      <c r="C151" s="9">
        <f>'Short-term Worker_ summary'!C153</f>
        <v>319857</v>
      </c>
      <c r="D151" s="144"/>
      <c r="E151" s="257">
        <f>'Short-term Worker_ summary'!E153</f>
        <v>27</v>
      </c>
      <c r="F151" s="88"/>
      <c r="G151" s="53" t="s">
        <v>19</v>
      </c>
      <c r="H151" s="139"/>
      <c r="I151" s="139"/>
      <c r="J151" s="33"/>
      <c r="K151" s="21"/>
      <c r="L151" s="21"/>
      <c r="M151" s="21"/>
      <c r="N151" s="21"/>
      <c r="O151" s="21"/>
      <c r="P151" s="21"/>
      <c r="Q151" s="13"/>
      <c r="R151" s="21"/>
      <c r="S151" s="13"/>
      <c r="T151" s="21"/>
      <c r="U151" s="21"/>
      <c r="V151" s="21"/>
      <c r="W151" s="21"/>
      <c r="X151" s="21"/>
      <c r="Y151" s="58">
        <f>(F151/E151)*'Short-term Worker_ summary'!L153</f>
        <v>0</v>
      </c>
      <c r="Z151" s="258" t="str">
        <f>'Short-term Worker_ summary'!K153</f>
        <v>C</v>
      </c>
      <c r="AA151" s="258"/>
      <c r="AB151" s="283" t="str">
        <f>'Short-term Worker_ summary'!O153</f>
        <v>Or</v>
      </c>
    </row>
    <row r="152" spans="1:28" ht="21.75">
      <c r="A152" s="28"/>
      <c r="B152" s="9" t="str">
        <f>'Short-term Worker_ summary'!B154</f>
        <v>gamma-Hexachlorocyclohexane (gamma-BHC, Lindane)</v>
      </c>
      <c r="C152" s="9">
        <f>'Short-term Worker_ summary'!C154</f>
        <v>58899</v>
      </c>
      <c r="D152" s="144"/>
      <c r="E152" s="257">
        <f>'Short-term Worker_ summary'!E154</f>
        <v>22</v>
      </c>
      <c r="F152" s="88"/>
      <c r="G152" s="53" t="s">
        <v>19</v>
      </c>
      <c r="H152" s="139" t="str">
        <f>'Short-term Worker_ summary'!H154</f>
        <v>In</v>
      </c>
      <c r="I152" s="139" t="str">
        <f>'Short-term Worker_ summary'!I154</f>
        <v>Or</v>
      </c>
      <c r="J152" s="97"/>
      <c r="K152" s="95"/>
      <c r="L152" s="98"/>
      <c r="M152" s="103"/>
      <c r="N152" s="103"/>
      <c r="O152" s="103"/>
      <c r="P152" s="149" t="str">
        <f>G152</f>
        <v>NA</v>
      </c>
      <c r="Q152" s="13" t="str">
        <f>G152</f>
        <v>NA</v>
      </c>
      <c r="R152" s="21"/>
      <c r="S152" s="21"/>
      <c r="T152" s="21"/>
      <c r="U152" s="21"/>
      <c r="V152" s="21"/>
      <c r="W152" s="21"/>
      <c r="X152" s="21"/>
      <c r="Y152" s="58">
        <f>(F152/E152)*'Short-term Worker_ summary'!L154</f>
        <v>0</v>
      </c>
      <c r="Z152" s="258" t="str">
        <f>'Short-term Worker_ summary'!K154</f>
        <v>B2/C</v>
      </c>
      <c r="AA152" s="258"/>
      <c r="AB152" s="283" t="str">
        <f>'Short-term Worker_ summary'!O154</f>
        <v>Or</v>
      </c>
    </row>
    <row r="153" spans="1:28" ht="12.75">
      <c r="A153" s="28"/>
      <c r="B153" s="9" t="str">
        <f>'Short-term Worker_ summary'!B155</f>
        <v>Hexachlorocyclohexane, technical grade</v>
      </c>
      <c r="C153" s="9">
        <f>'Short-term Worker_ summary'!C155</f>
        <v>608731</v>
      </c>
      <c r="D153" s="144"/>
      <c r="E153" s="257">
        <f>'Short-term Worker_ summary'!E155</f>
        <v>16</v>
      </c>
      <c r="F153" s="88"/>
      <c r="G153" s="53" t="s">
        <v>19</v>
      </c>
      <c r="H153" s="139"/>
      <c r="I153" s="139"/>
      <c r="J153" s="33"/>
      <c r="K153" s="21"/>
      <c r="L153" s="21"/>
      <c r="M153" s="21"/>
      <c r="N153" s="21"/>
      <c r="O153" s="21"/>
      <c r="P153" s="21"/>
      <c r="Q153" s="13"/>
      <c r="R153" s="21"/>
      <c r="S153" s="13"/>
      <c r="T153" s="21"/>
      <c r="U153" s="21"/>
      <c r="V153" s="21"/>
      <c r="W153" s="21"/>
      <c r="X153" s="21"/>
      <c r="Y153" s="58">
        <f>(F153/E153)*'Short-term Worker_ summary'!L155</f>
        <v>0</v>
      </c>
      <c r="Z153" s="258" t="str">
        <f>'Short-term Worker_ summary'!K155</f>
        <v>B2</v>
      </c>
      <c r="AA153" s="258"/>
      <c r="AB153" s="283" t="str">
        <f>'Short-term Worker_ summary'!O155</f>
        <v>Or</v>
      </c>
    </row>
    <row r="154" spans="1:28" ht="12.75">
      <c r="A154" s="28"/>
      <c r="B154" s="9" t="str">
        <f>'Short-term Worker_ summary'!B156</f>
        <v>Methoxychlor</v>
      </c>
      <c r="C154" s="9">
        <f>'Short-term Worker_ summary'!C156</f>
        <v>72435</v>
      </c>
      <c r="D154" s="144"/>
      <c r="E154" s="257">
        <f>'Short-term Worker_ summary'!E156</f>
        <v>25</v>
      </c>
      <c r="F154" s="88"/>
      <c r="G154" s="53">
        <f>(F154/E154)*'Short-term Worker_ summary'!F156</f>
        <v>0</v>
      </c>
      <c r="H154" s="139"/>
      <c r="I154" s="284" t="str">
        <f>'Short-term Worker_ summary'!I156</f>
        <v>In</v>
      </c>
      <c r="J154" s="33"/>
      <c r="K154" s="21"/>
      <c r="L154" s="21"/>
      <c r="M154" s="21"/>
      <c r="N154" s="21"/>
      <c r="O154" s="21"/>
      <c r="P154" s="21"/>
      <c r="Q154" s="13"/>
      <c r="R154" s="21"/>
      <c r="S154" s="13">
        <f>G154</f>
        <v>0</v>
      </c>
      <c r="T154" s="21"/>
      <c r="U154" s="21"/>
      <c r="V154" s="21"/>
      <c r="W154" s="21"/>
      <c r="X154" s="21"/>
      <c r="Y154" s="58" t="str">
        <f>'Short-term Worker_ summary'!L156</f>
        <v>NA</v>
      </c>
      <c r="Z154" s="258" t="str">
        <f>'Short-term Worker_ summary'!K156</f>
        <v>D</v>
      </c>
      <c r="AA154" s="258"/>
      <c r="AB154" s="258"/>
    </row>
    <row r="155" spans="1:28" ht="12.75">
      <c r="A155" s="28"/>
      <c r="B155" s="9" t="str">
        <f>'Short-term Worker_ summary'!B157</f>
        <v>2-Methyl-4-chloropphenoxyacetic acid (MCPA)</v>
      </c>
      <c r="C155" s="9">
        <f>'Short-term Worker_ summary'!C157</f>
        <v>94746</v>
      </c>
      <c r="D155" s="144"/>
      <c r="E155" s="257">
        <f>'Short-term Worker_ summary'!E157</f>
        <v>87</v>
      </c>
      <c r="F155" s="88"/>
      <c r="G155" s="53">
        <f>(F155/E155)*'Short-term Worker_ summary'!F157</f>
        <v>0</v>
      </c>
      <c r="H155" s="139" t="str">
        <f>'Short-term Worker_ summary'!H157</f>
        <v>In</v>
      </c>
      <c r="I155" s="139" t="str">
        <f>'Short-term Worker_ summary'!I157</f>
        <v>Or</v>
      </c>
      <c r="J155" s="33"/>
      <c r="K155" s="21"/>
      <c r="L155" s="21"/>
      <c r="M155" s="21"/>
      <c r="N155" s="21"/>
      <c r="O155" s="21"/>
      <c r="P155" s="13">
        <f>G155</f>
        <v>0</v>
      </c>
      <c r="Q155" s="13">
        <f>G155</f>
        <v>0</v>
      </c>
      <c r="R155" s="21"/>
      <c r="S155" s="13"/>
      <c r="T155" s="21"/>
      <c r="U155" s="21"/>
      <c r="V155" s="21"/>
      <c r="W155" s="21"/>
      <c r="X155" s="21"/>
      <c r="Y155" s="58" t="str">
        <f>'Short-term Worker_ summary'!L157</f>
        <v>NA</v>
      </c>
      <c r="Z155" s="258" t="str">
        <f>'Short-term Worker_ summary'!K157</f>
        <v>NA</v>
      </c>
      <c r="AA155" s="258"/>
      <c r="AB155" s="283"/>
    </row>
    <row r="156" spans="1:28" ht="12.75">
      <c r="A156" s="28"/>
      <c r="B156" s="9" t="str">
        <f>'Short-term Worker_ summary'!B158</f>
        <v>2-(2-Methyl-4-chlorophenoxy)propionic acid (MCPP)</v>
      </c>
      <c r="C156" s="9">
        <f>'Short-term Worker_ summary'!C158</f>
        <v>93652</v>
      </c>
      <c r="D156" s="144"/>
      <c r="E156" s="257">
        <f>'Short-term Worker_ summary'!E158</f>
        <v>1730</v>
      </c>
      <c r="F156" s="88"/>
      <c r="G156" s="53">
        <f>(F156/E156)*'Short-term Worker_ summary'!F158</f>
        <v>0</v>
      </c>
      <c r="H156" s="139" t="str">
        <f>'Short-term Worker_ summary'!H158</f>
        <v>In</v>
      </c>
      <c r="I156" s="139" t="str">
        <f>'Short-term Worker_ summary'!I158</f>
        <v>Or</v>
      </c>
      <c r="J156" s="33"/>
      <c r="K156" s="21"/>
      <c r="L156" s="21"/>
      <c r="M156" s="21"/>
      <c r="N156" s="21"/>
      <c r="O156" s="21"/>
      <c r="P156" s="13">
        <f>G156</f>
        <v>0</v>
      </c>
      <c r="Q156" s="13"/>
      <c r="R156" s="21"/>
      <c r="S156" s="13"/>
      <c r="T156" s="21"/>
      <c r="U156" s="21"/>
      <c r="V156" s="21"/>
      <c r="W156" s="21"/>
      <c r="X156" s="21"/>
      <c r="Y156" s="58" t="str">
        <f>'Short-term Worker_ summary'!L158</f>
        <v>NA</v>
      </c>
      <c r="Z156" s="258" t="str">
        <f>'Short-term Worker_ summary'!K158</f>
        <v>NA</v>
      </c>
      <c r="AA156" s="258"/>
      <c r="AB156" s="283"/>
    </row>
    <row r="157" spans="1:28" ht="12.75">
      <c r="A157" s="28"/>
      <c r="B157" s="9" t="str">
        <f>'Short-term Worker_ summary'!B159</f>
        <v>Metolachlor</v>
      </c>
      <c r="C157" s="9">
        <f>'Short-term Worker_ summary'!C159</f>
        <v>51218452</v>
      </c>
      <c r="D157" s="144"/>
      <c r="E157" s="257">
        <f>'Short-term Worker_ summary'!E159</f>
        <v>2610</v>
      </c>
      <c r="F157" s="88"/>
      <c r="G157" s="53">
        <f>(F157/E157)*'Short-term Worker_ summary'!F159</f>
        <v>0</v>
      </c>
      <c r="H157" s="139" t="str">
        <f>'Short-term Worker_ summary'!H159</f>
        <v>In</v>
      </c>
      <c r="I157" s="139" t="str">
        <f>'Short-term Worker_ summary'!I159</f>
        <v>Or</v>
      </c>
      <c r="J157" s="33"/>
      <c r="K157" s="21"/>
      <c r="L157" s="21"/>
      <c r="M157" s="13"/>
      <c r="N157" s="13"/>
      <c r="O157" s="21"/>
      <c r="P157" s="21"/>
      <c r="Q157" s="21"/>
      <c r="R157" s="21"/>
      <c r="S157" s="21"/>
      <c r="T157" s="13"/>
      <c r="U157" s="21"/>
      <c r="V157" s="21"/>
      <c r="W157" s="21"/>
      <c r="X157" s="13">
        <f>G157</f>
        <v>0</v>
      </c>
      <c r="Y157" s="58" t="str">
        <f>'Short-term Worker_ summary'!L159</f>
        <v>NA</v>
      </c>
      <c r="Z157" s="258" t="str">
        <f>'Short-term Worker_ summary'!K159</f>
        <v>C</v>
      </c>
      <c r="AA157" s="258"/>
      <c r="AB157" s="283"/>
    </row>
    <row r="158" spans="1:28" ht="12.75">
      <c r="A158" s="28"/>
      <c r="B158" s="9" t="str">
        <f>'Short-term Worker_ summary'!B160</f>
        <v>Picloram</v>
      </c>
      <c r="C158" s="9" t="str">
        <f>'Short-term Worker_ summary'!C160</f>
        <v>1918021</v>
      </c>
      <c r="D158" s="144"/>
      <c r="E158" s="257" t="str">
        <f>'Short-term Worker_ summary'!E160</f>
        <v>NA</v>
      </c>
      <c r="F158" s="88"/>
      <c r="G158" s="53" t="s">
        <v>19</v>
      </c>
      <c r="H158" s="139"/>
      <c r="I158" s="139"/>
      <c r="J158" s="33"/>
      <c r="K158" s="21"/>
      <c r="L158" s="21"/>
      <c r="M158" s="21"/>
      <c r="N158" s="13"/>
      <c r="O158" s="13"/>
      <c r="P158" s="103"/>
      <c r="Q158" s="149" t="str">
        <f>G158</f>
        <v>NA</v>
      </c>
      <c r="R158" s="103"/>
      <c r="S158" s="149"/>
      <c r="T158" s="21"/>
      <c r="U158" s="21"/>
      <c r="V158" s="21"/>
      <c r="W158" s="21"/>
      <c r="X158" s="21"/>
      <c r="Y158" s="58" t="str">
        <f>'Short-term Worker_ summary'!L160</f>
        <v>NA</v>
      </c>
      <c r="Z158" s="258" t="str">
        <f>'Short-term Worker_ summary'!K160</f>
        <v>NA</v>
      </c>
      <c r="AA158" s="258"/>
      <c r="AB158" s="283"/>
    </row>
    <row r="159" spans="1:28" ht="12.75">
      <c r="A159" s="28"/>
      <c r="B159" s="9" t="str">
        <f>'Short-term Worker_ summary'!B161</f>
        <v>Terbufos</v>
      </c>
      <c r="C159" s="9">
        <f>'Short-term Worker_ summary'!C161</f>
        <v>13071799</v>
      </c>
      <c r="D159" s="144"/>
      <c r="E159" s="257">
        <f>'Short-term Worker_ summary'!E161</f>
        <v>3.5</v>
      </c>
      <c r="F159" s="88"/>
      <c r="G159" s="53">
        <f>(F159/E159)*'Short-term Worker_ summary'!F161</f>
        <v>0</v>
      </c>
      <c r="H159" s="139" t="str">
        <f>'Short-term Worker_ summary'!H161</f>
        <v>In</v>
      </c>
      <c r="I159" s="139" t="str">
        <f>'Short-term Worker_ summary'!I161</f>
        <v>Or</v>
      </c>
      <c r="J159" s="33"/>
      <c r="K159" s="21"/>
      <c r="L159" s="21"/>
      <c r="M159" s="13">
        <f>G159</f>
        <v>0</v>
      </c>
      <c r="N159" s="21"/>
      <c r="O159" s="21"/>
      <c r="P159" s="103"/>
      <c r="Q159" s="103"/>
      <c r="R159" s="103"/>
      <c r="S159" s="103"/>
      <c r="T159" s="21"/>
      <c r="U159" s="21"/>
      <c r="V159" s="21"/>
      <c r="W159" s="21"/>
      <c r="X159" s="21"/>
      <c r="Y159" s="58" t="str">
        <f>'Short-term Worker_ summary'!L161</f>
        <v>NA</v>
      </c>
      <c r="Z159" s="258" t="str">
        <f>'Short-term Worker_ summary'!K161</f>
        <v>NA</v>
      </c>
      <c r="AA159" s="258"/>
      <c r="AB159" s="283"/>
    </row>
    <row r="160" spans="1:28" ht="12.75">
      <c r="A160" s="28"/>
      <c r="B160" s="9" t="str">
        <f>'Short-term Worker_ summary'!B162</f>
        <v>Toxaphene</v>
      </c>
      <c r="C160" s="9">
        <f>'Short-term Worker_ summary'!C162</f>
        <v>8001352</v>
      </c>
      <c r="D160" s="144"/>
      <c r="E160" s="257">
        <f>'Short-term Worker_ summary'!E162</f>
        <v>60</v>
      </c>
      <c r="F160" s="88"/>
      <c r="G160" s="53">
        <f>(F160/E160)*'Short-term Worker_ summary'!F162</f>
        <v>0</v>
      </c>
      <c r="H160" s="139" t="str">
        <f>'Short-term Worker_ summary'!H162</f>
        <v>In</v>
      </c>
      <c r="I160" s="139" t="str">
        <f>'Short-term Worker_ summary'!I162</f>
        <v>Or</v>
      </c>
      <c r="J160" s="33"/>
      <c r="K160" s="21"/>
      <c r="L160" s="21"/>
      <c r="M160" s="13"/>
      <c r="N160" s="21"/>
      <c r="O160" s="21"/>
      <c r="P160" s="13"/>
      <c r="Q160" s="13">
        <f>G160</f>
        <v>0</v>
      </c>
      <c r="R160" s="13"/>
      <c r="S160" s="21"/>
      <c r="T160" s="13"/>
      <c r="U160" s="21"/>
      <c r="V160" s="21"/>
      <c r="W160" s="21"/>
      <c r="X160" s="21"/>
      <c r="Y160" s="58">
        <f>(F160/E160)*'Short-term Worker_ summary'!L162</f>
        <v>0</v>
      </c>
      <c r="Z160" s="258" t="str">
        <f>'Short-term Worker_ summary'!K162</f>
        <v>B2</v>
      </c>
      <c r="AA160" s="258"/>
      <c r="AB160" s="283" t="str">
        <f>'Short-term Worker_ summary'!O162</f>
        <v>Or</v>
      </c>
    </row>
    <row r="161" spans="1:28" s="94" customFormat="1" ht="12.75">
      <c r="A161" s="28"/>
      <c r="B161" s="9" t="str">
        <f>'Short-term Worker_ summary'!B163</f>
        <v>2,4,5-Trichlorophenoxyacetic acid (2,4,5-T)</v>
      </c>
      <c r="C161" s="9">
        <f>'Short-term Worker_ summary'!C163</f>
        <v>93765</v>
      </c>
      <c r="D161" s="144"/>
      <c r="E161" s="257">
        <f>'Short-term Worker_ summary'!E163</f>
        <v>17300</v>
      </c>
      <c r="F161" s="88"/>
      <c r="G161" s="53">
        <f>(F161/E161)*'Short-term Worker_ summary'!F163</f>
        <v>0</v>
      </c>
      <c r="H161" s="139" t="str">
        <f>'Short-term Worker_ summary'!H163</f>
        <v>In</v>
      </c>
      <c r="I161" s="139" t="str">
        <f>'Short-term Worker_ summary'!I163</f>
        <v>Or</v>
      </c>
      <c r="J161" s="97"/>
      <c r="K161" s="95"/>
      <c r="L161" s="95"/>
      <c r="M161" s="95"/>
      <c r="N161" s="95"/>
      <c r="O161" s="95"/>
      <c r="P161" s="149">
        <f>G161</f>
        <v>0</v>
      </c>
      <c r="Q161" s="149">
        <f>G161</f>
        <v>0</v>
      </c>
      <c r="R161" s="103"/>
      <c r="S161" s="149"/>
      <c r="T161" s="95"/>
      <c r="U161" s="95"/>
      <c r="V161" s="95"/>
      <c r="W161" s="95"/>
      <c r="X161" s="95"/>
      <c r="Y161" s="58" t="str">
        <f>'Short-term Worker_ summary'!L163</f>
        <v>NA</v>
      </c>
      <c r="Z161" s="258" t="str">
        <f>'Short-term Worker_ summary'!K163</f>
        <v>NA</v>
      </c>
      <c r="AA161" s="258"/>
      <c r="AB161" s="283"/>
    </row>
    <row r="162" spans="1:28" s="94" customFormat="1" ht="12.75">
      <c r="A162" s="28" t="str">
        <f>'Short-term Worker_ summary'!A164</f>
        <v>Dioxins and Furans</v>
      </c>
      <c r="B162" s="9"/>
      <c r="C162" s="9"/>
      <c r="D162" s="144"/>
      <c r="E162" s="257"/>
      <c r="F162" s="88"/>
      <c r="G162" s="53"/>
      <c r="H162" s="139"/>
      <c r="I162" s="139"/>
      <c r="J162" s="97"/>
      <c r="K162" s="95"/>
      <c r="L162" s="95"/>
      <c r="M162" s="95"/>
      <c r="N162" s="95"/>
      <c r="O162" s="95"/>
      <c r="P162" s="98"/>
      <c r="Q162" s="95"/>
      <c r="R162" s="95"/>
      <c r="S162" s="98"/>
      <c r="T162" s="95"/>
      <c r="U162" s="95"/>
      <c r="V162" s="95"/>
      <c r="W162" s="95"/>
      <c r="X162" s="95"/>
      <c r="Y162" s="58"/>
      <c r="Z162" s="258"/>
      <c r="AA162" s="258"/>
      <c r="AB162" s="283"/>
    </row>
    <row r="163" spans="1:28" s="94" customFormat="1" ht="12.75">
      <c r="A163" s="28"/>
      <c r="B163" s="9" t="str">
        <f>'Short-term Worker_ summary'!B165</f>
        <v>Hexachlorodibenzodioxin mixture</v>
      </c>
      <c r="C163" s="9">
        <f>'Short-term Worker_ summary'!C165</f>
        <v>19408743</v>
      </c>
      <c r="D163" s="144"/>
      <c r="E163" s="257">
        <f>'Short-term Worker_ summary'!E165</f>
        <v>0.01</v>
      </c>
      <c r="F163" s="88"/>
      <c r="G163" s="53" t="s">
        <v>19</v>
      </c>
      <c r="H163" s="139"/>
      <c r="I163" s="139"/>
      <c r="J163" s="97"/>
      <c r="K163" s="95"/>
      <c r="L163" s="95"/>
      <c r="M163" s="95"/>
      <c r="N163" s="95"/>
      <c r="O163" s="95"/>
      <c r="P163" s="98"/>
      <c r="Q163" s="95"/>
      <c r="R163" s="95"/>
      <c r="S163" s="98"/>
      <c r="T163" s="95"/>
      <c r="U163" s="95"/>
      <c r="V163" s="95"/>
      <c r="W163" s="95"/>
      <c r="X163" s="95"/>
      <c r="Y163" s="58">
        <f>(F163/E163)*'Short-term Worker_ summary'!L165</f>
        <v>0</v>
      </c>
      <c r="Z163" s="258" t="str">
        <f>'Short-term Worker_ summary'!K165</f>
        <v>B2</v>
      </c>
      <c r="AA163" s="258"/>
      <c r="AB163" s="283" t="str">
        <f>'Short-term Worker_ summary'!O165</f>
        <v>Or</v>
      </c>
    </row>
    <row r="164" spans="1:28" ht="12.75">
      <c r="A164" s="28"/>
      <c r="B164" s="9" t="str">
        <f>'Short-term Worker_ summary'!B166</f>
        <v>2,3,7,8-TCDD (or 2,3,7,8-TCDD equivalents)</v>
      </c>
      <c r="C164" s="9">
        <f>'Short-term Worker_ summary'!C166</f>
        <v>1746016</v>
      </c>
      <c r="D164" s="144"/>
      <c r="E164" s="257">
        <f>'Short-term Worker_ summary'!E166</f>
        <v>0.0008</v>
      </c>
      <c r="F164" s="88"/>
      <c r="G164" s="53" t="s">
        <v>19</v>
      </c>
      <c r="H164" s="139"/>
      <c r="I164" s="139"/>
      <c r="J164" s="3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58">
        <f>(F164/E164)*'Short-term Worker_ summary'!L166</f>
        <v>0</v>
      </c>
      <c r="Z164" s="258" t="str">
        <f>'Short-term Worker_ summary'!K166</f>
        <v>B2</v>
      </c>
      <c r="AA164" s="258"/>
      <c r="AB164" s="283" t="str">
        <f>'Short-term Worker_ summary'!O166</f>
        <v>Or</v>
      </c>
    </row>
    <row r="165" spans="1:28" ht="12.75">
      <c r="A165" s="28" t="str">
        <f>'Short-term Worker_ summary'!A167</f>
        <v>Explosives</v>
      </c>
      <c r="B165" s="9"/>
      <c r="C165" s="9"/>
      <c r="D165" s="144"/>
      <c r="E165" s="257"/>
      <c r="F165" s="88"/>
      <c r="G165" s="53"/>
      <c r="H165" s="139"/>
      <c r="I165" s="139"/>
      <c r="J165" s="12"/>
      <c r="K165" s="13"/>
      <c r="L165" s="13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58"/>
      <c r="Z165" s="258"/>
      <c r="AA165" s="258"/>
      <c r="AB165" s="258"/>
    </row>
    <row r="166" spans="1:28" ht="12.75">
      <c r="A166" s="28"/>
      <c r="B166" s="9" t="str">
        <f>'Short-term Worker_ summary'!B168</f>
        <v>1,3 - DNB</v>
      </c>
      <c r="C166" s="9">
        <f>'Short-term Worker_ summary'!C168</f>
        <v>99650</v>
      </c>
      <c r="D166" s="144"/>
      <c r="E166" s="257">
        <f>'Short-term Worker_ summary'!E168</f>
        <v>117</v>
      </c>
      <c r="F166" s="88"/>
      <c r="G166" s="53">
        <f>(F166/E166)*'Short-term Worker_ summary'!F168</f>
        <v>0</v>
      </c>
      <c r="H166" s="139" t="str">
        <f>'Short-term Worker_ summary'!H168</f>
        <v>In</v>
      </c>
      <c r="I166" s="139" t="str">
        <f>'Short-term Worker_ summary'!I168</f>
        <v>Or</v>
      </c>
      <c r="J166" s="12"/>
      <c r="K166" s="13"/>
      <c r="L166" s="13"/>
      <c r="M166" s="11"/>
      <c r="N166" s="11"/>
      <c r="O166" s="11"/>
      <c r="P166" s="11"/>
      <c r="Q166" s="11"/>
      <c r="R166" s="11"/>
      <c r="S166" s="11"/>
      <c r="T166" s="11"/>
      <c r="U166" s="11"/>
      <c r="V166" s="11">
        <f>G166</f>
        <v>0</v>
      </c>
      <c r="W166" s="11"/>
      <c r="X166" s="11"/>
      <c r="Y166" s="58" t="str">
        <f>'Short-term Worker_ summary'!L168</f>
        <v>NA</v>
      </c>
      <c r="Z166" s="258" t="str">
        <f>'Short-term Worker_ summary'!K168</f>
        <v>D</v>
      </c>
      <c r="AA166" s="258"/>
      <c r="AB166" s="258"/>
    </row>
    <row r="167" spans="1:28" ht="12.75">
      <c r="A167" s="28"/>
      <c r="B167" s="9" t="str">
        <f>'Short-term Worker_ summary'!B169</f>
        <v>2,4 - DNT</v>
      </c>
      <c r="C167" s="9">
        <f>'Short-term Worker_ summary'!C169</f>
        <v>121142</v>
      </c>
      <c r="D167" s="144"/>
      <c r="E167" s="257">
        <f>'Short-term Worker_ summary'!E169</f>
        <v>303</v>
      </c>
      <c r="F167" s="88"/>
      <c r="G167" s="53">
        <f>(F167/E167)*'Short-term Worker_ summary'!F169</f>
        <v>0</v>
      </c>
      <c r="H167" s="139" t="str">
        <f>'Short-term Worker_ summary'!H169</f>
        <v>In</v>
      </c>
      <c r="I167" s="139" t="str">
        <f>'Short-term Worker_ summary'!I169</f>
        <v>Or</v>
      </c>
      <c r="J167" s="12"/>
      <c r="K167" s="13"/>
      <c r="L167" s="13">
        <f>G167</f>
        <v>0</v>
      </c>
      <c r="M167" s="11">
        <f>G167</f>
        <v>0</v>
      </c>
      <c r="N167" s="11"/>
      <c r="O167" s="11"/>
      <c r="P167" s="11"/>
      <c r="Q167" s="11">
        <f>G167</f>
        <v>0</v>
      </c>
      <c r="R167" s="11"/>
      <c r="S167" s="11"/>
      <c r="T167" s="11"/>
      <c r="U167" s="11"/>
      <c r="V167" s="11"/>
      <c r="W167" s="11"/>
      <c r="X167" s="11"/>
      <c r="Y167" s="58">
        <f>(F167/E167)*'Short-term Worker_ summary'!L169</f>
        <v>0</v>
      </c>
      <c r="Z167" s="285" t="str">
        <f>'Short-term Worker_ summary'!K169</f>
        <v>see mixture below</v>
      </c>
      <c r="AA167" s="258"/>
      <c r="AB167" s="258"/>
    </row>
    <row r="168" spans="1:28" ht="12.75">
      <c r="A168" s="28"/>
      <c r="B168" s="9" t="str">
        <f>'Short-term Worker_ summary'!B170</f>
        <v>2,6 - DNT</v>
      </c>
      <c r="C168" s="9">
        <f>'Short-term Worker_ summary'!C170</f>
        <v>606202</v>
      </c>
      <c r="D168" s="144"/>
      <c r="E168" s="257">
        <f>'Short-term Worker_ summary'!E170</f>
        <v>1508</v>
      </c>
      <c r="F168" s="88"/>
      <c r="G168" s="53">
        <f>(F168/E168)*'Short-term Worker_ summary'!F170</f>
        <v>0</v>
      </c>
      <c r="H168" s="139" t="str">
        <f>'Short-term Worker_ summary'!H170</f>
        <v>In</v>
      </c>
      <c r="I168" s="139" t="str">
        <f>'Short-term Worker_ summary'!I170</f>
        <v>Or</v>
      </c>
      <c r="J168" s="12"/>
      <c r="K168" s="13"/>
      <c r="L168" s="13">
        <f>G168</f>
        <v>0</v>
      </c>
      <c r="M168" s="11">
        <f>G168</f>
        <v>0</v>
      </c>
      <c r="N168" s="11"/>
      <c r="O168" s="11"/>
      <c r="P168" s="11">
        <f>G168</f>
        <v>0</v>
      </c>
      <c r="Q168" s="11">
        <f>G168</f>
        <v>0</v>
      </c>
      <c r="R168" s="11"/>
      <c r="S168" s="11"/>
      <c r="T168" s="11"/>
      <c r="U168" s="11"/>
      <c r="V168" s="11"/>
      <c r="W168" s="11"/>
      <c r="X168" s="11"/>
      <c r="Y168" s="58">
        <f>(F168/E168)*'Short-term Worker_ summary'!L170</f>
        <v>0</v>
      </c>
      <c r="Z168" s="285" t="str">
        <f>'Short-term Worker_ summary'!K170</f>
        <v>see mixture below</v>
      </c>
      <c r="AA168" s="258"/>
      <c r="AB168" s="258"/>
    </row>
    <row r="169" spans="1:28" ht="12.75">
      <c r="A169" s="28"/>
      <c r="B169" s="9" t="str">
        <f>'Short-term Worker_ summary'!B171</f>
        <v>2,4- AND 2,6 DNT MIXTURE</v>
      </c>
      <c r="C169" s="9">
        <f>'Short-term Worker_ summary'!C171</f>
        <v>0</v>
      </c>
      <c r="D169" s="144"/>
      <c r="E169" s="257">
        <f>'Short-term Worker_ summary'!E171</f>
        <v>32</v>
      </c>
      <c r="F169" s="88"/>
      <c r="G169" s="53" t="s">
        <v>19</v>
      </c>
      <c r="H169" s="139"/>
      <c r="I169" s="139"/>
      <c r="J169" s="12"/>
      <c r="K169" s="13"/>
      <c r="L169" s="13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58">
        <f>(F169/E169)*'Short-term Worker_ summary'!L171</f>
        <v>0</v>
      </c>
      <c r="Z169" s="258" t="str">
        <f>'Short-term Worker_ summary'!K171</f>
        <v>B2</v>
      </c>
      <c r="AA169" s="283"/>
      <c r="AB169" s="283" t="str">
        <f>'Short-term Worker_ summary'!O171</f>
        <v>Or</v>
      </c>
    </row>
    <row r="170" spans="1:28" ht="12.75">
      <c r="A170" s="28"/>
      <c r="B170" s="9" t="str">
        <f>'Short-term Worker_ summary'!B172</f>
        <v>HMX</v>
      </c>
      <c r="C170" s="9">
        <f>'Short-term Worker_ summary'!C172</f>
        <v>2691410</v>
      </c>
      <c r="D170" s="144"/>
      <c r="E170" s="257" t="str">
        <f>'Short-term Worker_ summary'!E172</f>
        <v>NA</v>
      </c>
      <c r="F170" s="88"/>
      <c r="G170" s="53" t="s">
        <v>19</v>
      </c>
      <c r="H170" s="139"/>
      <c r="I170" s="139"/>
      <c r="J170" s="12"/>
      <c r="K170" s="13"/>
      <c r="L170" s="13"/>
      <c r="M170" s="11"/>
      <c r="N170" s="11"/>
      <c r="O170" s="11"/>
      <c r="P170" s="11"/>
      <c r="Q170" s="11" t="str">
        <f>G170</f>
        <v>NA</v>
      </c>
      <c r="R170" s="11"/>
      <c r="S170" s="11"/>
      <c r="T170" s="11"/>
      <c r="U170" s="11"/>
      <c r="V170" s="11"/>
      <c r="W170" s="11"/>
      <c r="X170" s="11"/>
      <c r="Y170" s="58" t="str">
        <f>'Short-term Worker_ summary'!L172</f>
        <v>NA</v>
      </c>
      <c r="Z170" s="258" t="str">
        <f>'Short-term Worker_ summary'!K172</f>
        <v>D</v>
      </c>
      <c r="AA170" s="283"/>
      <c r="AB170" s="283"/>
    </row>
    <row r="171" spans="1:28" ht="12.75">
      <c r="A171" s="28"/>
      <c r="B171" s="9" t="str">
        <f>'Short-term Worker_ summary'!B173</f>
        <v>RDX</v>
      </c>
      <c r="C171" s="9">
        <f>'Short-term Worker_ summary'!C173</f>
        <v>121824</v>
      </c>
      <c r="D171" s="144"/>
      <c r="E171" s="257">
        <f>'Short-term Worker_ summary'!E173</f>
        <v>187</v>
      </c>
      <c r="F171" s="88"/>
      <c r="G171" s="53">
        <f>(F171/E171)*'Short-term Worker_ summary'!F173</f>
        <v>0</v>
      </c>
      <c r="H171" s="139" t="str">
        <f>'Short-term Worker_ summary'!H173</f>
        <v>In</v>
      </c>
      <c r="I171" s="139" t="str">
        <f>'Short-term Worker_ summary'!I173</f>
        <v>De</v>
      </c>
      <c r="J171" s="12"/>
      <c r="K171" s="13"/>
      <c r="L171" s="13"/>
      <c r="M171" s="11"/>
      <c r="N171" s="11"/>
      <c r="O171" s="11"/>
      <c r="P171" s="11"/>
      <c r="Q171" s="11"/>
      <c r="R171" s="11">
        <f>G171</f>
        <v>0</v>
      </c>
      <c r="S171" s="11"/>
      <c r="T171" s="11"/>
      <c r="U171" s="11"/>
      <c r="V171" s="11"/>
      <c r="W171" s="11"/>
      <c r="X171" s="11"/>
      <c r="Y171" s="58">
        <f>(F171/E171)*'Short-term Worker_ summary'!L173</f>
        <v>0</v>
      </c>
      <c r="Z171" s="258" t="str">
        <f>'Short-term Worker_ summary'!K173</f>
        <v>C</v>
      </c>
      <c r="AA171" s="283" t="str">
        <f>'Short-term Worker_ summary'!N173</f>
        <v>In</v>
      </c>
      <c r="AB171" s="283" t="str">
        <f>'Short-term Worker_ summary'!O173</f>
        <v>De</v>
      </c>
    </row>
    <row r="172" spans="1:28" ht="21.75">
      <c r="A172" s="28"/>
      <c r="B172" s="9" t="str">
        <f>'Short-term Worker_ summary'!B174</f>
        <v>1,3,5 - TNB</v>
      </c>
      <c r="C172" s="9">
        <f>'Short-term Worker_ summary'!C174</f>
        <v>99354</v>
      </c>
      <c r="D172" s="144"/>
      <c r="E172" s="257" t="str">
        <f>'Short-term Worker_ summary'!E174</f>
        <v>NA</v>
      </c>
      <c r="F172" s="88"/>
      <c r="G172" s="53" t="s">
        <v>19</v>
      </c>
      <c r="H172" s="139" t="str">
        <f>'Short-term Worker_ summary'!H174</f>
        <v>In</v>
      </c>
      <c r="I172" s="284" t="str">
        <f>'Short-term Worker_ summary'!I174</f>
        <v>Or De</v>
      </c>
      <c r="J172" s="12"/>
      <c r="K172" s="13"/>
      <c r="L172" s="149" t="str">
        <f>G172</f>
        <v>NA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 t="str">
        <f>G172</f>
        <v>NA</v>
      </c>
      <c r="W172" s="11"/>
      <c r="X172" s="11"/>
      <c r="Y172" s="58" t="str">
        <f>'Short-term Worker_ summary'!L174</f>
        <v>NA</v>
      </c>
      <c r="Z172" s="258" t="str">
        <f>'Short-term Worker_ summary'!K174</f>
        <v>NA</v>
      </c>
      <c r="AA172" s="283"/>
      <c r="AB172" s="283"/>
    </row>
    <row r="173" spans="1:28" ht="12.75">
      <c r="A173" s="28"/>
      <c r="B173" s="9" t="str">
        <f>'Short-term Worker_ summary'!B175</f>
        <v>2,4,6 - TNT</v>
      </c>
      <c r="C173" s="9">
        <f>'Short-term Worker_ summary'!C175</f>
        <v>118967</v>
      </c>
      <c r="D173" s="144"/>
      <c r="E173" s="257">
        <f>'Short-term Worker_ summary'!E175</f>
        <v>63</v>
      </c>
      <c r="F173" s="88"/>
      <c r="G173" s="53">
        <f>(F173/E173)*'Short-term Worker_ summary'!F175</f>
        <v>0</v>
      </c>
      <c r="H173" s="139" t="str">
        <f>'Short-term Worker_ summary'!H175</f>
        <v>In</v>
      </c>
      <c r="I173" s="139" t="str">
        <f>'Short-term Worker_ summary'!I175</f>
        <v>Or</v>
      </c>
      <c r="J173" s="12"/>
      <c r="K173" s="13"/>
      <c r="L173" s="13"/>
      <c r="M173" s="11"/>
      <c r="N173" s="11"/>
      <c r="O173" s="11"/>
      <c r="P173" s="11"/>
      <c r="Q173" s="11">
        <f>G173</f>
        <v>0</v>
      </c>
      <c r="R173" s="11"/>
      <c r="S173" s="11"/>
      <c r="T173" s="11"/>
      <c r="U173" s="11"/>
      <c r="V173" s="11"/>
      <c r="W173" s="11"/>
      <c r="X173" s="11"/>
      <c r="Y173" s="58">
        <f>(F173/E173)*'Short-term Worker_ summary'!L175</f>
        <v>0</v>
      </c>
      <c r="Z173" s="258" t="str">
        <f>'Short-term Worker_ summary'!K175</f>
        <v>C</v>
      </c>
      <c r="AA173" s="258" t="str">
        <f>'Short-term Worker_ summary'!N175</f>
        <v>In</v>
      </c>
      <c r="AB173" s="258" t="str">
        <f>'Short-term Worker_ summary'!O175</f>
        <v>Or</v>
      </c>
    </row>
    <row r="174" spans="1:28" ht="13.5" thickBot="1">
      <c r="A174" s="5"/>
      <c r="B174" s="5"/>
      <c r="C174" s="5"/>
      <c r="D174" s="146"/>
      <c r="E174" s="34"/>
      <c r="F174" s="89"/>
      <c r="G174" s="54"/>
      <c r="H174" s="54"/>
      <c r="I174" s="155"/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59"/>
      <c r="Z174" s="153"/>
      <c r="AA174" s="153"/>
      <c r="AB174" s="153"/>
    </row>
    <row r="175" spans="5:25" ht="12.75">
      <c r="E175" s="55" t="s">
        <v>324</v>
      </c>
      <c r="F175"/>
      <c r="G175" s="221"/>
      <c r="H175" s="221"/>
      <c r="I175" s="222"/>
      <c r="J175" s="53">
        <f>SUM(J13:J173)</f>
        <v>0</v>
      </c>
      <c r="K175" s="53">
        <f aca="true" t="shared" si="1" ref="K175:W175">SUM(K13:K173)</f>
        <v>0</v>
      </c>
      <c r="L175" s="53">
        <f t="shared" si="1"/>
        <v>0</v>
      </c>
      <c r="M175" s="53">
        <f t="shared" si="1"/>
        <v>0</v>
      </c>
      <c r="N175" s="53">
        <f t="shared" si="1"/>
        <v>0</v>
      </c>
      <c r="O175" s="53">
        <f t="shared" si="1"/>
        <v>0</v>
      </c>
      <c r="P175" s="53">
        <f t="shared" si="1"/>
        <v>0</v>
      </c>
      <c r="Q175" s="53">
        <f t="shared" si="1"/>
        <v>0</v>
      </c>
      <c r="R175" s="53">
        <f t="shared" si="1"/>
        <v>0</v>
      </c>
      <c r="S175" s="53">
        <f t="shared" si="1"/>
        <v>0</v>
      </c>
      <c r="T175" s="53">
        <f t="shared" si="1"/>
        <v>0</v>
      </c>
      <c r="U175" s="53">
        <f t="shared" si="1"/>
        <v>0</v>
      </c>
      <c r="V175" s="53">
        <f t="shared" si="1"/>
        <v>0</v>
      </c>
      <c r="W175" s="53">
        <f t="shared" si="1"/>
        <v>0</v>
      </c>
      <c r="X175" s="53">
        <f>SUM(X13:X173)</f>
        <v>0</v>
      </c>
      <c r="Y175" s="58">
        <f>SUM(Y13:Y173)</f>
        <v>0</v>
      </c>
    </row>
    <row r="176" spans="1:25" ht="12.75">
      <c r="A176" s="220"/>
      <c r="B176" s="9" t="str">
        <f>'Residential Chronic_Risk'!B176</f>
        <v>VOC? - "y" indicates that the contaminant is considered volatile.</v>
      </c>
      <c r="E176" s="55"/>
      <c r="F176" s="136"/>
      <c r="G176" s="52"/>
      <c r="H176" s="52"/>
      <c r="I176" s="156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137"/>
    </row>
    <row r="177" spans="1:24" ht="12.75">
      <c r="A177" s="141" t="s">
        <v>295</v>
      </c>
      <c r="B177" s="9" t="str">
        <f>'Child Subchronic_Risk'!B177</f>
        <v>Individual subchronic chemical specific HQ should not exceed 1.   Cumulative subchronic HI should not exceed 1 for each target endpoint.</v>
      </c>
      <c r="C177" s="1"/>
      <c r="D177" s="4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2.75">
      <c r="A178" s="9"/>
      <c r="B178" s="9" t="str">
        <f>'Child Subchronic_Risk'!B178</f>
        <v>Individual subchronic excess lifetime cancer risk as well as cumulative subchronic excess lifetime cancer risk should not exceed 1 per 1,000,000 (i.e., 1 E-6).</v>
      </c>
      <c r="C178" s="1"/>
      <c r="D178" s="4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4" ht="12.75">
      <c r="A179" s="141" t="s">
        <v>297</v>
      </c>
      <c r="B179" s="9" t="str">
        <f>'Child Subchronic_Risk'!B179</f>
        <v>ADREN - adrenal; BONE; CV/BLD - cardiovascular/blood system; CNS/PNS - central/peripheral nervous system; EYE;  IMMUN - immune system; KIDN - kidney; LIV/GI - liver/gastrointestinal system;</v>
      </c>
      <c r="C179" s="7"/>
      <c r="D179" s="147"/>
    </row>
    <row r="180" spans="2:4" ht="12.75">
      <c r="B180" s="9" t="str">
        <f>'Child Subchronic_Risk'!B180</f>
        <v>PROST - prostrate; REPRO - reproductive system (incl. teratogenic/developmental effects); RESP - respiratory system; SKIN - skin irritation or other effects; SPLEEN; THYROID; </v>
      </c>
      <c r="C180" s="7"/>
      <c r="D180" s="147"/>
    </row>
    <row r="181" spans="1:4" ht="12.75">
      <c r="A181" s="9"/>
      <c r="B181" s="9" t="str">
        <f>'Child Subchronic_Risk'!B181</f>
        <v>WHOLE BODY - increased mortality, decreased growth rate, etc.</v>
      </c>
      <c r="C181" s="7"/>
      <c r="D181" s="147"/>
    </row>
    <row r="182" spans="1:4" ht="12.75">
      <c r="A182" s="141" t="s">
        <v>301</v>
      </c>
      <c r="B182" s="9" t="str">
        <f>'Child Subchronic_Risk'!B182</f>
        <v>Class A - Known human carcinogen</v>
      </c>
      <c r="C182" s="9"/>
      <c r="D182" s="139"/>
    </row>
    <row r="183" spans="1:4" ht="12.75">
      <c r="A183" s="9"/>
      <c r="B183" s="9" t="str">
        <f>'Child Subchronic_Risk'!B183</f>
        <v>Class B - Probable human carcinogen (B1 - limited evidence in humans; B2 - inadequate evidence in humans but adequate in animals)</v>
      </c>
      <c r="C183" s="9"/>
      <c r="D183" s="139"/>
    </row>
    <row r="184" spans="1:4" ht="12.75">
      <c r="A184" s="9"/>
      <c r="B184" s="9" t="str">
        <f>'Child Subchronic_Risk'!B184</f>
        <v>Class C - Possible human carcinogen</v>
      </c>
      <c r="C184" s="9"/>
      <c r="D184" s="139"/>
    </row>
    <row r="185" spans="2:4" ht="12.75">
      <c r="B185" s="9" t="str">
        <f>'Child Subchronic_Risk'!B185</f>
        <v>Class D - Not Classifiable</v>
      </c>
      <c r="D185" s="139"/>
    </row>
    <row r="186" spans="2:4" ht="12.75">
      <c r="B186" s="9" t="str">
        <f>'Child Subchronic_Risk'!B186</f>
        <v>NA - No EPA Classification Available.</v>
      </c>
      <c r="D186" s="139"/>
    </row>
    <row r="187" spans="2:4" ht="12.75">
      <c r="B187" s="9"/>
      <c r="D187" s="139"/>
    </row>
    <row r="188" ht="12.75">
      <c r="B188" s="9"/>
    </row>
    <row r="189" ht="12.75">
      <c r="B189" s="9"/>
    </row>
  </sheetData>
  <printOptions gridLines="1"/>
  <pageMargins left="0.3" right="0.3" top="0.75" bottom="1" header="0.5" footer="0.75"/>
  <pageSetup horizontalDpi="300" verticalDpi="300" orientation="landscape" scale="6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3" sqref="A3"/>
    </sheetView>
  </sheetViews>
  <sheetFormatPr defaultColWidth="9.140625" defaultRowHeight="12.75"/>
  <cols>
    <col min="3" max="3" width="9.140625" style="117" customWidth="1"/>
  </cols>
  <sheetData>
    <row r="2" ht="12.75">
      <c r="A2" s="94" t="s">
        <v>472</v>
      </c>
    </row>
    <row r="4" spans="4:6" ht="13.5" thickBot="1">
      <c r="D4" s="104"/>
      <c r="E4" s="104"/>
      <c r="F4" s="104"/>
    </row>
    <row r="5" spans="1:6" ht="12.75">
      <c r="A5" s="105"/>
      <c r="B5" s="105"/>
      <c r="C5" s="118"/>
      <c r="D5" s="106" t="s">
        <v>473</v>
      </c>
      <c r="E5" s="107" t="s">
        <v>474</v>
      </c>
      <c r="F5" s="108" t="s">
        <v>475</v>
      </c>
    </row>
    <row r="6" spans="1:6" ht="12.75">
      <c r="A6" s="107" t="s">
        <v>3</v>
      </c>
      <c r="C6" s="107" t="s">
        <v>309</v>
      </c>
      <c r="D6" s="109" t="s">
        <v>476</v>
      </c>
      <c r="E6" s="107" t="s">
        <v>477</v>
      </c>
      <c r="F6" s="108" t="s">
        <v>478</v>
      </c>
    </row>
    <row r="7" spans="1:6" ht="13.5" thickBot="1">
      <c r="A7" s="2"/>
      <c r="B7" s="2"/>
      <c r="C7" s="3"/>
      <c r="D7" s="110" t="s">
        <v>479</v>
      </c>
      <c r="E7" s="3" t="s">
        <v>480</v>
      </c>
      <c r="F7" s="111" t="s">
        <v>476</v>
      </c>
    </row>
    <row r="8" spans="1:6" ht="12.75">
      <c r="A8" s="4"/>
      <c r="C8" s="107"/>
      <c r="D8" s="112"/>
      <c r="F8" s="108"/>
    </row>
    <row r="9" spans="3:6" ht="12.75">
      <c r="C9" s="107"/>
      <c r="D9" s="112"/>
      <c r="F9" s="108"/>
    </row>
    <row r="10" spans="1:6" ht="12.75">
      <c r="A10" s="1" t="s">
        <v>481</v>
      </c>
      <c r="C10" s="107">
        <v>56553</v>
      </c>
      <c r="D10" s="113"/>
      <c r="E10" s="107">
        <v>0.1</v>
      </c>
      <c r="F10" s="6">
        <f>D10*E10</f>
        <v>0</v>
      </c>
    </row>
    <row r="11" spans="1:6" ht="12.75">
      <c r="A11" s="1" t="s">
        <v>482</v>
      </c>
      <c r="C11" s="107">
        <v>205992</v>
      </c>
      <c r="D11" s="113"/>
      <c r="E11" s="107">
        <v>0.1</v>
      </c>
      <c r="F11" s="6">
        <f aca="true" t="shared" si="0" ref="F11:F16">D11*E11</f>
        <v>0</v>
      </c>
    </row>
    <row r="12" spans="1:6" ht="12.75">
      <c r="A12" s="1" t="s">
        <v>483</v>
      </c>
      <c r="C12" s="107">
        <v>207089</v>
      </c>
      <c r="D12" s="113"/>
      <c r="E12" s="107">
        <v>0.01</v>
      </c>
      <c r="F12" s="6">
        <f t="shared" si="0"/>
        <v>0</v>
      </c>
    </row>
    <row r="13" spans="1:6" ht="12.75">
      <c r="A13" s="1" t="str">
        <f>'Recreational Chronic _summary'!B127</f>
        <v>Benzo[a]pyrene equivalents (see BaP equiv. Calculation spreadsheeet)</v>
      </c>
      <c r="C13" s="107">
        <f>'Recreational Chronic _summary'!C127</f>
        <v>50328</v>
      </c>
      <c r="D13" s="113"/>
      <c r="E13" s="107">
        <v>1</v>
      </c>
      <c r="F13" s="6">
        <f t="shared" si="0"/>
        <v>0</v>
      </c>
    </row>
    <row r="14" spans="1:6" ht="12.75">
      <c r="A14" s="1" t="s">
        <v>484</v>
      </c>
      <c r="C14" s="107">
        <v>218019</v>
      </c>
      <c r="D14" s="113"/>
      <c r="E14" s="107">
        <v>0.001</v>
      </c>
      <c r="F14" s="6">
        <f t="shared" si="0"/>
        <v>0</v>
      </c>
    </row>
    <row r="15" spans="1:6" ht="12.75">
      <c r="A15" s="1" t="s">
        <v>485</v>
      </c>
      <c r="C15" s="107">
        <v>53703</v>
      </c>
      <c r="D15" s="113"/>
      <c r="E15" s="107">
        <v>1</v>
      </c>
      <c r="F15" s="6">
        <f t="shared" si="0"/>
        <v>0</v>
      </c>
    </row>
    <row r="16" spans="1:6" ht="12.75">
      <c r="A16" s="1" t="s">
        <v>486</v>
      </c>
      <c r="C16" s="107">
        <v>193395</v>
      </c>
      <c r="D16" s="113"/>
      <c r="E16" s="114">
        <v>0.1</v>
      </c>
      <c r="F16" s="6">
        <f t="shared" si="0"/>
        <v>0</v>
      </c>
    </row>
    <row r="17" spans="1:6" ht="13.5" thickBot="1">
      <c r="A17" s="5"/>
      <c r="B17" s="2"/>
      <c r="C17" s="3"/>
      <c r="D17" s="115"/>
      <c r="E17" s="116"/>
      <c r="F17" s="116"/>
    </row>
    <row r="18" spans="4:6" ht="12.75">
      <c r="D18" s="151" t="s">
        <v>487</v>
      </c>
      <c r="E18" s="9"/>
      <c r="F18" s="16">
        <f>SUM(F10:F16)</f>
        <v>0</v>
      </c>
    </row>
    <row r="19" spans="4:5" ht="12.75">
      <c r="D19" s="9" t="s">
        <v>488</v>
      </c>
      <c r="E19" s="9"/>
    </row>
    <row r="20" spans="4:5" ht="12.75">
      <c r="D20" s="9" t="s">
        <v>489</v>
      </c>
      <c r="E20" s="9"/>
    </row>
  </sheetData>
  <printOptions gridLines="1" horizontalCentered="1"/>
  <pageMargins left="0.75" right="0.75" top="1" bottom="1" header="0.5" footer="0.75"/>
  <pageSetup horizontalDpi="300" verticalDpi="300" orientation="portrait" scale="110" r:id="rId1"/>
  <headerFooter alignWithMargins="0">
    <oddFooter>&amp;L&amp;"MS Sans Serif,Bold"&amp;8MPCA Site Response Section Draft Tier 2 SRVs (&amp;F)&amp;R&amp;"MS Sans Serif,Bold"&amp;8&amp;A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2" width="10.7109375" style="0" customWidth="1"/>
    <col min="3" max="3" width="2.7109375" style="0" customWidth="1"/>
    <col min="4" max="4" width="10.7109375" style="0" customWidth="1"/>
    <col min="5" max="5" width="2.7109375" style="0" customWidth="1"/>
    <col min="6" max="6" width="8.7109375" style="117" customWidth="1"/>
  </cols>
  <sheetData>
    <row r="1" spans="1:5" ht="12.75">
      <c r="A1" s="31" t="s">
        <v>490</v>
      </c>
      <c r="E1" s="117"/>
    </row>
    <row r="2" ht="12.75">
      <c r="D2" s="117"/>
    </row>
    <row r="3" spans="4:6" ht="12.75">
      <c r="D3" s="94" t="s">
        <v>491</v>
      </c>
      <c r="F3" s="292" t="s">
        <v>492</v>
      </c>
    </row>
    <row r="4" spans="1:7" ht="12.75">
      <c r="A4" s="94"/>
      <c r="B4" s="289" t="s">
        <v>493</v>
      </c>
      <c r="D4" s="289" t="s">
        <v>476</v>
      </c>
      <c r="F4" s="292" t="s">
        <v>494</v>
      </c>
      <c r="G4" s="265"/>
    </row>
    <row r="5" spans="1:7" ht="13.5" thickBot="1">
      <c r="A5" s="266" t="s">
        <v>495</v>
      </c>
      <c r="B5" s="267" t="s">
        <v>496</v>
      </c>
      <c r="C5" s="18"/>
      <c r="D5" s="267" t="s">
        <v>479</v>
      </c>
      <c r="E5" s="18"/>
      <c r="F5" s="267" t="s">
        <v>476</v>
      </c>
      <c r="G5" s="18"/>
    </row>
    <row r="6" spans="1:4" ht="12.75">
      <c r="A6" s="269" t="s">
        <v>497</v>
      </c>
      <c r="D6" s="117"/>
    </row>
    <row r="7" spans="1:6" ht="12.75">
      <c r="A7" s="9" t="s">
        <v>498</v>
      </c>
      <c r="B7" s="9">
        <v>1</v>
      </c>
      <c r="C7" s="9"/>
      <c r="E7" s="10"/>
      <c r="F7" s="117">
        <f>B7*D7</f>
        <v>0</v>
      </c>
    </row>
    <row r="8" spans="1:6" ht="12.75">
      <c r="A8" s="9" t="s">
        <v>499</v>
      </c>
      <c r="B8" s="9">
        <v>0</v>
      </c>
      <c r="C8" s="9"/>
      <c r="E8" s="10"/>
      <c r="F8" s="117">
        <f aca="true" t="shared" si="0" ref="F8:F45">B8*D8</f>
        <v>0</v>
      </c>
    </row>
    <row r="9" spans="1:6" ht="12.75">
      <c r="A9" s="290" t="s">
        <v>500</v>
      </c>
      <c r="B9" s="290">
        <v>1</v>
      </c>
      <c r="C9" s="9"/>
      <c r="E9" s="10"/>
      <c r="F9" s="117">
        <f t="shared" si="0"/>
        <v>0</v>
      </c>
    </row>
    <row r="10" spans="1:6" ht="12.75">
      <c r="A10" s="9" t="s">
        <v>501</v>
      </c>
      <c r="B10" s="9">
        <v>0</v>
      </c>
      <c r="C10" s="9"/>
      <c r="E10" s="10"/>
      <c r="F10" s="117">
        <f t="shared" si="0"/>
        <v>0</v>
      </c>
    </row>
    <row r="11" spans="1:6" ht="12.75">
      <c r="A11" s="9" t="s">
        <v>502</v>
      </c>
      <c r="B11" s="9">
        <v>0.1</v>
      </c>
      <c r="C11" s="9"/>
      <c r="E11" s="10"/>
      <c r="F11" s="117">
        <f t="shared" si="0"/>
        <v>0</v>
      </c>
    </row>
    <row r="12" spans="1:6" ht="12.75">
      <c r="A12" s="9" t="s">
        <v>503</v>
      </c>
      <c r="B12" s="9">
        <v>0.1</v>
      </c>
      <c r="C12" s="9"/>
      <c r="E12" s="10"/>
      <c r="F12" s="117">
        <f t="shared" si="0"/>
        <v>0</v>
      </c>
    </row>
    <row r="13" spans="1:6" ht="12.75">
      <c r="A13" s="9" t="s">
        <v>504</v>
      </c>
      <c r="B13" s="9">
        <v>0.1</v>
      </c>
      <c r="C13" s="9"/>
      <c r="E13" s="10"/>
      <c r="F13" s="117">
        <f t="shared" si="0"/>
        <v>0</v>
      </c>
    </row>
    <row r="14" spans="1:6" ht="12.75">
      <c r="A14" s="9" t="s">
        <v>505</v>
      </c>
      <c r="B14" s="9">
        <v>0</v>
      </c>
      <c r="C14" s="9"/>
      <c r="E14" s="10"/>
      <c r="F14" s="117">
        <f t="shared" si="0"/>
        <v>0</v>
      </c>
    </row>
    <row r="15" spans="1:6" ht="12.75">
      <c r="A15" s="9" t="s">
        <v>506</v>
      </c>
      <c r="B15" s="9">
        <v>0.01</v>
      </c>
      <c r="C15" s="9"/>
      <c r="E15" s="10"/>
      <c r="F15" s="117">
        <f t="shared" si="0"/>
        <v>0</v>
      </c>
    </row>
    <row r="16" spans="1:6" ht="12.75">
      <c r="A16" s="9" t="s">
        <v>507</v>
      </c>
      <c r="B16" s="9">
        <v>0</v>
      </c>
      <c r="C16" s="9"/>
      <c r="E16" s="10"/>
      <c r="F16" s="117">
        <f t="shared" si="0"/>
        <v>0</v>
      </c>
    </row>
    <row r="17" spans="1:6" ht="12.75">
      <c r="A17" s="290" t="s">
        <v>508</v>
      </c>
      <c r="B17" s="290">
        <v>0.0001</v>
      </c>
      <c r="C17" s="9"/>
      <c r="E17" s="10"/>
      <c r="F17" s="117">
        <f t="shared" si="0"/>
        <v>0</v>
      </c>
    </row>
    <row r="18" spans="1:5" ht="12.75">
      <c r="A18" s="268" t="s">
        <v>509</v>
      </c>
      <c r="B18" s="9"/>
      <c r="C18" s="9"/>
      <c r="E18" s="10"/>
    </row>
    <row r="19" spans="1:6" ht="12.75">
      <c r="A19" s="9" t="s">
        <v>510</v>
      </c>
      <c r="B19" s="9">
        <v>0.1</v>
      </c>
      <c r="C19" s="9"/>
      <c r="E19" s="10"/>
      <c r="F19" s="117">
        <f t="shared" si="0"/>
        <v>0</v>
      </c>
    </row>
    <row r="20" spans="1:6" ht="12.75">
      <c r="A20" s="9" t="s">
        <v>511</v>
      </c>
      <c r="B20" s="9">
        <v>0</v>
      </c>
      <c r="C20" s="9"/>
      <c r="E20" s="10"/>
      <c r="F20" s="117">
        <f t="shared" si="0"/>
        <v>0</v>
      </c>
    </row>
    <row r="21" spans="1:6" ht="12.75">
      <c r="A21" s="9" t="s">
        <v>512</v>
      </c>
      <c r="B21" s="9">
        <v>0.05</v>
      </c>
      <c r="C21" s="9"/>
      <c r="E21" s="10"/>
      <c r="F21" s="117">
        <f t="shared" si="0"/>
        <v>0</v>
      </c>
    </row>
    <row r="22" spans="1:6" ht="12.75">
      <c r="A22" s="9" t="s">
        <v>513</v>
      </c>
      <c r="B22" s="9">
        <v>0.5</v>
      </c>
      <c r="C22" s="9"/>
      <c r="E22" s="10"/>
      <c r="F22" s="117">
        <f t="shared" si="0"/>
        <v>0</v>
      </c>
    </row>
    <row r="23" spans="1:6" ht="12.75">
      <c r="A23" s="9" t="s">
        <v>514</v>
      </c>
      <c r="B23" s="9">
        <v>0</v>
      </c>
      <c r="C23" s="9"/>
      <c r="E23" s="10"/>
      <c r="F23" s="117">
        <f t="shared" si="0"/>
        <v>0</v>
      </c>
    </row>
    <row r="24" spans="1:6" ht="12.75">
      <c r="A24" s="9" t="s">
        <v>515</v>
      </c>
      <c r="B24" s="9">
        <v>0.1</v>
      </c>
      <c r="C24" s="9"/>
      <c r="E24" s="10"/>
      <c r="F24" s="117">
        <f t="shared" si="0"/>
        <v>0</v>
      </c>
    </row>
    <row r="25" spans="1:6" ht="12.75">
      <c r="A25" s="9" t="s">
        <v>516</v>
      </c>
      <c r="B25" s="9">
        <v>0.1</v>
      </c>
      <c r="C25" s="9"/>
      <c r="E25" s="10"/>
      <c r="F25" s="117">
        <f t="shared" si="0"/>
        <v>0</v>
      </c>
    </row>
    <row r="26" spans="1:6" ht="12.75">
      <c r="A26" s="9" t="s">
        <v>517</v>
      </c>
      <c r="B26" s="9">
        <v>0.1</v>
      </c>
      <c r="C26" s="9"/>
      <c r="E26" s="10"/>
      <c r="F26" s="117">
        <f t="shared" si="0"/>
        <v>0</v>
      </c>
    </row>
    <row r="27" spans="1:6" ht="12.75">
      <c r="A27" s="9" t="s">
        <v>518</v>
      </c>
      <c r="B27" s="9">
        <v>0.1</v>
      </c>
      <c r="C27" s="9"/>
      <c r="E27" s="10"/>
      <c r="F27" s="117">
        <f t="shared" si="0"/>
        <v>0</v>
      </c>
    </row>
    <row r="28" spans="1:6" ht="12.75">
      <c r="A28" s="9" t="s">
        <v>519</v>
      </c>
      <c r="B28" s="9">
        <v>0</v>
      </c>
      <c r="C28" s="9"/>
      <c r="E28" s="10"/>
      <c r="F28" s="117">
        <f t="shared" si="0"/>
        <v>0</v>
      </c>
    </row>
    <row r="29" spans="1:6" ht="12.75">
      <c r="A29" s="9" t="s">
        <v>520</v>
      </c>
      <c r="B29" s="9">
        <v>0.01</v>
      </c>
      <c r="C29" s="9"/>
      <c r="E29" s="10"/>
      <c r="F29" s="117">
        <f t="shared" si="0"/>
        <v>0</v>
      </c>
    </row>
    <row r="30" spans="1:6" ht="12.75">
      <c r="A30" s="9" t="s">
        <v>521</v>
      </c>
      <c r="B30" s="9">
        <v>0.01</v>
      </c>
      <c r="C30" s="9"/>
      <c r="E30" s="10"/>
      <c r="F30" s="117">
        <f t="shared" si="0"/>
        <v>0</v>
      </c>
    </row>
    <row r="31" spans="1:6" ht="12.75">
      <c r="A31" s="9" t="s">
        <v>522</v>
      </c>
      <c r="B31" s="9">
        <v>0</v>
      </c>
      <c r="C31" s="9"/>
      <c r="E31" s="10"/>
      <c r="F31" s="117">
        <f t="shared" si="0"/>
        <v>0</v>
      </c>
    </row>
    <row r="32" spans="1:6" ht="12.75">
      <c r="A32" s="290" t="s">
        <v>523</v>
      </c>
      <c r="B32" s="290">
        <v>0.0001</v>
      </c>
      <c r="C32" s="9"/>
      <c r="E32" s="10"/>
      <c r="F32" s="117">
        <f t="shared" si="0"/>
        <v>0</v>
      </c>
    </row>
    <row r="33" spans="1:5" ht="12.75">
      <c r="A33" s="268" t="s">
        <v>524</v>
      </c>
      <c r="B33" s="9"/>
      <c r="C33" s="9"/>
      <c r="E33" s="10"/>
    </row>
    <row r="34" spans="1:6" ht="12.75">
      <c r="A34" s="290" t="s">
        <v>525</v>
      </c>
      <c r="B34" s="290">
        <v>0.0001</v>
      </c>
      <c r="C34" s="9"/>
      <c r="E34" s="10"/>
      <c r="F34" s="117">
        <f t="shared" si="0"/>
        <v>0</v>
      </c>
    </row>
    <row r="35" spans="1:6" ht="12.75">
      <c r="A35" s="291" t="s">
        <v>526</v>
      </c>
      <c r="B35" s="290">
        <v>0.0001</v>
      </c>
      <c r="C35" s="9"/>
      <c r="E35" s="10"/>
      <c r="F35" s="117">
        <f t="shared" si="0"/>
        <v>0</v>
      </c>
    </row>
    <row r="36" spans="1:6" ht="12.75">
      <c r="A36" s="9" t="s">
        <v>527</v>
      </c>
      <c r="B36" s="9">
        <v>0.0001</v>
      </c>
      <c r="C36" s="9"/>
      <c r="E36" s="10"/>
      <c r="F36" s="117">
        <f t="shared" si="0"/>
        <v>0</v>
      </c>
    </row>
    <row r="37" spans="1:6" ht="12.75">
      <c r="A37" s="9" t="s">
        <v>528</v>
      </c>
      <c r="B37" s="9">
        <v>0.0005</v>
      </c>
      <c r="C37" s="9"/>
      <c r="E37" s="10"/>
      <c r="F37" s="117">
        <f t="shared" si="0"/>
        <v>0</v>
      </c>
    </row>
    <row r="38" spans="1:6" ht="12.75">
      <c r="A38" s="9" t="s">
        <v>529</v>
      </c>
      <c r="B38" s="9">
        <v>0.0001</v>
      </c>
      <c r="C38" s="9"/>
      <c r="E38" s="10"/>
      <c r="F38" s="117">
        <f t="shared" si="0"/>
        <v>0</v>
      </c>
    </row>
    <row r="39" spans="1:6" ht="12.75">
      <c r="A39" s="9" t="s">
        <v>530</v>
      </c>
      <c r="B39" s="9">
        <v>0.0001</v>
      </c>
      <c r="C39" s="9"/>
      <c r="E39" s="10"/>
      <c r="F39" s="117">
        <f t="shared" si="0"/>
        <v>0</v>
      </c>
    </row>
    <row r="40" spans="1:6" ht="12.75">
      <c r="A40" s="9" t="s">
        <v>531</v>
      </c>
      <c r="B40" s="9">
        <v>0.1</v>
      </c>
      <c r="C40" s="9"/>
      <c r="E40" s="10"/>
      <c r="F40" s="117">
        <f t="shared" si="0"/>
        <v>0</v>
      </c>
    </row>
    <row r="41" spans="1:6" ht="12.75">
      <c r="A41" s="9" t="s">
        <v>532</v>
      </c>
      <c r="B41" s="9">
        <v>0.0005</v>
      </c>
      <c r="C41" s="9"/>
      <c r="E41" s="10"/>
      <c r="F41" s="117">
        <f t="shared" si="0"/>
        <v>0</v>
      </c>
    </row>
    <row r="42" spans="1:6" ht="12.75">
      <c r="A42" s="9" t="s">
        <v>533</v>
      </c>
      <c r="B42" s="9">
        <v>0.0005</v>
      </c>
      <c r="C42" s="9"/>
      <c r="E42" s="10"/>
      <c r="F42" s="117">
        <f t="shared" si="0"/>
        <v>0</v>
      </c>
    </row>
    <row r="43" spans="1:6" ht="12.75">
      <c r="A43" s="9" t="s">
        <v>534</v>
      </c>
      <c r="B43" s="9">
        <v>1E-05</v>
      </c>
      <c r="C43" s="9"/>
      <c r="E43" s="10"/>
      <c r="F43" s="117">
        <f t="shared" si="0"/>
        <v>0</v>
      </c>
    </row>
    <row r="44" spans="1:6" ht="12.75">
      <c r="A44" s="9" t="s">
        <v>535</v>
      </c>
      <c r="B44" s="9">
        <v>0.01</v>
      </c>
      <c r="C44" s="9"/>
      <c r="E44" s="10"/>
      <c r="F44" s="117">
        <f t="shared" si="0"/>
        <v>0</v>
      </c>
    </row>
    <row r="45" spans="1:6" ht="12.75">
      <c r="A45" s="9" t="s">
        <v>536</v>
      </c>
      <c r="B45" s="9">
        <v>0.0001</v>
      </c>
      <c r="E45" s="10"/>
      <c r="F45" s="117">
        <f t="shared" si="0"/>
        <v>0</v>
      </c>
    </row>
    <row r="46" spans="1:6" ht="13.5" thickBot="1">
      <c r="A46" s="2"/>
      <c r="B46" s="2"/>
      <c r="C46" s="2"/>
      <c r="D46" s="2"/>
      <c r="E46" s="104"/>
      <c r="F46" s="104"/>
    </row>
    <row r="47" spans="2:7" ht="12.75">
      <c r="B47" s="151" t="s">
        <v>537</v>
      </c>
      <c r="E47" s="117"/>
      <c r="F47" s="117">
        <f>SUM(F7:F45)</f>
        <v>0</v>
      </c>
      <c r="G47" s="293"/>
    </row>
    <row r="48" spans="2:7" ht="12.75">
      <c r="B48" s="9" t="s">
        <v>538</v>
      </c>
      <c r="E48" s="117"/>
      <c r="G48" s="293"/>
    </row>
    <row r="49" spans="2:4" ht="12.75">
      <c r="B49" s="9" t="s">
        <v>539</v>
      </c>
      <c r="D49" s="117"/>
    </row>
    <row r="50" ht="12.75">
      <c r="D50" s="117"/>
    </row>
    <row r="51" spans="1:4" ht="12.75">
      <c r="A51" s="9" t="s">
        <v>540</v>
      </c>
      <c r="D51" s="117"/>
    </row>
    <row r="52" spans="1:4" ht="12.75">
      <c r="A52" s="9" t="s">
        <v>541</v>
      </c>
      <c r="D52" s="117"/>
    </row>
    <row r="53" ht="12.75">
      <c r="D53" s="117"/>
    </row>
  </sheetData>
  <printOptions gridLines="1" horizontalCentered="1"/>
  <pageMargins left="0.75" right="0.75" top="1" bottom="1" header="0.5" footer="0.75"/>
  <pageSetup fitToHeight="1" fitToWidth="1" horizontalDpi="300" verticalDpi="300" orientation="portrait" r:id="rId1"/>
  <headerFooter alignWithMargins="0">
    <oddFooter>&amp;L&amp;"MS Sans Serif,Bold"&amp;8MPCA Site Response Section Draft Tier 2 SRVs (&amp;F)&amp;R&amp;"MS Sans Serif,Bold"&amp;8&amp;A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7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38.7109375" style="0" customWidth="1"/>
    <col min="3" max="3" width="8.7109375" style="0" customWidth="1"/>
    <col min="4" max="4" width="2.7109375" style="94" customWidth="1"/>
    <col min="5" max="5" width="12.7109375" style="0" customWidth="1"/>
    <col min="6" max="6" width="8.7109375" style="129" customWidth="1"/>
    <col min="7" max="7" width="8.7109375" style="117" customWidth="1"/>
    <col min="8" max="8" width="3.7109375" style="117" customWidth="1"/>
    <col min="9" max="9" width="3.7109375" style="94" customWidth="1"/>
    <col min="10" max="16" width="7.7109375" style="0" customWidth="1"/>
    <col min="17" max="17" width="8.7109375" style="0" customWidth="1"/>
    <col min="18" max="23" width="7.7109375" style="0" customWidth="1"/>
    <col min="24" max="24" width="10.7109375" style="0" customWidth="1"/>
    <col min="25" max="26" width="3.7109375" style="94" customWidth="1"/>
    <col min="27" max="27" width="3.7109375" style="0" customWidth="1"/>
  </cols>
  <sheetData>
    <row r="1" ht="15.75">
      <c r="A1" s="298" t="str">
        <f>'Residential Chronic _summary'!A1:O1</f>
        <v>Refer to the Risk-Based Guidance for the Soil - Human Health Pathway Technical Support Document</v>
      </c>
    </row>
    <row r="2" ht="15.75">
      <c r="A2" s="298" t="str">
        <f>'Residential Chronic _summary'!A2:O2</f>
        <v>for guidance in applying Soil Reference Values.</v>
      </c>
    </row>
    <row r="3" spans="1:2" ht="12.75">
      <c r="A3" s="290" t="str">
        <f>'Residential Chronic _summary'!A3</f>
        <v>NOTE:Based on LIMITED multiple pahtway exposure scenario (i.e., incidential soil/dust ingestion, dermal contact and inhalation of outdoor dust and vapors).  If</v>
      </c>
      <c r="B3" s="9"/>
    </row>
    <row r="4" spans="1:2" ht="12.75">
      <c r="A4" s="290" t="str">
        <f>'Residential Chronic _summary'!A4</f>
        <v>multiple contaminants are present cumulative risk MUST be evaluated.  Concerns regarding ecological receptors, vapor migration,  and ground or surface water</v>
      </c>
      <c r="B4" s="9"/>
    </row>
    <row r="5" spans="1:2" ht="12.75">
      <c r="A5" s="290" t="str">
        <f>'Residential Chronic _summary'!A5</f>
        <v>impacts must be evaluated by other methods.</v>
      </c>
      <c r="B5" s="9"/>
    </row>
    <row r="6" spans="1:2" ht="12.75">
      <c r="A6" s="290"/>
      <c r="B6" s="9"/>
    </row>
    <row r="7" spans="1:23" ht="12.75" customHeight="1">
      <c r="A7" s="9" t="str">
        <f>'Residential Chronic _summary'!A8</f>
        <v>Pathways: Or = oral; De= Dermal; In = Inhalation; ? = not known.</v>
      </c>
      <c r="C7" s="30"/>
      <c r="D7" s="142"/>
      <c r="E7" s="30"/>
      <c r="F7" s="130"/>
      <c r="G7" s="150"/>
      <c r="H7" s="150"/>
      <c r="I7" s="14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ht="15.75">
      <c r="B8" s="61"/>
    </row>
    <row r="9" spans="1:26" ht="16.5" thickBot="1">
      <c r="A9" s="219" t="s">
        <v>307</v>
      </c>
      <c r="B9" s="31"/>
      <c r="C9" s="8"/>
      <c r="D9" s="143"/>
      <c r="F9" s="131"/>
      <c r="G9" s="104"/>
      <c r="H9" s="104"/>
      <c r="I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8"/>
      <c r="Z9" s="18"/>
    </row>
    <row r="10" spans="1:27" ht="25.5">
      <c r="A10" s="17"/>
      <c r="B10" s="17"/>
      <c r="C10" s="17"/>
      <c r="D10" s="17"/>
      <c r="E10" s="47"/>
      <c r="F10" s="132"/>
      <c r="G10" s="51"/>
      <c r="H10" s="177" t="s">
        <v>2</v>
      </c>
      <c r="I10" s="177"/>
      <c r="J10" s="148" t="s">
        <v>308</v>
      </c>
      <c r="K10" s="192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185" t="s">
        <v>93</v>
      </c>
      <c r="Z10" s="177" t="s">
        <v>2</v>
      </c>
      <c r="AA10" s="177"/>
    </row>
    <row r="11" spans="1:27" ht="90" thickBot="1">
      <c r="A11" s="174" t="s">
        <v>3</v>
      </c>
      <c r="B11" s="174"/>
      <c r="C11" s="175" t="s">
        <v>309</v>
      </c>
      <c r="D11" s="186" t="s">
        <v>310</v>
      </c>
      <c r="E11" s="187" t="str">
        <f>'Residential Chronic _summary'!E12</f>
        <v>Residential SRV  (mg/kg)</v>
      </c>
      <c r="F11" s="188" t="s">
        <v>311</v>
      </c>
      <c r="G11" s="189" t="s">
        <v>312</v>
      </c>
      <c r="H11" s="173" t="s">
        <v>9</v>
      </c>
      <c r="I11" s="173" t="s">
        <v>10</v>
      </c>
      <c r="J11" s="190" t="s">
        <v>313</v>
      </c>
      <c r="K11" s="19" t="s">
        <v>83</v>
      </c>
      <c r="L11" s="19" t="s">
        <v>60</v>
      </c>
      <c r="M11" s="19" t="s">
        <v>314</v>
      </c>
      <c r="N11" s="19" t="s">
        <v>315</v>
      </c>
      <c r="O11" s="19" t="s">
        <v>183</v>
      </c>
      <c r="P11" s="19" t="s">
        <v>124</v>
      </c>
      <c r="Q11" s="19" t="s">
        <v>316</v>
      </c>
      <c r="R11" s="19" t="s">
        <v>36</v>
      </c>
      <c r="S11" s="19" t="s">
        <v>317</v>
      </c>
      <c r="T11" s="19" t="s">
        <v>72</v>
      </c>
      <c r="U11" s="19" t="s">
        <v>278</v>
      </c>
      <c r="V11" s="19" t="s">
        <v>318</v>
      </c>
      <c r="W11" s="191" t="s">
        <v>79</v>
      </c>
      <c r="X11" s="56" t="s">
        <v>319</v>
      </c>
      <c r="Y11" s="193" t="s">
        <v>320</v>
      </c>
      <c r="Z11" s="173" t="s">
        <v>9</v>
      </c>
      <c r="AA11" s="173" t="s">
        <v>10</v>
      </c>
    </row>
    <row r="12" spans="1:27" s="2" customFormat="1" ht="94.5" customHeight="1" thickBot="1">
      <c r="A12" s="28" t="str">
        <f>'Residential Chronic _summary'!A13</f>
        <v>Inorganics:</v>
      </c>
      <c r="B12"/>
      <c r="C12" s="117"/>
      <c r="D12" s="138"/>
      <c r="E12" s="49"/>
      <c r="F12" s="133"/>
      <c r="G12" s="53"/>
      <c r="H12" s="53"/>
      <c r="I12" s="94"/>
      <c r="J12" s="20"/>
      <c r="K12" s="32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8"/>
      <c r="Y12" s="152"/>
      <c r="Z12" s="152"/>
      <c r="AA12"/>
    </row>
    <row r="13" spans="2:27" ht="12.75">
      <c r="B13" s="9" t="str">
        <f>'Residential Chronic _summary'!B14</f>
        <v>Aluminum</v>
      </c>
      <c r="C13" s="10">
        <f>'Residential Chronic _summary'!C14</f>
        <v>7429905</v>
      </c>
      <c r="D13" s="10"/>
      <c r="E13" s="257">
        <f>'Residential Chronic _summary'!E14</f>
        <v>26000</v>
      </c>
      <c r="F13" s="88"/>
      <c r="G13" s="53">
        <f>(F13/E13)*'Residential Chronic _summary'!F14</f>
        <v>0</v>
      </c>
      <c r="H13" s="252"/>
      <c r="I13" s="252" t="str">
        <f>'Residential Chronic _summary'!I14</f>
        <v>Or</v>
      </c>
      <c r="J13" s="20"/>
      <c r="K13" s="32"/>
      <c r="L13" s="16">
        <f>G13</f>
        <v>0</v>
      </c>
      <c r="M13" s="16"/>
      <c r="N13" s="16"/>
      <c r="O13" s="16"/>
      <c r="P13" s="16"/>
      <c r="Q13" s="16"/>
      <c r="R13" s="16">
        <f>G13</f>
        <v>0</v>
      </c>
      <c r="S13" s="16"/>
      <c r="T13" s="16"/>
      <c r="U13" s="16"/>
      <c r="V13" s="16"/>
      <c r="W13" s="16"/>
      <c r="X13" s="58" t="s">
        <v>19</v>
      </c>
      <c r="Y13" s="258" t="str">
        <f>'Residential Chronic _summary'!K14</f>
        <v>NA</v>
      </c>
      <c r="Z13" s="246"/>
      <c r="AA13" s="246"/>
    </row>
    <row r="14" spans="2:27" ht="12.75" customHeight="1">
      <c r="B14" s="9" t="str">
        <f>'Residential Chronic _summary'!B15</f>
        <v>Antimony</v>
      </c>
      <c r="C14" s="10">
        <f>'Residential Chronic _summary'!C15</f>
        <v>7440360</v>
      </c>
      <c r="D14" s="10"/>
      <c r="E14" s="257">
        <f>'Residential Chronic _summary'!E15</f>
        <v>14</v>
      </c>
      <c r="F14" s="88"/>
      <c r="G14" s="53">
        <f>(F14/E14)*'Residential Chronic _summary'!F15</f>
        <v>0</v>
      </c>
      <c r="H14" s="252"/>
      <c r="I14" s="252" t="str">
        <f>'Residential Chronic _summary'!I15</f>
        <v>Or</v>
      </c>
      <c r="J14" s="12"/>
      <c r="K14" s="13">
        <f>G14</f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f>G14</f>
        <v>0</v>
      </c>
      <c r="X14" s="58" t="s">
        <v>19</v>
      </c>
      <c r="Y14" s="258" t="str">
        <f>'Residential Chronic _summary'!K15</f>
        <v>NA</v>
      </c>
      <c r="Z14" s="246"/>
      <c r="AA14" s="246"/>
    </row>
    <row r="15" spans="2:27" ht="12.75">
      <c r="B15" s="9" t="str">
        <f>'Residential Chronic _summary'!B16</f>
        <v>Arsenic</v>
      </c>
      <c r="C15" s="10">
        <f>'Residential Chronic _summary'!C16</f>
        <v>7440382</v>
      </c>
      <c r="D15" s="10"/>
      <c r="E15" s="257">
        <f>'Residential Chronic _summary'!E16</f>
        <v>10</v>
      </c>
      <c r="F15" s="88"/>
      <c r="G15" s="53">
        <f>(F15/E15)*'Residential Chronic _summary'!F16</f>
        <v>0</v>
      </c>
      <c r="H15" s="252" t="str">
        <f>'Residential Chronic _summary'!H16</f>
        <v>In</v>
      </c>
      <c r="I15" s="252" t="str">
        <f>'Residential Chronic _summary'!I16</f>
        <v>Or</v>
      </c>
      <c r="J15" s="12"/>
      <c r="K15" s="13">
        <f>G15</f>
        <v>0</v>
      </c>
      <c r="L15" s="11">
        <f>G15</f>
        <v>0</v>
      </c>
      <c r="M15" s="11"/>
      <c r="N15" s="11"/>
      <c r="O15" s="11"/>
      <c r="P15" s="11"/>
      <c r="Q15" s="11"/>
      <c r="R15" s="11"/>
      <c r="S15" s="11"/>
      <c r="T15" s="11">
        <f>G15</f>
        <v>0</v>
      </c>
      <c r="U15" s="11"/>
      <c r="V15" s="11"/>
      <c r="W15" s="11"/>
      <c r="X15" s="58">
        <f>(F15/E15)*'Residential Chronic _summary'!L16</f>
        <v>0</v>
      </c>
      <c r="Y15" s="258" t="str">
        <f>'Residential Chronic _summary'!K16</f>
        <v>A</v>
      </c>
      <c r="Z15" s="246"/>
      <c r="AA15" s="246" t="str">
        <f>'Residential Chronic _summary'!O16</f>
        <v>Or</v>
      </c>
    </row>
    <row r="16" spans="2:27" ht="12.75">
      <c r="B16" s="9" t="str">
        <f>'Residential Chronic _summary'!B17</f>
        <v>Barium</v>
      </c>
      <c r="C16" s="10">
        <f>'Residential Chronic _summary'!C17</f>
        <v>7440393</v>
      </c>
      <c r="D16" s="10"/>
      <c r="E16" s="257">
        <f>'Residential Chronic _summary'!E17</f>
        <v>1200</v>
      </c>
      <c r="F16" s="88"/>
      <c r="G16" s="53">
        <f>(F16/E16)*'Residential Chronic _summary'!F17</f>
        <v>0</v>
      </c>
      <c r="H16" s="252"/>
      <c r="I16" s="252" t="str">
        <f>'Residential Chronic _summary'!I17</f>
        <v>Or</v>
      </c>
      <c r="J16" s="159" t="s">
        <v>321</v>
      </c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8" t="s">
        <v>19</v>
      </c>
      <c r="Y16" s="258" t="str">
        <f>'Residential Chronic _summary'!K17</f>
        <v>NA</v>
      </c>
      <c r="Z16" s="246"/>
      <c r="AA16" s="246">
        <f>'Residential Chronic _summary'!O17</f>
        <v>0</v>
      </c>
    </row>
    <row r="17" spans="2:27" ht="21.75">
      <c r="B17" s="9" t="str">
        <f>'Residential Chronic _summary'!B18</f>
        <v>Beryllium</v>
      </c>
      <c r="C17" s="10">
        <f>'Residential Chronic _summary'!C18</f>
        <v>7440417</v>
      </c>
      <c r="D17" s="10"/>
      <c r="E17" s="257">
        <f>'Residential Chronic _summary'!E18</f>
        <v>55</v>
      </c>
      <c r="F17" s="88"/>
      <c r="G17" s="53">
        <f>(F17/E17)*'Residential Chronic _summary'!F18</f>
        <v>0</v>
      </c>
      <c r="H17" s="252"/>
      <c r="I17" s="252" t="str">
        <f>'Residential Chronic _summary'!I18</f>
        <v>Or</v>
      </c>
      <c r="J17" s="12"/>
      <c r="K17" s="13"/>
      <c r="L17" s="11"/>
      <c r="M17" s="11"/>
      <c r="N17" s="11"/>
      <c r="O17" s="11"/>
      <c r="P17" s="11">
        <f>G17</f>
        <v>0</v>
      </c>
      <c r="Q17" s="11"/>
      <c r="R17" s="11"/>
      <c r="S17" s="207">
        <f>G17</f>
        <v>0</v>
      </c>
      <c r="T17" s="11"/>
      <c r="U17" s="11"/>
      <c r="V17" s="11"/>
      <c r="W17" s="11"/>
      <c r="X17" s="58">
        <f>(F17/E17)*'Residential Chronic _summary'!L18</f>
        <v>0</v>
      </c>
      <c r="Y17" s="258" t="str">
        <f>'Residential Chronic _summary'!K18</f>
        <v>B2</v>
      </c>
      <c r="Z17" s="246" t="str">
        <f>'Residential Chronic _summary'!N18</f>
        <v>Or De</v>
      </c>
      <c r="AA17" s="246" t="str">
        <f>'Residential Chronic _summary'!O18</f>
        <v>In</v>
      </c>
    </row>
    <row r="18" spans="2:27" ht="12.75">
      <c r="B18" s="9" t="str">
        <f>'Residential Chronic _summary'!B19</f>
        <v>Boron</v>
      </c>
      <c r="C18" s="10">
        <f>'Residential Chronic _summary'!C19</f>
        <v>7440428</v>
      </c>
      <c r="D18" s="10"/>
      <c r="E18" s="257">
        <f>'Residential Chronic _summary'!E19</f>
        <v>3000</v>
      </c>
      <c r="F18" s="88"/>
      <c r="G18" s="53">
        <f>(F18/E18)*'Residential Chronic _summary'!F19</f>
        <v>0</v>
      </c>
      <c r="H18" s="252"/>
      <c r="I18" s="252" t="str">
        <f>'Residential Chronic _summary'!I19</f>
        <v>Or</v>
      </c>
      <c r="J18" s="12"/>
      <c r="K18" s="13"/>
      <c r="L18" s="11"/>
      <c r="M18" s="11"/>
      <c r="N18" s="11"/>
      <c r="O18" s="11"/>
      <c r="P18" s="11"/>
      <c r="Q18" s="11"/>
      <c r="R18" s="11">
        <f>G18</f>
        <v>0</v>
      </c>
      <c r="S18" s="11"/>
      <c r="T18" s="11"/>
      <c r="U18" s="11"/>
      <c r="V18" s="11"/>
      <c r="W18" s="11"/>
      <c r="X18" s="58" t="s">
        <v>19</v>
      </c>
      <c r="Y18" s="258" t="str">
        <f>'Residential Chronic _summary'!K19</f>
        <v>D</v>
      </c>
      <c r="Z18" s="246"/>
      <c r="AA18" s="246"/>
    </row>
    <row r="19" spans="2:27" ht="21.75">
      <c r="B19" s="9" t="str">
        <f>'Residential Chronic _summary'!B20</f>
        <v>Cadmium</v>
      </c>
      <c r="C19" s="10">
        <f>'Residential Chronic _summary'!C20</f>
        <v>7440439</v>
      </c>
      <c r="D19" s="10"/>
      <c r="E19" s="257">
        <f>'Residential Chronic _summary'!E20</f>
        <v>35</v>
      </c>
      <c r="F19" s="88"/>
      <c r="G19" s="53">
        <f>(F19/E19)*'Residential Chronic _summary'!F20</f>
        <v>0</v>
      </c>
      <c r="H19" s="252"/>
      <c r="I19" s="252" t="str">
        <f>'Residential Chronic _summary'!I20</f>
        <v>Or</v>
      </c>
      <c r="J19" s="12"/>
      <c r="K19" s="13"/>
      <c r="L19" s="11"/>
      <c r="M19" s="11"/>
      <c r="N19" s="11"/>
      <c r="O19" s="11">
        <f>G19</f>
        <v>0</v>
      </c>
      <c r="P19" s="11"/>
      <c r="Q19" s="11"/>
      <c r="R19" s="11"/>
      <c r="S19" s="11"/>
      <c r="T19" s="11"/>
      <c r="U19" s="11"/>
      <c r="V19" s="11"/>
      <c r="W19" s="11"/>
      <c r="X19" s="58">
        <f>(F19/E19)*'Residential Chronic _summary'!L20</f>
        <v>0</v>
      </c>
      <c r="Y19" s="258" t="str">
        <f>'Residential Chronic _summary'!K20</f>
        <v>B1</v>
      </c>
      <c r="Z19" s="246" t="str">
        <f>'Residential Chronic _summary'!N20</f>
        <v>Or De</v>
      </c>
      <c r="AA19" s="246" t="str">
        <f>'Residential Chronic _summary'!O20</f>
        <v>In</v>
      </c>
    </row>
    <row r="20" spans="2:27" ht="12.75">
      <c r="B20" s="9" t="str">
        <f>'Residential Chronic _summary'!B21</f>
        <v>Chromium III</v>
      </c>
      <c r="C20" s="10">
        <f>'Residential Chronic _summary'!C21</f>
        <v>16065831</v>
      </c>
      <c r="D20" s="10"/>
      <c r="E20" s="257">
        <f>'Residential Chronic _summary'!E21</f>
        <v>34300</v>
      </c>
      <c r="F20" s="88"/>
      <c r="G20" s="53">
        <f>(F20/E20)*'Residential Chronic _summary'!F21</f>
        <v>0</v>
      </c>
      <c r="H20" s="252" t="str">
        <f>'Residential Chronic _summary'!H21</f>
        <v>In</v>
      </c>
      <c r="I20" s="252" t="str">
        <f>'Residential Chronic _summary'!I21</f>
        <v>Or</v>
      </c>
      <c r="J20" s="12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58" t="s">
        <v>19</v>
      </c>
      <c r="Y20" s="258" t="str">
        <f>'Residential Chronic _summary'!K21</f>
        <v>NA</v>
      </c>
      <c r="Z20" s="246"/>
      <c r="AA20" s="246"/>
    </row>
    <row r="21" spans="2:27" ht="21.75">
      <c r="B21" s="9" t="str">
        <f>'Residential Chronic _summary'!B22</f>
        <v>Chromium VI</v>
      </c>
      <c r="C21" s="10">
        <f>'Residential Chronic _summary'!C22</f>
        <v>18540299</v>
      </c>
      <c r="D21" s="10"/>
      <c r="E21" s="257">
        <f>'Residential Chronic _summary'!E22</f>
        <v>71</v>
      </c>
      <c r="F21" s="88"/>
      <c r="G21" s="53">
        <f>(F21/E21)*'Residential Chronic _summary'!F22</f>
        <v>0</v>
      </c>
      <c r="H21" s="252"/>
      <c r="I21" s="252" t="str">
        <f>'Residential Chronic _summary'!I22</f>
        <v>Or</v>
      </c>
      <c r="J21" s="12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58">
        <f>(F21/E21)*'Residential Chronic _summary'!L22</f>
        <v>0</v>
      </c>
      <c r="Y21" s="258" t="str">
        <f>'Residential Chronic _summary'!K22</f>
        <v>A</v>
      </c>
      <c r="Z21" s="246" t="str">
        <f>'Residential Chronic _summary'!N22</f>
        <v>Or De</v>
      </c>
      <c r="AA21" s="246" t="str">
        <f>'Residential Chronic _summary'!O22</f>
        <v>In</v>
      </c>
    </row>
    <row r="22" spans="2:27" ht="12.75">
      <c r="B22" s="9" t="str">
        <f>'Residential Chronic _summary'!B23</f>
        <v>Cobalt</v>
      </c>
      <c r="C22" s="10">
        <f>'Residential Chronic _summary'!C23</f>
        <v>7440484</v>
      </c>
      <c r="D22" s="10"/>
      <c r="E22" s="257">
        <f>'Residential Chronic _summary'!E23</f>
        <v>2000</v>
      </c>
      <c r="F22" s="88"/>
      <c r="G22" s="53">
        <f>(F22/E22)*'Residential Chronic _summary'!F23</f>
        <v>0</v>
      </c>
      <c r="H22" s="252"/>
      <c r="I22" s="252" t="str">
        <f>'Residential Chronic _summary'!I23</f>
        <v>Or</v>
      </c>
      <c r="J22" s="12"/>
      <c r="K22" s="13">
        <f>G22</f>
        <v>0</v>
      </c>
      <c r="L22" s="11"/>
      <c r="M22" s="11"/>
      <c r="N22" s="11">
        <f>G22</f>
        <v>0</v>
      </c>
      <c r="O22" s="11"/>
      <c r="P22" s="11"/>
      <c r="Q22" s="11"/>
      <c r="R22" s="11"/>
      <c r="S22" s="11">
        <f>G22</f>
        <v>0</v>
      </c>
      <c r="T22" s="11"/>
      <c r="U22" s="11"/>
      <c r="V22" s="11"/>
      <c r="W22" s="11"/>
      <c r="X22" s="58" t="s">
        <v>19</v>
      </c>
      <c r="Y22" s="258" t="str">
        <f>'Residential Chronic _summary'!K23</f>
        <v>D</v>
      </c>
      <c r="Z22" s="246"/>
      <c r="AA22" s="246"/>
    </row>
    <row r="23" spans="2:27" ht="12.75">
      <c r="B23" s="9" t="str">
        <f>'Residential Chronic _summary'!B24</f>
        <v>Copper</v>
      </c>
      <c r="C23" s="10">
        <f>'Residential Chronic _summary'!C24</f>
        <v>7440508</v>
      </c>
      <c r="D23" s="10"/>
      <c r="E23" s="257">
        <f>'Residential Chronic _summary'!E24</f>
        <v>100</v>
      </c>
      <c r="F23" s="88"/>
      <c r="G23" s="53">
        <f>(F23/E23)*'Residential Chronic _summary'!F24</f>
        <v>0</v>
      </c>
      <c r="H23" s="252" t="str">
        <f>'Residential Chronic _summary'!H24</f>
        <v>In</v>
      </c>
      <c r="I23" s="252" t="str">
        <f>'Residential Chronic _summary'!I24</f>
        <v>Or</v>
      </c>
      <c r="J23" s="159" t="s">
        <v>321</v>
      </c>
      <c r="K23" s="1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8" t="s">
        <v>19</v>
      </c>
      <c r="Y23" s="258" t="str">
        <f>'Residential Chronic _summary'!K24</f>
        <v>D</v>
      </c>
      <c r="Z23" s="246"/>
      <c r="AA23" s="246"/>
    </row>
    <row r="24" spans="2:27" ht="12.75">
      <c r="B24" s="9" t="str">
        <f>'Residential Chronic _summary'!B25</f>
        <v>Copper Cyanide</v>
      </c>
      <c r="C24" s="10">
        <f>'Residential Chronic _summary'!C25</f>
        <v>544923</v>
      </c>
      <c r="D24" s="10"/>
      <c r="E24" s="257">
        <f>'Residential Chronic _summary'!E25</f>
        <v>150</v>
      </c>
      <c r="F24" s="88"/>
      <c r="G24" s="53">
        <f>(F24/E24)*'Residential Chronic _summary'!F25</f>
        <v>0</v>
      </c>
      <c r="H24" s="252" t="str">
        <f>'Residential Chronic _summary'!H25</f>
        <v>In</v>
      </c>
      <c r="I24" s="252" t="str">
        <f>'Residential Chronic _summary'!I25</f>
        <v>Or</v>
      </c>
      <c r="J24" s="159"/>
      <c r="K24" s="13"/>
      <c r="L24" s="11"/>
      <c r="M24" s="11"/>
      <c r="N24" s="11"/>
      <c r="O24" s="11">
        <f>G24</f>
        <v>0</v>
      </c>
      <c r="P24" s="11">
        <f>G24</f>
        <v>0</v>
      </c>
      <c r="Q24" s="11"/>
      <c r="R24" s="11"/>
      <c r="S24" s="11"/>
      <c r="T24" s="11"/>
      <c r="U24" s="11"/>
      <c r="V24" s="11"/>
      <c r="W24" s="11">
        <f>G24</f>
        <v>0</v>
      </c>
      <c r="X24" s="58" t="s">
        <v>19</v>
      </c>
      <c r="Y24" s="258" t="str">
        <f>'Residential Chronic _summary'!K25</f>
        <v>NA</v>
      </c>
      <c r="Z24" s="246"/>
      <c r="AA24" s="246"/>
    </row>
    <row r="25" spans="2:27" ht="12.75">
      <c r="B25" s="9" t="str">
        <f>'Residential Chronic _summary'!B26</f>
        <v>Cyanide, free</v>
      </c>
      <c r="C25" s="10">
        <f>'Residential Chronic _summary'!C26</f>
        <v>57125</v>
      </c>
      <c r="D25" s="10"/>
      <c r="E25" s="257">
        <f>'Residential Chronic _summary'!E26</f>
        <v>62</v>
      </c>
      <c r="F25" s="88"/>
      <c r="G25" s="53">
        <f>(F25/E25)*'Residential Chronic _summary'!F26</f>
        <v>0</v>
      </c>
      <c r="H25" s="252" t="str">
        <f>'Residential Chronic _summary'!H26</f>
        <v>In</v>
      </c>
      <c r="I25" s="252" t="str">
        <f>'Residential Chronic _summary'!I26</f>
        <v>Or</v>
      </c>
      <c r="J25" s="159" t="s">
        <v>321</v>
      </c>
      <c r="K25" s="1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58" t="s">
        <v>19</v>
      </c>
      <c r="Y25" s="258" t="str">
        <f>'Residential Chronic _summary'!K26</f>
        <v>NA</v>
      </c>
      <c r="Z25" s="246"/>
      <c r="AA25" s="246"/>
    </row>
    <row r="26" spans="2:27" ht="12.75">
      <c r="B26" s="9" t="str">
        <f>'Residential Chronic _summary'!B27</f>
        <v>Fluorine (soluble fluoride)</v>
      </c>
      <c r="C26" s="10">
        <f>'Residential Chronic _summary'!C27</f>
        <v>7782414</v>
      </c>
      <c r="D26" s="10"/>
      <c r="E26" s="257">
        <f>'Residential Chronic _summary'!E27</f>
        <v>550</v>
      </c>
      <c r="F26" s="88"/>
      <c r="G26" s="53">
        <f>(F26/E26)*'Residential Chronic _summary'!F27</f>
        <v>0</v>
      </c>
      <c r="H26" s="252" t="str">
        <f>'Residential Chronic _summary'!H27</f>
        <v>In</v>
      </c>
      <c r="I26" s="252" t="str">
        <f>'Residential Chronic _summary'!I27</f>
        <v>Or</v>
      </c>
      <c r="J26" s="159" t="s">
        <v>321</v>
      </c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58" t="s">
        <v>19</v>
      </c>
      <c r="Y26" s="258" t="str">
        <f>'Residential Chronic _summary'!K27</f>
        <v>NA</v>
      </c>
      <c r="Z26" s="246"/>
      <c r="AA26" s="246"/>
    </row>
    <row r="27" spans="2:27" ht="12.75">
      <c r="B27" s="9" t="str">
        <f>'Residential Chronic _summary'!B28</f>
        <v>Iron</v>
      </c>
      <c r="C27" s="10">
        <f>'Residential Chronic _summary'!C28</f>
        <v>7439896</v>
      </c>
      <c r="D27" s="10"/>
      <c r="E27" s="257">
        <f>'Residential Chronic _summary'!E28</f>
        <v>7000</v>
      </c>
      <c r="F27" s="88"/>
      <c r="G27" s="53">
        <f>(F27/E27)*'Residential Chronic _summary'!F28</f>
        <v>0</v>
      </c>
      <c r="H27" s="252" t="str">
        <f>'Residential Chronic _summary'!H28</f>
        <v>In</v>
      </c>
      <c r="I27" s="252" t="str">
        <f>'Residential Chronic _summary'!I28</f>
        <v>Or</v>
      </c>
      <c r="J27" s="159"/>
      <c r="K27" s="1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8" t="s">
        <v>19</v>
      </c>
      <c r="Y27" s="258" t="str">
        <f>'Residential Chronic _summary'!K28</f>
        <v>NA</v>
      </c>
      <c r="Z27" s="246"/>
      <c r="AA27" s="246"/>
    </row>
    <row r="28" spans="2:27" ht="12.75">
      <c r="B28" s="9" t="str">
        <f>'Residential Chronic _summary'!B29</f>
        <v>Lead</v>
      </c>
      <c r="C28" s="10">
        <f>'Residential Chronic _summary'!C29</f>
        <v>7439921</v>
      </c>
      <c r="D28" s="10"/>
      <c r="E28" s="257">
        <f>'Residential Chronic _summary'!E29</f>
        <v>400</v>
      </c>
      <c r="F28" s="88"/>
      <c r="G28" s="53">
        <f>(F28/E28)*'Residential Chronic _summary'!F29</f>
        <v>0</v>
      </c>
      <c r="H28" s="252"/>
      <c r="I28" s="252" t="str">
        <f>'Residential Chronic _summary'!I29</f>
        <v>Or</v>
      </c>
      <c r="J28" s="159" t="s">
        <v>322</v>
      </c>
      <c r="K28" s="13"/>
      <c r="L28" s="13"/>
      <c r="M28" s="11"/>
      <c r="N28" s="11"/>
      <c r="O28" s="11"/>
      <c r="P28" s="11"/>
      <c r="Q28" s="11"/>
      <c r="R28" s="13"/>
      <c r="S28" s="11"/>
      <c r="T28" s="11"/>
      <c r="U28" s="11"/>
      <c r="V28" s="11"/>
      <c r="W28" s="11"/>
      <c r="X28" s="58" t="s">
        <v>19</v>
      </c>
      <c r="Y28" s="258" t="str">
        <f>'Residential Chronic _summary'!K29</f>
        <v>B2</v>
      </c>
      <c r="Z28" s="246"/>
      <c r="AA28" s="246"/>
    </row>
    <row r="29" spans="2:27" ht="12.75">
      <c r="B29" s="9" t="str">
        <f>'Residential Chronic _summary'!B30</f>
        <v>Manganese</v>
      </c>
      <c r="C29" s="10">
        <f>'Residential Chronic _summary'!C30</f>
        <v>7439965</v>
      </c>
      <c r="D29" s="10"/>
      <c r="E29" s="257">
        <f>'Residential Chronic _summary'!E30</f>
        <v>1400</v>
      </c>
      <c r="F29" s="88"/>
      <c r="G29" s="53">
        <f>(F29/E29)*'Residential Chronic _summary'!F30</f>
        <v>0</v>
      </c>
      <c r="H29" s="252"/>
      <c r="I29" s="252" t="str">
        <f>'Residential Chronic _summary'!I30</f>
        <v>Or</v>
      </c>
      <c r="J29" s="12"/>
      <c r="K29" s="13"/>
      <c r="L29" s="11">
        <f>G29</f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58" t="s">
        <v>19</v>
      </c>
      <c r="Y29" s="258" t="str">
        <f>'Residential Chronic _summary'!K30</f>
        <v>D</v>
      </c>
      <c r="Z29" s="246"/>
      <c r="AA29" s="246"/>
    </row>
    <row r="30" spans="2:27" ht="21.75">
      <c r="B30" s="9" t="str">
        <f>'Residential Chronic _summary'!B31</f>
        <v>Mercury (inorganic: elemental and mercuric chloride)</v>
      </c>
      <c r="C30" s="166" t="str">
        <f>'Residential Chronic _summary'!C31</f>
        <v>7439976   7487947</v>
      </c>
      <c r="D30" s="10" t="str">
        <f>'Residential Chronic _summary'!D31</f>
        <v>y</v>
      </c>
      <c r="E30" s="257">
        <f>'Residential Chronic _summary'!E31</f>
        <v>0.7</v>
      </c>
      <c r="F30" s="88"/>
      <c r="G30" s="53">
        <f>(F30/E30)*'Residential Chronic _summary'!F31</f>
        <v>0</v>
      </c>
      <c r="H30" s="252"/>
      <c r="I30" s="252" t="str">
        <f>'Residential Chronic _summary'!I31</f>
        <v>In</v>
      </c>
      <c r="J30" s="12"/>
      <c r="K30" s="13"/>
      <c r="L30" s="11">
        <f>G30</f>
        <v>0</v>
      </c>
      <c r="M30" s="11"/>
      <c r="N30" s="11">
        <f>G30</f>
        <v>0</v>
      </c>
      <c r="O30" s="11"/>
      <c r="P30" s="11"/>
      <c r="Q30" s="11"/>
      <c r="R30" s="11"/>
      <c r="S30" s="11"/>
      <c r="T30" s="11"/>
      <c r="U30" s="11"/>
      <c r="V30" s="11"/>
      <c r="W30" s="11"/>
      <c r="X30" s="58" t="s">
        <v>19</v>
      </c>
      <c r="Y30" s="258" t="str">
        <f>'Residential Chronic _summary'!K31</f>
        <v>D</v>
      </c>
      <c r="Z30" s="246"/>
      <c r="AA30" s="246"/>
    </row>
    <row r="31" spans="2:27" ht="12.75">
      <c r="B31" s="9" t="str">
        <f>'Residential Chronic _summary'!B32</f>
        <v>Methyl Mercury</v>
      </c>
      <c r="C31" s="10">
        <f>'Residential Chronic _summary'!C32</f>
        <v>22967926</v>
      </c>
      <c r="D31" s="10"/>
      <c r="E31" s="257">
        <f>'Residential Chronic _summary'!E32</f>
        <v>3</v>
      </c>
      <c r="F31" s="88"/>
      <c r="G31" s="53">
        <f>(F31/E31)*'Residential Chronic _summary'!F32</f>
        <v>0</v>
      </c>
      <c r="H31" s="252" t="str">
        <f>'Residential Chronic _summary'!H32</f>
        <v>In</v>
      </c>
      <c r="I31" s="252" t="str">
        <f>'Residential Chronic _summary'!I32</f>
        <v>Or</v>
      </c>
      <c r="J31" s="12"/>
      <c r="K31" s="13"/>
      <c r="L31" s="11">
        <f>G31</f>
        <v>0</v>
      </c>
      <c r="M31" s="11"/>
      <c r="N31" s="11"/>
      <c r="O31" s="11"/>
      <c r="P31" s="11"/>
      <c r="Q31" s="11"/>
      <c r="R31" s="11">
        <f>G31</f>
        <v>0</v>
      </c>
      <c r="S31" s="11"/>
      <c r="T31" s="11"/>
      <c r="U31" s="11"/>
      <c r="V31" s="11"/>
      <c r="W31" s="11"/>
      <c r="X31" s="58" t="s">
        <v>19</v>
      </c>
      <c r="Y31" s="258" t="str">
        <f>'Residential Chronic _summary'!K32</f>
        <v>NA</v>
      </c>
      <c r="Z31" s="246"/>
      <c r="AA31" s="246"/>
    </row>
    <row r="32" spans="2:27" ht="21.75">
      <c r="B32" s="9" t="str">
        <f>'Residential Chronic _summary'!B33</f>
        <v>Nickel</v>
      </c>
      <c r="C32" s="10" t="str">
        <f>'Residential Chronic _summary'!C33</f>
        <v>various</v>
      </c>
      <c r="D32" s="10"/>
      <c r="E32" s="257">
        <f>'Residential Chronic _summary'!E33</f>
        <v>520</v>
      </c>
      <c r="F32" s="88"/>
      <c r="G32" s="53">
        <f>(F32/E32)*'Residential Chronic _summary'!F33</f>
        <v>0</v>
      </c>
      <c r="H32" s="252" t="str">
        <f>'Residential Chronic _summary'!H33</f>
        <v>In</v>
      </c>
      <c r="I32" s="252" t="str">
        <f>'Residential Chronic _summary'!I33</f>
        <v>Or</v>
      </c>
      <c r="J32" s="12"/>
      <c r="K32" s="1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f>G32</f>
        <v>0</v>
      </c>
      <c r="X32" s="58">
        <f>(F32/E32)*'Residential Chronic _summary'!L33</f>
        <v>0</v>
      </c>
      <c r="Y32" s="258" t="str">
        <f>'Residential Chronic _summary'!K33</f>
        <v>A</v>
      </c>
      <c r="Z32" s="246" t="str">
        <f>'Residential Chronic _summary'!N33</f>
        <v>Or De</v>
      </c>
      <c r="AA32" s="246" t="str">
        <f>'Residential Chronic _summary'!O33</f>
        <v>In</v>
      </c>
    </row>
    <row r="33" spans="2:27" ht="12.75">
      <c r="B33" s="9" t="str">
        <f>'Residential Chronic _summary'!B34</f>
        <v>Selenium</v>
      </c>
      <c r="C33" s="10">
        <f>'Residential Chronic _summary'!C34</f>
        <v>7782492</v>
      </c>
      <c r="D33" s="10"/>
      <c r="E33" s="257">
        <f>'Residential Chronic _summary'!E34</f>
        <v>170</v>
      </c>
      <c r="F33" s="88"/>
      <c r="G33" s="53">
        <f>(F33/E33)*'Residential Chronic _summary'!F34</f>
        <v>0</v>
      </c>
      <c r="H33" s="252" t="str">
        <f>'Residential Chronic _summary'!H34</f>
        <v>In</v>
      </c>
      <c r="I33" s="252" t="str">
        <f>'Residential Chronic _summary'!I34</f>
        <v>Or</v>
      </c>
      <c r="J33" s="12"/>
      <c r="K33" s="13">
        <f>G33</f>
        <v>0</v>
      </c>
      <c r="L33" s="11">
        <f>G33</f>
        <v>0</v>
      </c>
      <c r="M33" s="11"/>
      <c r="N33" s="11"/>
      <c r="O33" s="11"/>
      <c r="P33" s="11">
        <f>G33</f>
        <v>0</v>
      </c>
      <c r="Q33" s="11"/>
      <c r="R33" s="11"/>
      <c r="S33" s="11"/>
      <c r="T33" s="11">
        <f>G33</f>
        <v>0</v>
      </c>
      <c r="U33" s="11"/>
      <c r="V33" s="11"/>
      <c r="W33" s="11"/>
      <c r="X33" s="58" t="s">
        <v>19</v>
      </c>
      <c r="Y33" s="258" t="str">
        <f>'Residential Chronic _summary'!K34</f>
        <v>D</v>
      </c>
      <c r="Z33" s="246"/>
      <c r="AA33" s="246"/>
    </row>
    <row r="34" spans="2:27" ht="12.75">
      <c r="B34" s="9" t="str">
        <f>'Residential Chronic _summary'!B35</f>
        <v>Silver</v>
      </c>
      <c r="C34" s="10">
        <f>'Residential Chronic _summary'!C35</f>
        <v>7440224</v>
      </c>
      <c r="D34" s="10"/>
      <c r="E34" s="257">
        <f>'Residential Chronic _summary'!E35</f>
        <v>170</v>
      </c>
      <c r="F34" s="88"/>
      <c r="G34" s="53">
        <f>(F34/E34)*'Residential Chronic _summary'!F35</f>
        <v>0</v>
      </c>
      <c r="H34" s="252" t="str">
        <f>'Residential Chronic _summary'!H35</f>
        <v>In</v>
      </c>
      <c r="I34" s="252" t="str">
        <f>'Residential Chronic _summary'!I35</f>
        <v>Or</v>
      </c>
      <c r="J34" s="12"/>
      <c r="K34" s="13"/>
      <c r="L34" s="11"/>
      <c r="M34" s="11"/>
      <c r="N34" s="11"/>
      <c r="O34" s="11"/>
      <c r="P34" s="11"/>
      <c r="Q34" s="11"/>
      <c r="R34" s="11"/>
      <c r="S34" s="11"/>
      <c r="T34" s="11">
        <f>G34</f>
        <v>0</v>
      </c>
      <c r="U34" s="11"/>
      <c r="V34" s="11"/>
      <c r="W34" s="11"/>
      <c r="X34" s="58" t="s">
        <v>19</v>
      </c>
      <c r="Y34" s="258" t="str">
        <f>'Residential Chronic _summary'!K35</f>
        <v>D</v>
      </c>
      <c r="Z34" s="246"/>
      <c r="AA34" s="246"/>
    </row>
    <row r="35" spans="2:27" ht="12.75">
      <c r="B35" s="9" t="str">
        <f>'Residential Chronic _summary'!B36</f>
        <v>Thallium</v>
      </c>
      <c r="C35" s="10" t="str">
        <f>'Residential Chronic _summary'!C36</f>
        <v>various</v>
      </c>
      <c r="D35" s="10"/>
      <c r="E35" s="257">
        <f>'Residential Chronic _summary'!E36</f>
        <v>3</v>
      </c>
      <c r="F35" s="88"/>
      <c r="G35" s="53">
        <f>(F35/E35)*'Residential Chronic _summary'!F36</f>
        <v>0</v>
      </c>
      <c r="H35" s="252" t="str">
        <f>'Residential Chronic _summary'!H36</f>
        <v>In</v>
      </c>
      <c r="I35" s="252" t="str">
        <f>'Residential Chronic _summary'!I36</f>
        <v>Or</v>
      </c>
      <c r="J35" s="12"/>
      <c r="K35" s="13">
        <f>G35</f>
        <v>0</v>
      </c>
      <c r="L35" s="11"/>
      <c r="M35" s="11"/>
      <c r="N35" s="11"/>
      <c r="O35" s="11"/>
      <c r="P35" s="11"/>
      <c r="Q35" s="11"/>
      <c r="R35" s="11">
        <f>G35</f>
        <v>0</v>
      </c>
      <c r="S35" s="11"/>
      <c r="T35" s="11"/>
      <c r="U35" s="11"/>
      <c r="V35" s="11"/>
      <c r="W35" s="11"/>
      <c r="X35" s="58" t="s">
        <v>19</v>
      </c>
      <c r="Y35" s="258" t="str">
        <f>'Residential Chronic _summary'!K36</f>
        <v>D</v>
      </c>
      <c r="Z35" s="246"/>
      <c r="AA35" s="246"/>
    </row>
    <row r="36" spans="2:27" ht="12.75">
      <c r="B36" s="9" t="str">
        <f>'Residential Chronic _summary'!B37</f>
        <v>Tin</v>
      </c>
      <c r="C36" s="10" t="str">
        <f>'Residential Chronic _summary'!C37</f>
        <v>various</v>
      </c>
      <c r="D36" s="10"/>
      <c r="E36" s="257">
        <f>'Residential Chronic _summary'!E37</f>
        <v>15000</v>
      </c>
      <c r="F36" s="88"/>
      <c r="G36" s="53">
        <f>(F36/E36)*'Residential Chronic _summary'!F37</f>
        <v>0</v>
      </c>
      <c r="H36" s="252" t="str">
        <f>'Residential Chronic _summary'!H37</f>
        <v>In</v>
      </c>
      <c r="I36" s="252" t="str">
        <f>'Residential Chronic _summary'!I37</f>
        <v>Or</v>
      </c>
      <c r="J36" s="12"/>
      <c r="K36" s="13"/>
      <c r="L36" s="11"/>
      <c r="M36" s="11"/>
      <c r="N36" s="11"/>
      <c r="O36" s="11">
        <f>G36</f>
        <v>0</v>
      </c>
      <c r="P36" s="11">
        <f>G36</f>
        <v>0</v>
      </c>
      <c r="Q36" s="11"/>
      <c r="R36" s="11"/>
      <c r="S36" s="11"/>
      <c r="T36" s="11"/>
      <c r="U36" s="11"/>
      <c r="V36" s="11"/>
      <c r="W36" s="11"/>
      <c r="X36" s="58" t="s">
        <v>19</v>
      </c>
      <c r="Y36" s="258" t="str">
        <f>'Residential Chronic _summary'!K37</f>
        <v>D</v>
      </c>
      <c r="Z36" s="246"/>
      <c r="AA36" s="246"/>
    </row>
    <row r="37" spans="2:27" ht="12.75">
      <c r="B37" s="9" t="str">
        <f>'Residential Chronic _summary'!B38</f>
        <v>Titanium</v>
      </c>
      <c r="C37" s="10">
        <f>'Residential Chronic _summary'!C38</f>
        <v>7440326</v>
      </c>
      <c r="D37" s="10"/>
      <c r="E37" s="257">
        <f>'Residential Chronic _summary'!E38</f>
        <v>100000</v>
      </c>
      <c r="F37" s="88"/>
      <c r="G37" s="53">
        <f>(F37/E37)*'Residential Chronic _summary'!F38</f>
        <v>0</v>
      </c>
      <c r="H37" s="252"/>
      <c r="I37" s="252" t="str">
        <f>'Residential Chronic _summary'!I38</f>
        <v>Or</v>
      </c>
      <c r="J37" s="12"/>
      <c r="K37" s="13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f>G37</f>
        <v>0</v>
      </c>
      <c r="X37" s="58" t="s">
        <v>19</v>
      </c>
      <c r="Y37" s="258" t="str">
        <f>'Residential Chronic _summary'!K38</f>
        <v>NA</v>
      </c>
      <c r="Z37" s="246"/>
      <c r="AA37" s="246"/>
    </row>
    <row r="38" spans="2:27" ht="21.75">
      <c r="B38" s="9" t="str">
        <f>'Residential Chronic _summary'!B39</f>
        <v>Vanadium</v>
      </c>
      <c r="C38" s="166" t="str">
        <f>'Residential Chronic _summary'!C39</f>
        <v>7440622     1314621</v>
      </c>
      <c r="D38" s="10"/>
      <c r="E38" s="257">
        <f>'Residential Chronic _summary'!E39</f>
        <v>210</v>
      </c>
      <c r="F38" s="88"/>
      <c r="G38" s="53">
        <f>(F38/E38)*'Residential Chronic _summary'!F39</f>
        <v>0</v>
      </c>
      <c r="H38" s="252" t="str">
        <f>'Residential Chronic _summary'!H39</f>
        <v>In</v>
      </c>
      <c r="I38" s="252" t="str">
        <f>'Residential Chronic _summary'!I39</f>
        <v>Or</v>
      </c>
      <c r="J38" s="12"/>
      <c r="K38" s="1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58" t="s">
        <v>19</v>
      </c>
      <c r="Y38" s="258" t="str">
        <f>'Residential Chronic _summary'!K39</f>
        <v>D</v>
      </c>
      <c r="Z38" s="246"/>
      <c r="AA38" s="246"/>
    </row>
    <row r="39" spans="2:27" ht="12.75">
      <c r="B39" s="9" t="str">
        <f>'Residential Chronic _summary'!B40</f>
        <v>Zinc</v>
      </c>
      <c r="C39" s="10">
        <f>'Residential Chronic _summary'!C40</f>
        <v>7440666</v>
      </c>
      <c r="D39" s="10"/>
      <c r="E39" s="257">
        <f>'Residential Chronic _summary'!E40</f>
        <v>8700</v>
      </c>
      <c r="F39" s="88"/>
      <c r="G39" s="53">
        <f>(F39/E39)*'Residential Chronic _summary'!F40</f>
        <v>0</v>
      </c>
      <c r="H39" s="252" t="str">
        <f>'Residential Chronic _summary'!H40</f>
        <v>In</v>
      </c>
      <c r="I39" s="252" t="str">
        <f>'Residential Chronic _summary'!I40</f>
        <v>Or</v>
      </c>
      <c r="J39" s="12"/>
      <c r="K39" s="13">
        <f>G39</f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58" t="s">
        <v>19</v>
      </c>
      <c r="Y39" s="258" t="str">
        <f>'Residential Chronic _summary'!K40</f>
        <v>D</v>
      </c>
      <c r="Z39" s="246"/>
      <c r="AA39" s="246"/>
    </row>
    <row r="40" spans="1:27" ht="12.75">
      <c r="A40" s="28" t="str">
        <f>'Residential Chronic _summary'!A41</f>
        <v>Volatile Organics</v>
      </c>
      <c r="B40" s="9"/>
      <c r="C40" s="10"/>
      <c r="D40" s="10"/>
      <c r="E40" s="257"/>
      <c r="F40" s="88"/>
      <c r="G40" s="53"/>
      <c r="H40" s="252"/>
      <c r="I40" s="252"/>
      <c r="J40" s="3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58"/>
      <c r="Y40" s="258"/>
      <c r="Z40" s="246"/>
      <c r="AA40" s="246"/>
    </row>
    <row r="41" spans="2:27" ht="12.75">
      <c r="B41" s="9" t="str">
        <f>'Residential Chronic _summary'!B42</f>
        <v>Acetone</v>
      </c>
      <c r="C41" s="10">
        <f>'Residential Chronic _summary'!C42</f>
        <v>67641</v>
      </c>
      <c r="D41" s="10" t="str">
        <f>'Residential Chronic _summary'!D42</f>
        <v>y</v>
      </c>
      <c r="E41" s="257">
        <f>'Residential Chronic _summary'!E42</f>
        <v>320</v>
      </c>
      <c r="F41" s="88"/>
      <c r="G41" s="53">
        <f>(F41/E41)*'Residential Chronic _summary'!F42</f>
        <v>0</v>
      </c>
      <c r="H41" s="252"/>
      <c r="I41" s="252" t="str">
        <f>'Residential Chronic _summary'!I42</f>
        <v>In</v>
      </c>
      <c r="J41" s="33"/>
      <c r="K41" s="21"/>
      <c r="L41" s="149"/>
      <c r="M41" s="103"/>
      <c r="N41" s="103"/>
      <c r="O41" s="149">
        <f>G41</f>
        <v>0</v>
      </c>
      <c r="P41" s="13">
        <f>G41</f>
        <v>0</v>
      </c>
      <c r="Q41" s="13"/>
      <c r="R41" s="21"/>
      <c r="S41" s="21"/>
      <c r="T41" s="21"/>
      <c r="U41" s="21"/>
      <c r="V41" s="21"/>
      <c r="W41" s="21"/>
      <c r="X41" s="58" t="s">
        <v>19</v>
      </c>
      <c r="Y41" s="258" t="str">
        <f>'Residential Chronic _summary'!K42</f>
        <v>D</v>
      </c>
      <c r="Z41" s="246"/>
      <c r="AA41" s="246"/>
    </row>
    <row r="42" spans="2:27" ht="12.75">
      <c r="B42" s="9" t="str">
        <f>'Residential Chronic _summary'!B43</f>
        <v>Benzene</v>
      </c>
      <c r="C42" s="10">
        <f>'Residential Chronic _summary'!C43</f>
        <v>71432</v>
      </c>
      <c r="D42" s="10" t="str">
        <f>'Residential Chronic _summary'!D43</f>
        <v>y</v>
      </c>
      <c r="E42" s="257">
        <f>'Residential Chronic _summary'!E43</f>
        <v>1.5</v>
      </c>
      <c r="F42" s="88"/>
      <c r="G42" s="53">
        <f>(F42/E42)*'Residential Chronic _summary'!F43</f>
        <v>0</v>
      </c>
      <c r="H42" s="252"/>
      <c r="I42" s="252" t="str">
        <f>'Residential Chronic _summary'!I43</f>
        <v>In</v>
      </c>
      <c r="J42" s="97"/>
      <c r="K42" s="149">
        <f>G42</f>
        <v>0</v>
      </c>
      <c r="L42" s="103"/>
      <c r="M42" s="103"/>
      <c r="N42" s="103"/>
      <c r="O42" s="103"/>
      <c r="P42" s="95"/>
      <c r="Q42" s="95"/>
      <c r="R42" s="95"/>
      <c r="S42" s="95"/>
      <c r="T42" s="95"/>
      <c r="U42" s="95"/>
      <c r="V42" s="95"/>
      <c r="W42" s="95"/>
      <c r="X42" s="58">
        <f>(F42/E42)*'Residential Chronic _summary'!L43</f>
        <v>0</v>
      </c>
      <c r="Y42" s="258" t="str">
        <f>'Residential Chronic _summary'!K43</f>
        <v>A</v>
      </c>
      <c r="Z42" s="246"/>
      <c r="AA42" s="246" t="str">
        <f>'Residential Chronic _summary'!O43</f>
        <v>In</v>
      </c>
    </row>
    <row r="43" spans="2:27" ht="12.75">
      <c r="B43" s="9" t="str">
        <f>'Residential Chronic _summary'!B44</f>
        <v>Bromodichloromethane</v>
      </c>
      <c r="C43" s="10">
        <f>'Residential Chronic _summary'!C44</f>
        <v>75274</v>
      </c>
      <c r="D43" s="10" t="str">
        <f>'Residential Chronic _summary'!D44</f>
        <v>y</v>
      </c>
      <c r="E43" s="257">
        <f>'Residential Chronic _summary'!E44</f>
        <v>10</v>
      </c>
      <c r="F43" s="88"/>
      <c r="G43" s="53" t="s">
        <v>19</v>
      </c>
      <c r="H43" s="252" t="str">
        <f>'Residential Chronic _summary'!H44</f>
        <v>In</v>
      </c>
      <c r="I43" s="252" t="str">
        <f>'Residential Chronic _summary'!I44</f>
        <v>?</v>
      </c>
      <c r="J43" s="33"/>
      <c r="K43" s="21"/>
      <c r="L43" s="103"/>
      <c r="M43" s="103"/>
      <c r="N43" s="103"/>
      <c r="O43" s="149" t="str">
        <f>G43</f>
        <v>NA</v>
      </c>
      <c r="P43" s="21"/>
      <c r="Q43" s="21"/>
      <c r="R43" s="21"/>
      <c r="S43" s="21"/>
      <c r="T43" s="21"/>
      <c r="U43" s="21"/>
      <c r="V43" s="21"/>
      <c r="W43" s="21"/>
      <c r="X43" s="58">
        <f>(F43/E43)*'Residential Chronic _summary'!L44</f>
        <v>0</v>
      </c>
      <c r="Y43" s="258" t="str">
        <f>'Residential Chronic _summary'!K44</f>
        <v>B2</v>
      </c>
      <c r="Z43" s="246"/>
      <c r="AA43" s="246" t="str">
        <f>'Residential Chronic _summary'!O44</f>
        <v>In</v>
      </c>
    </row>
    <row r="44" spans="2:27" ht="12.75">
      <c r="B44" s="9" t="str">
        <f>'Residential Chronic _summary'!B45</f>
        <v>Bromomethane (methyl bromide)</v>
      </c>
      <c r="C44" s="10">
        <f>'Residential Chronic _summary'!C45</f>
        <v>74839</v>
      </c>
      <c r="D44" s="10" t="str">
        <f>'Residential Chronic _summary'!D45</f>
        <v>y</v>
      </c>
      <c r="E44" s="257">
        <f>'Residential Chronic _summary'!E45</f>
        <v>0.7</v>
      </c>
      <c r="F44" s="88"/>
      <c r="G44" s="53">
        <f>(F44/E44)*'Residential Chronic _summary'!F45</f>
        <v>0</v>
      </c>
      <c r="H44" s="252"/>
      <c r="I44" s="252" t="str">
        <f>'Residential Chronic _summary'!I45</f>
        <v>In</v>
      </c>
      <c r="J44" s="33"/>
      <c r="K44" s="21"/>
      <c r="L44" s="103"/>
      <c r="M44" s="103"/>
      <c r="N44" s="103"/>
      <c r="O44" s="103"/>
      <c r="P44" s="13">
        <f>G44</f>
        <v>0</v>
      </c>
      <c r="Q44" s="13"/>
      <c r="R44" s="21"/>
      <c r="S44" s="13">
        <f>G44</f>
        <v>0</v>
      </c>
      <c r="T44" s="21"/>
      <c r="U44" s="21"/>
      <c r="V44" s="21"/>
      <c r="W44" s="21"/>
      <c r="X44" s="58" t="s">
        <v>19</v>
      </c>
      <c r="Y44" s="258" t="str">
        <f>'Residential Chronic _summary'!K45</f>
        <v>D</v>
      </c>
      <c r="Z44" s="246"/>
      <c r="AA44" s="246">
        <f>'Residential Chronic _summary'!O45</f>
        <v>0</v>
      </c>
    </row>
    <row r="45" spans="2:27" ht="21.75">
      <c r="B45" s="9" t="str">
        <f>'Residential Chronic _summary'!B46</f>
        <v>1,3 - Butadiene</v>
      </c>
      <c r="C45" s="10">
        <f>'Residential Chronic _summary'!C46</f>
        <v>106990</v>
      </c>
      <c r="D45" s="10" t="str">
        <f>'Residential Chronic _summary'!D46</f>
        <v>y</v>
      </c>
      <c r="E45" s="257">
        <f>'Residential Chronic _summary'!E46</f>
        <v>0.07</v>
      </c>
      <c r="F45" s="88"/>
      <c r="G45" s="53"/>
      <c r="H45" s="252"/>
      <c r="I45" s="252"/>
      <c r="J45" s="33"/>
      <c r="K45" s="21"/>
      <c r="L45" s="103"/>
      <c r="M45" s="103"/>
      <c r="N45" s="103"/>
      <c r="O45" s="103"/>
      <c r="P45" s="21"/>
      <c r="Q45" s="21"/>
      <c r="R45" s="21"/>
      <c r="S45" s="21"/>
      <c r="T45" s="21"/>
      <c r="U45" s="21"/>
      <c r="V45" s="21"/>
      <c r="W45" s="21"/>
      <c r="X45" s="58">
        <f>(F45/E45)*'Residential Chronic _summary'!L46</f>
        <v>0</v>
      </c>
      <c r="Y45" s="258" t="str">
        <f>'Residential Chronic _summary'!K46</f>
        <v>B2</v>
      </c>
      <c r="Z45" s="246" t="str">
        <f>'Residential Chronic _summary'!N46</f>
        <v>Or De</v>
      </c>
      <c r="AA45" s="246" t="str">
        <f>'Residential Chronic _summary'!O46</f>
        <v>In</v>
      </c>
    </row>
    <row r="46" spans="2:27" ht="12.75">
      <c r="B46" s="9" t="str">
        <f>'Residential Chronic _summary'!B47</f>
        <v>n-Butylbenzene</v>
      </c>
      <c r="C46" s="10">
        <f>'Residential Chronic _summary'!C47</f>
        <v>104518</v>
      </c>
      <c r="D46" s="10" t="str">
        <f>'Residential Chronic _summary'!D47</f>
        <v>y</v>
      </c>
      <c r="E46" s="257">
        <f>'Residential Chronic _summary'!E47</f>
        <v>30</v>
      </c>
      <c r="F46" s="88"/>
      <c r="G46" s="53">
        <f>(F46/E46)*'Residential Chronic _summary'!F47</f>
        <v>0</v>
      </c>
      <c r="H46" s="252"/>
      <c r="I46" s="252" t="str">
        <f>'Residential Chronic _summary'!I47</f>
        <v>In</v>
      </c>
      <c r="J46" s="97"/>
      <c r="K46" s="95"/>
      <c r="L46" s="149">
        <f>G46</f>
        <v>0</v>
      </c>
      <c r="M46" s="103"/>
      <c r="N46" s="103"/>
      <c r="O46" s="103"/>
      <c r="P46" s="21"/>
      <c r="Q46" s="21"/>
      <c r="R46" s="21"/>
      <c r="S46" s="21"/>
      <c r="T46" s="21"/>
      <c r="U46" s="21"/>
      <c r="V46" s="21"/>
      <c r="W46" s="21"/>
      <c r="X46" s="58" t="s">
        <v>19</v>
      </c>
      <c r="Y46" s="258" t="str">
        <f>'Residential Chronic _summary'!K47</f>
        <v>NA</v>
      </c>
      <c r="Z46" s="246"/>
      <c r="AA46" s="246"/>
    </row>
    <row r="47" spans="2:27" ht="12.75">
      <c r="B47" s="9" t="str">
        <f>'Residential Chronic _summary'!B48</f>
        <v>sec-Butylbenzene</v>
      </c>
      <c r="C47" s="10">
        <f>'Residential Chronic _summary'!C48</f>
        <v>135988</v>
      </c>
      <c r="D47" s="10" t="str">
        <f>'Residential Chronic _summary'!D48</f>
        <v>y</v>
      </c>
      <c r="E47" s="257">
        <f>'Residential Chronic _summary'!E48</f>
        <v>25</v>
      </c>
      <c r="F47" s="88"/>
      <c r="G47" s="53">
        <f>(F47/E47)*'Residential Chronic _summary'!F48</f>
        <v>0</v>
      </c>
      <c r="H47" s="252"/>
      <c r="I47" s="252" t="str">
        <f>'Residential Chronic _summary'!I48</f>
        <v>In</v>
      </c>
      <c r="J47" s="97"/>
      <c r="K47" s="95"/>
      <c r="L47" s="149">
        <f>G47</f>
        <v>0</v>
      </c>
      <c r="M47" s="103"/>
      <c r="N47" s="103"/>
      <c r="O47" s="103"/>
      <c r="P47" s="21"/>
      <c r="Q47" s="21"/>
      <c r="R47" s="21"/>
      <c r="S47" s="21"/>
      <c r="T47" s="21"/>
      <c r="U47" s="21"/>
      <c r="V47" s="21"/>
      <c r="W47" s="21"/>
      <c r="X47" s="58" t="s">
        <v>19</v>
      </c>
      <c r="Y47" s="258" t="str">
        <f>'Residential Chronic _summary'!K48</f>
        <v>NA</v>
      </c>
      <c r="Z47" s="246"/>
      <c r="AA47" s="246"/>
    </row>
    <row r="48" spans="2:27" ht="12.75">
      <c r="B48" s="9" t="str">
        <f>'Residential Chronic _summary'!B49</f>
        <v>tert-Butylbenzene</v>
      </c>
      <c r="C48" s="10">
        <f>'Residential Chronic _summary'!C49</f>
        <v>98066</v>
      </c>
      <c r="D48" s="10" t="str">
        <f>'Residential Chronic _summary'!D49</f>
        <v>y</v>
      </c>
      <c r="E48" s="257">
        <f>'Residential Chronic _summary'!E49</f>
        <v>30</v>
      </c>
      <c r="F48" s="88"/>
      <c r="G48" s="53">
        <f>(F48/E48)*'Residential Chronic _summary'!F49</f>
        <v>0</v>
      </c>
      <c r="H48" s="252"/>
      <c r="I48" s="252" t="str">
        <f>'Residential Chronic _summary'!I49</f>
        <v>In</v>
      </c>
      <c r="J48" s="97"/>
      <c r="K48" s="95"/>
      <c r="L48" s="149">
        <f>G48</f>
        <v>0</v>
      </c>
      <c r="M48" s="103"/>
      <c r="N48" s="103"/>
      <c r="O48" s="103"/>
      <c r="P48" s="21"/>
      <c r="Q48" s="21"/>
      <c r="R48" s="21"/>
      <c r="S48" s="21"/>
      <c r="T48" s="21"/>
      <c r="U48" s="21"/>
      <c r="V48" s="21"/>
      <c r="W48" s="21"/>
      <c r="X48" s="58" t="s">
        <v>19</v>
      </c>
      <c r="Y48" s="258" t="str">
        <f>'Residential Chronic _summary'!K49</f>
        <v>NA</v>
      </c>
      <c r="Z48" s="246"/>
      <c r="AA48" s="246"/>
    </row>
    <row r="49" spans="2:27" ht="12.75">
      <c r="B49" s="9" t="str">
        <f>'Residential Chronic _summary'!B50</f>
        <v>Carbon Disulfide</v>
      </c>
      <c r="C49" s="10">
        <f>'Residential Chronic _summary'!C50</f>
        <v>75150</v>
      </c>
      <c r="D49" s="10" t="str">
        <f>'Residential Chronic _summary'!D50</f>
        <v>y</v>
      </c>
      <c r="E49" s="257">
        <f>'Residential Chronic _summary'!E50</f>
        <v>65</v>
      </c>
      <c r="F49" s="88"/>
      <c r="G49" s="53">
        <f>(F49/E49)*'Residential Chronic _summary'!F50</f>
        <v>0</v>
      </c>
      <c r="H49" s="252"/>
      <c r="I49" s="252" t="str">
        <f>'Residential Chronic _summary'!I50</f>
        <v>In</v>
      </c>
      <c r="J49" s="159"/>
      <c r="K49" s="21"/>
      <c r="L49" s="13">
        <f>G49</f>
        <v>0</v>
      </c>
      <c r="M49" s="21"/>
      <c r="N49" s="21"/>
      <c r="O49" s="21"/>
      <c r="P49" s="21"/>
      <c r="Q49" s="21"/>
      <c r="R49" s="13">
        <f>G49</f>
        <v>0</v>
      </c>
      <c r="S49" s="21"/>
      <c r="T49" s="21"/>
      <c r="U49" s="21"/>
      <c r="V49" s="21"/>
      <c r="W49" s="21"/>
      <c r="X49" s="58" t="s">
        <v>19</v>
      </c>
      <c r="Y49" s="258" t="str">
        <f>'Residential Chronic _summary'!K50</f>
        <v>NA</v>
      </c>
      <c r="Z49" s="246"/>
      <c r="AA49" s="246"/>
    </row>
    <row r="50" spans="2:27" ht="12.75">
      <c r="B50" s="9" t="str">
        <f>'Residential Chronic _summary'!B51</f>
        <v>Carbon Tetrachloride</v>
      </c>
      <c r="C50" s="10">
        <f>'Residential Chronic _summary'!C51</f>
        <v>56235</v>
      </c>
      <c r="D50" s="10" t="str">
        <f>'Residential Chronic _summary'!D51</f>
        <v>y</v>
      </c>
      <c r="E50" s="257">
        <f>'Residential Chronic _summary'!E51</f>
        <v>0.3</v>
      </c>
      <c r="F50" s="88"/>
      <c r="G50" s="53">
        <f>(F50/E50)*'Residential Chronic _summary'!F51</f>
        <v>0</v>
      </c>
      <c r="H50" s="252"/>
      <c r="I50" s="252" t="str">
        <f>'Residential Chronic _summary'!I51</f>
        <v>In</v>
      </c>
      <c r="J50" s="33"/>
      <c r="K50" s="21"/>
      <c r="L50" s="21"/>
      <c r="M50" s="21"/>
      <c r="N50" s="21"/>
      <c r="O50" s="21"/>
      <c r="P50" s="13">
        <f>G50</f>
        <v>0</v>
      </c>
      <c r="Q50" s="13"/>
      <c r="R50" s="21"/>
      <c r="S50" s="21"/>
      <c r="T50" s="21"/>
      <c r="U50" s="21"/>
      <c r="V50" s="21"/>
      <c r="W50" s="21"/>
      <c r="X50" s="58">
        <f>(F50/E50)*'Residential Chronic _summary'!L51</f>
        <v>0</v>
      </c>
      <c r="Y50" s="258" t="str">
        <f>'Residential Chronic _summary'!K51</f>
        <v>B2</v>
      </c>
      <c r="Z50" s="246"/>
      <c r="AA50" s="246" t="str">
        <f>'Residential Chronic _summary'!O51</f>
        <v>In</v>
      </c>
    </row>
    <row r="51" spans="2:27" ht="12.75">
      <c r="B51" s="9" t="str">
        <f>'Residential Chronic _summary'!B52</f>
        <v>Chlorobenzene</v>
      </c>
      <c r="C51" s="10">
        <f>'Residential Chronic _summary'!C52</f>
        <v>108907</v>
      </c>
      <c r="D51" s="10" t="str">
        <f>'Residential Chronic _summary'!D52</f>
        <v>y</v>
      </c>
      <c r="E51" s="257">
        <f>'Residential Chronic _summary'!E52</f>
        <v>11</v>
      </c>
      <c r="F51" s="88"/>
      <c r="G51" s="53">
        <f>(F51/E51)*'Residential Chronic _summary'!F52</f>
        <v>0</v>
      </c>
      <c r="H51" s="252"/>
      <c r="I51" s="252" t="str">
        <f>'Residential Chronic _summary'!I52</f>
        <v>In</v>
      </c>
      <c r="J51" s="33"/>
      <c r="K51" s="21"/>
      <c r="L51" s="21"/>
      <c r="M51" s="21"/>
      <c r="N51" s="21"/>
      <c r="O51" s="13">
        <f>G51</f>
        <v>0</v>
      </c>
      <c r="P51" s="13">
        <f>G51</f>
        <v>0</v>
      </c>
      <c r="Q51" s="13"/>
      <c r="R51" s="21"/>
      <c r="S51" s="21"/>
      <c r="T51" s="21"/>
      <c r="U51" s="21"/>
      <c r="V51" s="21"/>
      <c r="W51" s="21"/>
      <c r="X51" s="58" t="s">
        <v>19</v>
      </c>
      <c r="Y51" s="258" t="str">
        <f>'Residential Chronic _summary'!K52</f>
        <v>D</v>
      </c>
      <c r="Z51" s="246"/>
      <c r="AA51" s="246"/>
    </row>
    <row r="52" spans="2:27" ht="12.75">
      <c r="B52" s="9" t="str">
        <f>'Residential Chronic _summary'!B53</f>
        <v>Chloroethane (ethyl chloride)</v>
      </c>
      <c r="C52" s="10">
        <f>'Residential Chronic _summary'!C53</f>
        <v>75003</v>
      </c>
      <c r="D52" s="10" t="str">
        <f>'Residential Chronic _summary'!D53</f>
        <v>y</v>
      </c>
      <c r="E52" s="257">
        <f>'Residential Chronic _summary'!E53</f>
        <v>1000</v>
      </c>
      <c r="F52" s="88"/>
      <c r="G52" s="53">
        <f>(F52/E52)*'Residential Chronic _summary'!F53</f>
        <v>0</v>
      </c>
      <c r="H52" s="252"/>
      <c r="I52" s="252" t="str">
        <f>'Residential Chronic _summary'!I53</f>
        <v>In</v>
      </c>
      <c r="J52" s="33"/>
      <c r="K52" s="21"/>
      <c r="L52" s="21"/>
      <c r="M52" s="21"/>
      <c r="N52" s="21"/>
      <c r="O52" s="21"/>
      <c r="P52" s="21"/>
      <c r="Q52" s="21"/>
      <c r="R52" s="13">
        <f>G52</f>
        <v>0</v>
      </c>
      <c r="S52" s="21"/>
      <c r="T52" s="21"/>
      <c r="U52" s="21"/>
      <c r="V52" s="21"/>
      <c r="W52" s="21"/>
      <c r="X52" s="58">
        <f>(F52/E52)*'Residential Chronic _summary'!L53</f>
        <v>0</v>
      </c>
      <c r="Y52" s="258" t="str">
        <f>'Residential Chronic _summary'!K53</f>
        <v>NA</v>
      </c>
      <c r="Z52" s="247" t="str">
        <f>'Residential Chronic _summary'!N53</f>
        <v>In</v>
      </c>
      <c r="AA52" s="246" t="str">
        <f>'Residential Chronic _summary'!O53</f>
        <v>Or</v>
      </c>
    </row>
    <row r="53" spans="1:27" ht="12.75">
      <c r="A53" s="94"/>
      <c r="B53" s="9" t="str">
        <f>'Residential Chronic _summary'!B54</f>
        <v>Chloroform (trichloromethane)</v>
      </c>
      <c r="C53" s="10">
        <f>'Residential Chronic _summary'!C54</f>
        <v>67663</v>
      </c>
      <c r="D53" s="10" t="str">
        <f>'Residential Chronic _summary'!D54</f>
        <v>y</v>
      </c>
      <c r="E53" s="257">
        <f>'Residential Chronic _summary'!E54</f>
        <v>2.5</v>
      </c>
      <c r="F53" s="88"/>
      <c r="G53" s="53">
        <f>(F53/E53)*'Residential Chronic _summary'!F54</f>
        <v>0</v>
      </c>
      <c r="H53" s="252"/>
      <c r="I53" s="252" t="str">
        <f>'Residential Chronic _summary'!I54</f>
        <v>In</v>
      </c>
      <c r="J53" s="97"/>
      <c r="K53" s="95"/>
      <c r="L53" s="95"/>
      <c r="M53" s="95"/>
      <c r="N53" s="95"/>
      <c r="O53" s="95"/>
      <c r="P53" s="149">
        <f>G53</f>
        <v>0</v>
      </c>
      <c r="Q53" s="98"/>
      <c r="R53" s="95"/>
      <c r="S53" s="95"/>
      <c r="T53" s="95"/>
      <c r="U53" s="95"/>
      <c r="V53" s="95"/>
      <c r="W53" s="95"/>
      <c r="X53" s="58">
        <f>(F53/E53)*'Residential Chronic _summary'!L54</f>
        <v>0</v>
      </c>
      <c r="Y53" s="258" t="str">
        <f>'Residential Chronic _summary'!K54</f>
        <v>B2</v>
      </c>
      <c r="Z53" s="246"/>
      <c r="AA53" s="246" t="str">
        <f>'Residential Chronic _summary'!O54</f>
        <v>In</v>
      </c>
    </row>
    <row r="54" spans="1:27" s="94" customFormat="1" ht="12.75">
      <c r="A54"/>
      <c r="B54" s="9" t="str">
        <f>'Residential Chronic _summary'!B55</f>
        <v>Chloromethane (methyl chloride)</v>
      </c>
      <c r="C54" s="10">
        <f>'Residential Chronic _summary'!C55</f>
        <v>74873</v>
      </c>
      <c r="D54" s="10" t="str">
        <f>'Residential Chronic _summary'!D55</f>
        <v>y</v>
      </c>
      <c r="E54" s="257">
        <f>'Residential Chronic _summary'!E55</f>
        <v>13</v>
      </c>
      <c r="F54" s="88"/>
      <c r="G54" s="53">
        <f>(F54/E54)*'Residential Chronic _summary'!F55</f>
        <v>0</v>
      </c>
      <c r="H54" s="252"/>
      <c r="I54" s="252" t="str">
        <f>'Residential Chronic _summary'!I55</f>
        <v>In</v>
      </c>
      <c r="J54" s="33"/>
      <c r="K54" s="21"/>
      <c r="L54" s="13">
        <f>G54</f>
        <v>0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3">
        <f>G54</f>
        <v>0</v>
      </c>
      <c r="X54" s="58">
        <f>(F54/E54)*'Residential Chronic _summary'!L55</f>
        <v>0</v>
      </c>
      <c r="Y54" s="258" t="str">
        <f>'Residential Chronic _summary'!K55</f>
        <v>C</v>
      </c>
      <c r="Z54" s="246"/>
      <c r="AA54" s="246" t="str">
        <f>'Residential Chronic _summary'!O55</f>
        <v>In</v>
      </c>
    </row>
    <row r="55" spans="1:27" ht="12.75">
      <c r="A55" s="94"/>
      <c r="B55" s="9" t="str">
        <f>'Residential Chronic _summary'!B56</f>
        <v>2-Chlorotoluene</v>
      </c>
      <c r="C55" s="10">
        <f>'Residential Chronic _summary'!C56</f>
        <v>95498</v>
      </c>
      <c r="D55" s="10" t="str">
        <f>'Residential Chronic _summary'!D56</f>
        <v>y</v>
      </c>
      <c r="E55" s="257">
        <f>'Residential Chronic _summary'!E56</f>
        <v>436</v>
      </c>
      <c r="F55" s="88"/>
      <c r="G55" s="53">
        <f>(F55/E55)*'Residential Chronic _summary'!F56</f>
        <v>0</v>
      </c>
      <c r="H55" s="252" t="str">
        <f>'Residential Chronic _summary'!H56</f>
        <v>In</v>
      </c>
      <c r="I55" s="252" t="str">
        <f>'Residential Chronic _summary'!I56</f>
        <v>?</v>
      </c>
      <c r="J55" s="157" t="s">
        <v>323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149"/>
      <c r="X55" s="58" t="s">
        <v>19</v>
      </c>
      <c r="Y55" s="258" t="str">
        <f>'Residential Chronic _summary'!K56</f>
        <v>NA</v>
      </c>
      <c r="Z55" s="246"/>
      <c r="AA55" s="246"/>
    </row>
    <row r="56" spans="2:27" s="94" customFormat="1" ht="12.75">
      <c r="B56" s="9" t="str">
        <f>'Residential Chronic _summary'!B57</f>
        <v>Cumene (isopropylbenzene)</v>
      </c>
      <c r="C56" s="10">
        <f>'Residential Chronic _summary'!C57</f>
        <v>98828</v>
      </c>
      <c r="D56" s="10" t="str">
        <f>'Residential Chronic _summary'!D57</f>
        <v>y</v>
      </c>
      <c r="E56" s="257">
        <f>'Residential Chronic _summary'!E57</f>
        <v>30</v>
      </c>
      <c r="F56" s="88"/>
      <c r="G56" s="53">
        <f>(F56/E56)*'Residential Chronic _summary'!F57</f>
        <v>0</v>
      </c>
      <c r="H56" s="252"/>
      <c r="I56" s="252" t="str">
        <f>'Residential Chronic _summary'!I57</f>
        <v>In</v>
      </c>
      <c r="J56" s="160">
        <f>G56</f>
        <v>0</v>
      </c>
      <c r="K56" s="95"/>
      <c r="L56" s="149"/>
      <c r="M56" s="103"/>
      <c r="N56" s="103"/>
      <c r="O56" s="149">
        <f>G56</f>
        <v>0</v>
      </c>
      <c r="P56" s="95"/>
      <c r="Q56" s="95"/>
      <c r="R56" s="95"/>
      <c r="S56" s="149"/>
      <c r="T56" s="103"/>
      <c r="U56" s="103"/>
      <c r="V56" s="103"/>
      <c r="W56" s="103"/>
      <c r="X56" s="58" t="s">
        <v>19</v>
      </c>
      <c r="Y56" s="258" t="str">
        <f>'Residential Chronic _summary'!K57</f>
        <v>NA</v>
      </c>
      <c r="Z56" s="246"/>
      <c r="AA56" s="246"/>
    </row>
    <row r="57" spans="1:27" s="94" customFormat="1" ht="21.75">
      <c r="A57"/>
      <c r="B57" s="9" t="str">
        <f>'Residential Chronic _summary'!B58</f>
        <v>1,2 - Dibromoethane (ethylene dibromide)</v>
      </c>
      <c r="C57" s="10">
        <f>'Residential Chronic _summary'!C58</f>
        <v>106934</v>
      </c>
      <c r="D57" s="10" t="str">
        <f>'Residential Chronic _summary'!D58</f>
        <v>y</v>
      </c>
      <c r="E57" s="257">
        <f>'Residential Chronic _summary'!E58</f>
        <v>0.14</v>
      </c>
      <c r="F57" s="88"/>
      <c r="G57" s="53">
        <f>(F57/E57)*'Residential Chronic _summary'!F58</f>
        <v>0</v>
      </c>
      <c r="H57" s="253" t="str">
        <f>'Residential Chronic _summary'!H58</f>
        <v>Or De</v>
      </c>
      <c r="I57" s="252" t="str">
        <f>'Residential Chronic _summary'!I58</f>
        <v>In</v>
      </c>
      <c r="J57" s="33"/>
      <c r="K57" s="21"/>
      <c r="L57" s="21"/>
      <c r="M57" s="21"/>
      <c r="N57" s="21"/>
      <c r="O57" s="21"/>
      <c r="P57" s="21"/>
      <c r="Q57" s="21"/>
      <c r="R57" s="13">
        <f>G57</f>
        <v>0</v>
      </c>
      <c r="S57" s="21"/>
      <c r="T57" s="21"/>
      <c r="U57" s="21"/>
      <c r="V57" s="21"/>
      <c r="W57" s="21"/>
      <c r="X57" s="58">
        <f>(F57/E57)*'Residential Chronic _summary'!L58</f>
        <v>0</v>
      </c>
      <c r="Y57" s="258" t="str">
        <f>'Residential Chronic _summary'!K58</f>
        <v>B2</v>
      </c>
      <c r="Z57" s="246"/>
      <c r="AA57" s="246" t="str">
        <f>'Residential Chronic _summary'!O58</f>
        <v>Or</v>
      </c>
    </row>
    <row r="58" spans="2:27" ht="12.75">
      <c r="B58" s="9" t="str">
        <f>'Residential Chronic _summary'!B59</f>
        <v>Dibromomethane (methylene bromide)</v>
      </c>
      <c r="C58" s="10">
        <f>'Residential Chronic _summary'!C59</f>
        <v>74953</v>
      </c>
      <c r="D58" s="10" t="str">
        <f>'Residential Chronic _summary'!D59</f>
        <v>y</v>
      </c>
      <c r="E58" s="257">
        <f>'Residential Chronic _summary'!E59</f>
        <v>260</v>
      </c>
      <c r="F58" s="88"/>
      <c r="G58" s="53">
        <f>(F58/E58)*'Residential Chronic _summary'!F59</f>
        <v>0</v>
      </c>
      <c r="H58" s="252" t="str">
        <f>'Residential Chronic _summary'!H59</f>
        <v>In</v>
      </c>
      <c r="I58" s="252" t="str">
        <f>'Residential Chronic _summary'!I59</f>
        <v>?</v>
      </c>
      <c r="J58" s="12"/>
      <c r="K58" s="13">
        <f>G58</f>
        <v>0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58" t="s">
        <v>19</v>
      </c>
      <c r="Y58" s="258" t="str">
        <f>'Residential Chronic _summary'!K59</f>
        <v>NA</v>
      </c>
      <c r="Z58" s="246"/>
      <c r="AA58" s="246"/>
    </row>
    <row r="59" spans="2:27" ht="12.75">
      <c r="B59" s="9" t="str">
        <f>'Residential Chronic _summary'!B60</f>
        <v>Dichlorodifluoromethane (Freon 12)</v>
      </c>
      <c r="C59" s="10">
        <f>'Residential Chronic _summary'!C60</f>
        <v>75718</v>
      </c>
      <c r="D59" s="10" t="str">
        <f>'Residential Chronic _summary'!D60</f>
        <v>y</v>
      </c>
      <c r="E59" s="257">
        <f>'Residential Chronic _summary'!E60</f>
        <v>16</v>
      </c>
      <c r="F59" s="88"/>
      <c r="G59" s="53">
        <f>(F59/E59)*'Residential Chronic _summary'!F60</f>
        <v>0</v>
      </c>
      <c r="H59" s="252"/>
      <c r="I59" s="252" t="str">
        <f>'Residential Chronic _summary'!I60</f>
        <v>In</v>
      </c>
      <c r="J59" s="33"/>
      <c r="K59" s="21"/>
      <c r="L59" s="21"/>
      <c r="M59" s="21"/>
      <c r="N59" s="21"/>
      <c r="O59" s="21"/>
      <c r="P59" s="13">
        <f>G59</f>
        <v>0</v>
      </c>
      <c r="Q59" s="21"/>
      <c r="R59" s="21"/>
      <c r="S59" s="21"/>
      <c r="T59" s="21"/>
      <c r="U59" s="21"/>
      <c r="V59" s="21"/>
      <c r="W59" s="13">
        <f>G59</f>
        <v>0</v>
      </c>
      <c r="X59" s="58" t="s">
        <v>19</v>
      </c>
      <c r="Y59" s="258" t="str">
        <f>'Residential Chronic _summary'!K60</f>
        <v>NA</v>
      </c>
      <c r="Z59" s="246"/>
      <c r="AA59" s="246"/>
    </row>
    <row r="60" spans="2:27" ht="12.75">
      <c r="B60" s="9" t="str">
        <f>'Residential Chronic _summary'!B61</f>
        <v>1,1 - Dichloroethane</v>
      </c>
      <c r="C60" s="10">
        <f>'Residential Chronic _summary'!C61</f>
        <v>75343</v>
      </c>
      <c r="D60" s="10" t="str">
        <f>'Residential Chronic _summary'!D61</f>
        <v>y</v>
      </c>
      <c r="E60" s="257">
        <f>'Residential Chronic _summary'!E61</f>
        <v>34</v>
      </c>
      <c r="F60" s="88"/>
      <c r="G60" s="53">
        <f>(F60/E60)*'Residential Chronic _summary'!F61</f>
        <v>0</v>
      </c>
      <c r="H60" s="252"/>
      <c r="I60" s="252" t="str">
        <f>'Residential Chronic _summary'!I61</f>
        <v>In</v>
      </c>
      <c r="J60" s="33"/>
      <c r="K60" s="21"/>
      <c r="L60" s="21"/>
      <c r="M60" s="21"/>
      <c r="N60" s="21"/>
      <c r="O60" s="13">
        <f>G60</f>
        <v>0</v>
      </c>
      <c r="P60" s="21"/>
      <c r="Q60" s="21"/>
      <c r="R60" s="21"/>
      <c r="S60" s="21"/>
      <c r="T60" s="21"/>
      <c r="U60" s="21"/>
      <c r="V60" s="21"/>
      <c r="W60" s="21"/>
      <c r="X60" s="58">
        <f>(F60/E60)*'Residential Chronic _summary'!L61</f>
        <v>0</v>
      </c>
      <c r="Y60" s="258" t="str">
        <f>'Residential Chronic _summary'!K61</f>
        <v>C</v>
      </c>
      <c r="Z60" s="246"/>
      <c r="AA60" s="246" t="str">
        <f>'Residential Chronic _summary'!O61</f>
        <v>In</v>
      </c>
    </row>
    <row r="61" spans="2:27" ht="21.75">
      <c r="B61" s="9" t="str">
        <f>'Residential Chronic _summary'!B62</f>
        <v>1,2 - Dichloroethane</v>
      </c>
      <c r="C61" s="10">
        <f>'Residential Chronic _summary'!C62</f>
        <v>107062</v>
      </c>
      <c r="D61" s="10" t="str">
        <f>'Residential Chronic _summary'!D62</f>
        <v>y</v>
      </c>
      <c r="E61" s="257">
        <f>'Residential Chronic _summary'!E62</f>
        <v>4</v>
      </c>
      <c r="F61" s="88"/>
      <c r="G61" s="53">
        <f>(F61/E61)*'Residential Chronic _summary'!F62</f>
        <v>0</v>
      </c>
      <c r="H61" s="253" t="str">
        <f>'Residential Chronic _summary'!H62</f>
        <v>Or De</v>
      </c>
      <c r="I61" s="252" t="str">
        <f>'Residential Chronic _summary'!I62</f>
        <v>In</v>
      </c>
      <c r="J61" s="3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58">
        <f>(F61/E61)*'Residential Chronic _summary'!L62</f>
        <v>0</v>
      </c>
      <c r="Y61" s="258" t="str">
        <f>'Residential Chronic _summary'!K62</f>
        <v>B2</v>
      </c>
      <c r="Z61" s="246"/>
      <c r="AA61" s="246" t="str">
        <f>'Residential Chronic _summary'!O62</f>
        <v>In</v>
      </c>
    </row>
    <row r="62" spans="2:27" ht="12.75">
      <c r="B62" s="9" t="str">
        <f>'Residential Chronic _summary'!B63</f>
        <v>1,1 - Dichloroethylene</v>
      </c>
      <c r="C62" s="10">
        <f>'Residential Chronic _summary'!C63</f>
        <v>75354</v>
      </c>
      <c r="D62" s="10" t="str">
        <f>'Residential Chronic _summary'!D63</f>
        <v>y</v>
      </c>
      <c r="E62" s="257">
        <f>'Residential Chronic _summary'!E63</f>
        <v>0.6</v>
      </c>
      <c r="F62" s="88"/>
      <c r="G62" s="53" t="s">
        <v>19</v>
      </c>
      <c r="H62" s="252" t="str">
        <f>'Residential Chronic _summary'!H63</f>
        <v>In</v>
      </c>
      <c r="I62" s="252" t="str">
        <f>'Residential Chronic _summary'!I63</f>
        <v>?</v>
      </c>
      <c r="J62" s="33"/>
      <c r="K62" s="21"/>
      <c r="L62" s="21"/>
      <c r="M62" s="21"/>
      <c r="N62" s="21"/>
      <c r="O62" s="21"/>
      <c r="P62" s="13" t="str">
        <f>G62</f>
        <v>NA</v>
      </c>
      <c r="Q62" s="21"/>
      <c r="R62" s="21"/>
      <c r="S62" s="21"/>
      <c r="T62" s="21"/>
      <c r="U62" s="21"/>
      <c r="V62" s="21"/>
      <c r="W62" s="21"/>
      <c r="X62" s="58">
        <f>(F62/E62)*'Residential Chronic _summary'!L63</f>
        <v>0</v>
      </c>
      <c r="Y62" s="258" t="str">
        <f>'Residential Chronic _summary'!K63</f>
        <v>C</v>
      </c>
      <c r="Z62" s="246"/>
      <c r="AA62" s="246" t="str">
        <f>'Residential Chronic _summary'!O63</f>
        <v>In</v>
      </c>
    </row>
    <row r="63" spans="2:27" ht="12.75">
      <c r="B63" s="9" t="str">
        <f>'Residential Chronic _summary'!B64</f>
        <v>cis - 1,2 - Dichloroethylene</v>
      </c>
      <c r="C63" s="10">
        <f>'Residential Chronic _summary'!C64</f>
        <v>154592</v>
      </c>
      <c r="D63" s="10" t="str">
        <f>'Residential Chronic _summary'!D64</f>
        <v>y</v>
      </c>
      <c r="E63" s="257">
        <f>'Residential Chronic _summary'!E64</f>
        <v>8</v>
      </c>
      <c r="F63" s="88"/>
      <c r="G63" s="53">
        <f>(F63/E63)*'Residential Chronic _summary'!F64</f>
        <v>0</v>
      </c>
      <c r="H63" s="252"/>
      <c r="I63" s="252" t="str">
        <f>'Residential Chronic _summary'!I64</f>
        <v>In</v>
      </c>
      <c r="J63" s="12"/>
      <c r="K63" s="13">
        <f>G63</f>
        <v>0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58" t="s">
        <v>19</v>
      </c>
      <c r="Y63" s="258" t="str">
        <f>'Residential Chronic _summary'!K64</f>
        <v>D</v>
      </c>
      <c r="Z63" s="246"/>
      <c r="AA63" s="246"/>
    </row>
    <row r="64" spans="2:27" ht="12.75">
      <c r="B64" s="9" t="str">
        <f>'Residential Chronic _summary'!B65</f>
        <v>trans - 1,2 - Dichloroethylene</v>
      </c>
      <c r="C64" s="10">
        <f>'Residential Chronic _summary'!C65</f>
        <v>156605</v>
      </c>
      <c r="D64" s="10" t="str">
        <f>'Residential Chronic _summary'!D65</f>
        <v>y</v>
      </c>
      <c r="E64" s="257">
        <f>'Residential Chronic _summary'!E65</f>
        <v>11</v>
      </c>
      <c r="F64" s="88"/>
      <c r="G64" s="53">
        <f>(F64/E64)*'Residential Chronic _summary'!F65</f>
        <v>0</v>
      </c>
      <c r="H64" s="252"/>
      <c r="I64" s="252" t="str">
        <f>'Residential Chronic _summary'!I65</f>
        <v>In</v>
      </c>
      <c r="J64" s="33"/>
      <c r="K64" s="21"/>
      <c r="L64" s="21"/>
      <c r="M64" s="21"/>
      <c r="N64" s="21"/>
      <c r="O64" s="21"/>
      <c r="P64" s="13">
        <f>G64</f>
        <v>0</v>
      </c>
      <c r="Q64" s="13"/>
      <c r="R64" s="21"/>
      <c r="S64" s="21"/>
      <c r="T64" s="21"/>
      <c r="U64" s="21"/>
      <c r="V64" s="21"/>
      <c r="W64" s="21"/>
      <c r="X64" s="58" t="s">
        <v>19</v>
      </c>
      <c r="Y64" s="258" t="str">
        <f>'Residential Chronic _summary'!K65</f>
        <v>D</v>
      </c>
      <c r="Z64" s="246"/>
      <c r="AA64" s="246"/>
    </row>
    <row r="65" spans="2:27" ht="12.75">
      <c r="B65" s="9" t="str">
        <f>'Residential Chronic _summary'!B66</f>
        <v>1,2 - Dichloroethylene (mixed isomers)</v>
      </c>
      <c r="C65" s="10">
        <f>'Residential Chronic _summary'!C66</f>
        <v>540590</v>
      </c>
      <c r="D65" s="10" t="str">
        <f>'Residential Chronic _summary'!D66</f>
        <v>y</v>
      </c>
      <c r="E65" s="257">
        <f>'Residential Chronic _summary'!E66</f>
        <v>8</v>
      </c>
      <c r="F65" s="88">
        <f>F64+F63</f>
        <v>0</v>
      </c>
      <c r="G65" s="53">
        <f>(F65/E65)*'Residential Chronic _summary'!F66</f>
        <v>0</v>
      </c>
      <c r="H65" s="252"/>
      <c r="I65" s="252" t="str">
        <f>'Residential Chronic _summary'!I66</f>
        <v>In</v>
      </c>
      <c r="J65" s="33"/>
      <c r="K65" s="21"/>
      <c r="L65" s="21"/>
      <c r="M65" s="21"/>
      <c r="N65" s="21"/>
      <c r="O65" s="21"/>
      <c r="P65" s="13">
        <f>G65</f>
        <v>0</v>
      </c>
      <c r="Q65" s="13"/>
      <c r="R65" s="21"/>
      <c r="S65" s="21"/>
      <c r="T65" s="21"/>
      <c r="U65" s="21"/>
      <c r="V65" s="21"/>
      <c r="W65" s="21"/>
      <c r="X65" s="58" t="s">
        <v>19</v>
      </c>
      <c r="Y65" s="258" t="str">
        <f>'Residential Chronic _summary'!K66</f>
        <v>D</v>
      </c>
      <c r="Z65" s="246"/>
      <c r="AA65" s="246"/>
    </row>
    <row r="66" spans="2:27" ht="12.75">
      <c r="B66" s="9" t="str">
        <f>'Residential Chronic _summary'!B67</f>
        <v>Dichloromethane (methylene chloride)</v>
      </c>
      <c r="C66" s="10">
        <f>'Residential Chronic _summary'!C67</f>
        <v>75092</v>
      </c>
      <c r="D66" s="10" t="str">
        <f>'Residential Chronic _summary'!D67</f>
        <v>y</v>
      </c>
      <c r="E66" s="257">
        <f>'Residential Chronic _summary'!E67</f>
        <v>97</v>
      </c>
      <c r="F66" s="88"/>
      <c r="G66" s="53">
        <f>(F66/E66)*'Residential Chronic _summary'!F67</f>
        <v>0</v>
      </c>
      <c r="H66" s="252"/>
      <c r="I66" s="252" t="str">
        <f>'Residential Chronic _summary'!I67</f>
        <v>In</v>
      </c>
      <c r="J66" s="33"/>
      <c r="K66" s="21"/>
      <c r="L66" s="21"/>
      <c r="M66" s="21"/>
      <c r="N66" s="21"/>
      <c r="O66" s="21"/>
      <c r="P66" s="13">
        <f>G66</f>
        <v>0</v>
      </c>
      <c r="Q66" s="13"/>
      <c r="R66" s="21"/>
      <c r="S66" s="21"/>
      <c r="T66" s="21"/>
      <c r="U66" s="21"/>
      <c r="V66" s="21"/>
      <c r="W66" s="21"/>
      <c r="X66" s="58">
        <f>(F66/E66)*'Residential Chronic _summary'!L67</f>
        <v>0</v>
      </c>
      <c r="Y66" s="258" t="str">
        <f>'Residential Chronic _summary'!K67</f>
        <v>B2</v>
      </c>
      <c r="Z66" s="246"/>
      <c r="AA66" s="246" t="str">
        <f>'Residential Chronic _summary'!O67</f>
        <v>In</v>
      </c>
    </row>
    <row r="67" spans="2:27" ht="21.75">
      <c r="B67" s="9" t="str">
        <f>'Residential Chronic _summary'!B68</f>
        <v>1,2 - Dichloropropane</v>
      </c>
      <c r="C67" s="10">
        <f>'Residential Chronic _summary'!C68</f>
        <v>78875</v>
      </c>
      <c r="D67" s="10" t="str">
        <f>'Residential Chronic _summary'!D68</f>
        <v>y</v>
      </c>
      <c r="E67" s="257">
        <f>'Residential Chronic _summary'!E68</f>
        <v>4</v>
      </c>
      <c r="F67" s="88"/>
      <c r="G67" s="53">
        <f>(F67/E67)*'Residential Chronic _summary'!F68</f>
        <v>0</v>
      </c>
      <c r="H67" s="253" t="str">
        <f>'Residential Chronic _summary'!H68</f>
        <v>Or De</v>
      </c>
      <c r="I67" s="252" t="str">
        <f>'Residential Chronic _summary'!I68</f>
        <v>In</v>
      </c>
      <c r="J67" s="33"/>
      <c r="K67" s="103"/>
      <c r="L67" s="103"/>
      <c r="M67" s="103"/>
      <c r="N67" s="103"/>
      <c r="O67" s="103"/>
      <c r="P67" s="149"/>
      <c r="Q67" s="13"/>
      <c r="R67" s="21"/>
      <c r="S67" s="13">
        <f>G67</f>
        <v>0</v>
      </c>
      <c r="T67" s="21"/>
      <c r="U67" s="21"/>
      <c r="V67" s="21"/>
      <c r="W67" s="21"/>
      <c r="X67" s="58">
        <f>(F67/E67)*'Residential Chronic _summary'!L68</f>
        <v>0</v>
      </c>
      <c r="Y67" s="258" t="str">
        <f>'Residential Chronic _summary'!K68</f>
        <v>B2</v>
      </c>
      <c r="Z67" s="246"/>
      <c r="AA67" s="246" t="str">
        <f>'Residential Chronic _summary'!O68</f>
        <v>In</v>
      </c>
    </row>
    <row r="68" spans="1:27" ht="12.75">
      <c r="A68" s="94"/>
      <c r="B68" s="9" t="str">
        <f>'Residential Chronic _summary'!B69</f>
        <v>Ethyl benzene</v>
      </c>
      <c r="C68" s="10">
        <f>'Residential Chronic _summary'!C69</f>
        <v>100414</v>
      </c>
      <c r="D68" s="10" t="str">
        <f>'Residential Chronic _summary'!D69</f>
        <v>y</v>
      </c>
      <c r="E68" s="257">
        <f>'Residential Chronic _summary'!E69</f>
        <v>200</v>
      </c>
      <c r="F68" s="88"/>
      <c r="G68" s="53">
        <f>(F68/E68)*'Residential Chronic _summary'!F69</f>
        <v>0</v>
      </c>
      <c r="H68" s="252"/>
      <c r="I68" s="252" t="str">
        <f>'Residential Chronic _summary'!I69</f>
        <v>In</v>
      </c>
      <c r="J68" s="157"/>
      <c r="K68" s="95"/>
      <c r="L68" s="95"/>
      <c r="M68" s="95"/>
      <c r="N68" s="95"/>
      <c r="O68" s="149">
        <f>G68</f>
        <v>0</v>
      </c>
      <c r="P68" s="149">
        <f>G68</f>
        <v>0</v>
      </c>
      <c r="Q68" s="149"/>
      <c r="R68" s="149">
        <f>G68</f>
        <v>0</v>
      </c>
      <c r="S68" s="95"/>
      <c r="T68" s="95"/>
      <c r="U68" s="95"/>
      <c r="V68" s="95"/>
      <c r="W68" s="95"/>
      <c r="X68" s="58" t="s">
        <v>19</v>
      </c>
      <c r="Y68" s="258" t="str">
        <f>'Residential Chronic _summary'!K69</f>
        <v>D</v>
      </c>
      <c r="Z68" s="246"/>
      <c r="AA68" s="246"/>
    </row>
    <row r="69" spans="1:27" s="94" customFormat="1" ht="12.75">
      <c r="A69"/>
      <c r="B69" s="9" t="str">
        <f>'Residential Chronic _summary'!B70</f>
        <v>Hexane</v>
      </c>
      <c r="C69" s="10">
        <f>'Residential Chronic _summary'!C70</f>
        <v>110543</v>
      </c>
      <c r="D69" s="10" t="str">
        <f>'Residential Chronic _summary'!D70</f>
        <v>y</v>
      </c>
      <c r="E69" s="257">
        <f>'Residential Chronic _summary'!E70</f>
        <v>100</v>
      </c>
      <c r="F69" s="88"/>
      <c r="G69" s="53">
        <f>(F69/E69)*'Residential Chronic _summary'!F70</f>
        <v>0</v>
      </c>
      <c r="H69" s="252"/>
      <c r="I69" s="252" t="str">
        <f>'Residential Chronic _summary'!I70</f>
        <v>In</v>
      </c>
      <c r="J69" s="157" t="s">
        <v>323</v>
      </c>
      <c r="K69" s="21"/>
      <c r="L69" s="13"/>
      <c r="M69" s="21"/>
      <c r="N69" s="21"/>
      <c r="O69" s="21"/>
      <c r="P69" s="13"/>
      <c r="Q69" s="21"/>
      <c r="R69" s="13"/>
      <c r="S69" s="13"/>
      <c r="T69" s="21"/>
      <c r="U69" s="21"/>
      <c r="V69" s="21"/>
      <c r="W69" s="21"/>
      <c r="X69" s="58" t="s">
        <v>19</v>
      </c>
      <c r="Y69" s="258" t="str">
        <f>'Residential Chronic _summary'!K70</f>
        <v>NA</v>
      </c>
      <c r="Z69" s="246"/>
      <c r="AA69" s="246"/>
    </row>
    <row r="70" spans="2:27" ht="12.75">
      <c r="B70" s="9" t="str">
        <f>'Residential Chronic _summary'!B71</f>
        <v>Methyl ethyl ketone (2-butanone)</v>
      </c>
      <c r="C70" s="10">
        <f>'Residential Chronic _summary'!C71</f>
        <v>78933</v>
      </c>
      <c r="D70" s="10" t="str">
        <f>'Residential Chronic _summary'!D71</f>
        <v>y</v>
      </c>
      <c r="E70" s="257">
        <f>'Residential Chronic _summary'!E71</f>
        <v>1400</v>
      </c>
      <c r="F70" s="88"/>
      <c r="G70" s="53">
        <f>(F70/E70)*'Residential Chronic _summary'!F71</f>
        <v>0</v>
      </c>
      <c r="H70" s="252"/>
      <c r="I70" s="252" t="str">
        <f>'Residential Chronic _summary'!I71</f>
        <v>In</v>
      </c>
      <c r="J70" s="33"/>
      <c r="K70" s="21"/>
      <c r="L70" s="21"/>
      <c r="M70" s="21"/>
      <c r="N70" s="21"/>
      <c r="O70" s="21"/>
      <c r="P70" s="21"/>
      <c r="Q70" s="21"/>
      <c r="R70" s="13">
        <f>G70</f>
        <v>0</v>
      </c>
      <c r="S70" s="21"/>
      <c r="T70" s="21"/>
      <c r="U70" s="21"/>
      <c r="V70" s="21"/>
      <c r="W70" s="21"/>
      <c r="X70" s="58" t="s">
        <v>19</v>
      </c>
      <c r="Y70" s="258" t="str">
        <f>'Residential Chronic _summary'!K71</f>
        <v>D</v>
      </c>
      <c r="Z70" s="246"/>
      <c r="AA70" s="246"/>
    </row>
    <row r="71" spans="2:27" ht="12.75">
      <c r="B71" s="9" t="str">
        <f>'Residential Chronic _summary'!B72</f>
        <v>Methyl isobutyl ketone (MIBK)</v>
      </c>
      <c r="C71" s="10">
        <f>'Residential Chronic _summary'!C72</f>
        <v>108101</v>
      </c>
      <c r="D71" s="10" t="str">
        <f>'Residential Chronic _summary'!D72</f>
        <v>y</v>
      </c>
      <c r="E71" s="257">
        <f>'Residential Chronic _summary'!E72</f>
        <v>140</v>
      </c>
      <c r="F71" s="88"/>
      <c r="G71" s="53">
        <f>(F71/E71)*'Residential Chronic _summary'!F72</f>
        <v>0</v>
      </c>
      <c r="H71" s="252"/>
      <c r="I71" s="252" t="str">
        <f>'Residential Chronic _summary'!I72</f>
        <v>In</v>
      </c>
      <c r="J71" s="33"/>
      <c r="K71" s="21"/>
      <c r="L71" s="21"/>
      <c r="M71" s="21"/>
      <c r="N71" s="21"/>
      <c r="O71" s="13">
        <f>G71</f>
        <v>0</v>
      </c>
      <c r="P71" s="13">
        <f>G71</f>
        <v>0</v>
      </c>
      <c r="Q71" s="21"/>
      <c r="R71" s="13"/>
      <c r="S71" s="21"/>
      <c r="T71" s="21"/>
      <c r="U71" s="21"/>
      <c r="V71" s="21"/>
      <c r="W71" s="13">
        <f>G71</f>
        <v>0</v>
      </c>
      <c r="X71" s="58" t="s">
        <v>19</v>
      </c>
      <c r="Y71" s="258" t="str">
        <f>'Residential Chronic _summary'!K72</f>
        <v>NA</v>
      </c>
      <c r="Z71" s="246"/>
      <c r="AA71" s="246"/>
    </row>
    <row r="72" spans="2:27" ht="12.75">
      <c r="B72" s="9" t="str">
        <f>'Residential Chronic _summary'!B73</f>
        <v>Naphthalene</v>
      </c>
      <c r="C72" s="10">
        <f>'Residential Chronic _summary'!C73</f>
        <v>91203</v>
      </c>
      <c r="D72" s="10" t="str">
        <f>'Residential Chronic _summary'!D73</f>
        <v>y</v>
      </c>
      <c r="E72" s="257">
        <f>'Residential Chronic _summary'!E73</f>
        <v>10</v>
      </c>
      <c r="F72" s="88"/>
      <c r="G72" s="53">
        <f>(F72/E72)*'Residential Chronic _summary'!F73</f>
        <v>0</v>
      </c>
      <c r="H72" s="252"/>
      <c r="I72" s="252" t="str">
        <f>'Residential Chronic _summary'!I73</f>
        <v>In</v>
      </c>
      <c r="J72" s="12"/>
      <c r="K72" s="13">
        <f>G72</f>
        <v>0</v>
      </c>
      <c r="L72" s="21"/>
      <c r="M72" s="13"/>
      <c r="N72" s="21"/>
      <c r="O72" s="21"/>
      <c r="P72" s="21"/>
      <c r="Q72" s="21"/>
      <c r="R72" s="21"/>
      <c r="S72" s="13">
        <f>G72</f>
        <v>0</v>
      </c>
      <c r="T72" s="21"/>
      <c r="U72" s="21"/>
      <c r="V72" s="21"/>
      <c r="W72" s="13">
        <f>G72</f>
        <v>0</v>
      </c>
      <c r="X72" s="58" t="s">
        <v>19</v>
      </c>
      <c r="Y72" s="258" t="str">
        <f>'Residential Chronic _summary'!K73</f>
        <v>D</v>
      </c>
      <c r="Z72" s="246"/>
      <c r="AA72" s="246"/>
    </row>
    <row r="73" spans="1:27" ht="12.75">
      <c r="A73" s="94"/>
      <c r="B73" s="9" t="str">
        <f>'Residential Chronic _summary'!B74</f>
        <v>n-Propylbenzene</v>
      </c>
      <c r="C73" s="10">
        <f>'Residential Chronic _summary'!C74</f>
        <v>103651</v>
      </c>
      <c r="D73" s="10" t="str">
        <f>'Residential Chronic _summary'!D74</f>
        <v>y</v>
      </c>
      <c r="E73" s="257">
        <f>'Residential Chronic _summary'!E74</f>
        <v>30</v>
      </c>
      <c r="F73" s="88"/>
      <c r="G73" s="53">
        <f>(F73/E73)*'Residential Chronic _summary'!F74</f>
        <v>0</v>
      </c>
      <c r="H73" s="252"/>
      <c r="I73" s="252" t="str">
        <f>'Residential Chronic _summary'!I74</f>
        <v>In</v>
      </c>
      <c r="J73" s="97"/>
      <c r="K73" s="95"/>
      <c r="L73" s="149">
        <f>G73</f>
        <v>0</v>
      </c>
      <c r="M73" s="95"/>
      <c r="N73" s="95"/>
      <c r="O73" s="149"/>
      <c r="P73" s="95"/>
      <c r="Q73" s="95"/>
      <c r="R73" s="95"/>
      <c r="S73" s="149"/>
      <c r="T73" s="95"/>
      <c r="U73" s="95"/>
      <c r="V73" s="95"/>
      <c r="W73" s="95"/>
      <c r="X73" s="58" t="s">
        <v>19</v>
      </c>
      <c r="Y73" s="258" t="str">
        <f>'Residential Chronic _summary'!K74</f>
        <v>NA</v>
      </c>
      <c r="Z73" s="246"/>
      <c r="AA73" s="246"/>
    </row>
    <row r="74" spans="1:27" s="94" customFormat="1" ht="12.75">
      <c r="A74"/>
      <c r="B74" s="9" t="str">
        <f>'Residential Chronic _summary'!B75</f>
        <v>Styrene</v>
      </c>
      <c r="C74" s="10">
        <f>'Residential Chronic _summary'!C75</f>
        <v>100425</v>
      </c>
      <c r="D74" s="10" t="str">
        <f>'Residential Chronic _summary'!D75</f>
        <v>y</v>
      </c>
      <c r="E74" s="257">
        <f>'Residential Chronic _summary'!E75</f>
        <v>210</v>
      </c>
      <c r="F74" s="88"/>
      <c r="G74" s="53">
        <f>(F74/E74)*'Residential Chronic _summary'!F75</f>
        <v>0</v>
      </c>
      <c r="H74" s="252"/>
      <c r="I74" s="252" t="str">
        <f>'Residential Chronic _summary'!I75</f>
        <v>In</v>
      </c>
      <c r="J74" s="33"/>
      <c r="K74" s="13">
        <f>G74</f>
        <v>0</v>
      </c>
      <c r="L74" s="13">
        <f>G74</f>
        <v>0</v>
      </c>
      <c r="M74" s="21"/>
      <c r="N74" s="21"/>
      <c r="O74" s="21"/>
      <c r="P74" s="13">
        <f aca="true" t="shared" si="0" ref="P74:P81">G74</f>
        <v>0</v>
      </c>
      <c r="Q74" s="13"/>
      <c r="R74" s="21"/>
      <c r="S74" s="21"/>
      <c r="T74" s="21"/>
      <c r="U74" s="21"/>
      <c r="V74" s="21"/>
      <c r="W74" s="21"/>
      <c r="X74" s="58" t="s">
        <v>19</v>
      </c>
      <c r="Y74" s="258" t="str">
        <f>'Residential Chronic _summary'!K75</f>
        <v>?</v>
      </c>
      <c r="Z74" s="246"/>
      <c r="AA74" s="246"/>
    </row>
    <row r="75" spans="2:27" ht="12.75">
      <c r="B75" s="9" t="str">
        <f>'Residential Chronic _summary'!B76</f>
        <v>1,1,1,2 - Tetrachloroethane</v>
      </c>
      <c r="C75" s="10">
        <f>'Residential Chronic _summary'!C76</f>
        <v>630206</v>
      </c>
      <c r="D75" s="10" t="str">
        <f>'Residential Chronic _summary'!D76</f>
        <v>y</v>
      </c>
      <c r="E75" s="257">
        <f>'Residential Chronic _summary'!E76</f>
        <v>31</v>
      </c>
      <c r="F75" s="88"/>
      <c r="G75" s="53" t="s">
        <v>19</v>
      </c>
      <c r="H75" s="252" t="str">
        <f>'Residential Chronic _summary'!H76</f>
        <v>In</v>
      </c>
      <c r="I75" s="252" t="str">
        <f>'Residential Chronic _summary'!I76</f>
        <v>?</v>
      </c>
      <c r="J75" s="33"/>
      <c r="K75" s="21"/>
      <c r="L75" s="21"/>
      <c r="M75" s="21"/>
      <c r="N75" s="21"/>
      <c r="O75" s="13" t="str">
        <f>G75</f>
        <v>NA</v>
      </c>
      <c r="P75" s="13" t="str">
        <f t="shared" si="0"/>
        <v>NA</v>
      </c>
      <c r="Q75" s="13"/>
      <c r="R75" s="21"/>
      <c r="S75" s="21"/>
      <c r="T75" s="21"/>
      <c r="U75" s="21"/>
      <c r="V75" s="21"/>
      <c r="W75" s="21"/>
      <c r="X75" s="58">
        <f>(F75/E75)*'Residential Chronic _summary'!L76</f>
        <v>0</v>
      </c>
      <c r="Y75" s="258" t="str">
        <f>'Residential Chronic _summary'!K76</f>
        <v>C</v>
      </c>
      <c r="Z75" s="246"/>
      <c r="AA75" s="246" t="str">
        <f>'Residential Chronic _summary'!O76</f>
        <v>In</v>
      </c>
    </row>
    <row r="76" spans="2:27" ht="12.75">
      <c r="B76" s="9" t="str">
        <f>'Residential Chronic _summary'!B77</f>
        <v>1,1,2,2 - Tetrachloroethane</v>
      </c>
      <c r="C76" s="10">
        <f>'Residential Chronic _summary'!C77</f>
        <v>79345</v>
      </c>
      <c r="D76" s="10" t="str">
        <f>'Residential Chronic _summary'!D77</f>
        <v>y</v>
      </c>
      <c r="E76" s="257">
        <f>'Residential Chronic _summary'!E77</f>
        <v>3.5</v>
      </c>
      <c r="F76" s="88"/>
      <c r="G76" s="53">
        <f>(F76/E76)*'Residential Chronic _summary'!F77</f>
        <v>0</v>
      </c>
      <c r="H76" s="252" t="str">
        <f>'Residential Chronic _summary'!H77</f>
        <v>In</v>
      </c>
      <c r="I76" s="252" t="str">
        <f>'Residential Chronic _summary'!I77</f>
        <v>?</v>
      </c>
      <c r="J76" s="33"/>
      <c r="K76" s="21"/>
      <c r="L76" s="21"/>
      <c r="M76" s="21"/>
      <c r="N76" s="21"/>
      <c r="O76" s="21"/>
      <c r="P76" s="13">
        <f t="shared" si="0"/>
        <v>0</v>
      </c>
      <c r="Q76" s="21"/>
      <c r="R76" s="21"/>
      <c r="S76" s="21"/>
      <c r="T76" s="21"/>
      <c r="U76" s="21"/>
      <c r="V76" s="21"/>
      <c r="W76" s="13">
        <f>G76</f>
        <v>0</v>
      </c>
      <c r="X76" s="58">
        <f>(F76/E76)*'Residential Chronic _summary'!L77</f>
        <v>0</v>
      </c>
      <c r="Y76" s="258" t="str">
        <f>'Residential Chronic _summary'!K77</f>
        <v>C</v>
      </c>
      <c r="Z76" s="246"/>
      <c r="AA76" s="246" t="str">
        <f>'Residential Chronic _summary'!O77</f>
        <v>In</v>
      </c>
    </row>
    <row r="77" spans="2:27" ht="21.75">
      <c r="B77" s="9" t="str">
        <f>'Residential Chronic _summary'!B78</f>
        <v>Tetrachloroethylene (PCE)</v>
      </c>
      <c r="C77" s="10">
        <f>'Residential Chronic _summary'!C78</f>
        <v>127184</v>
      </c>
      <c r="D77" s="10" t="str">
        <f>'Residential Chronic _summary'!D78</f>
        <v>y</v>
      </c>
      <c r="E77" s="257">
        <f>'Residential Chronic _summary'!E78</f>
        <v>72</v>
      </c>
      <c r="F77" s="88"/>
      <c r="G77" s="53">
        <f>(F77/E77)*'Residential Chronic _summary'!F78</f>
        <v>0</v>
      </c>
      <c r="H77" s="252"/>
      <c r="I77" s="252" t="str">
        <f>'Residential Chronic _summary'!I78</f>
        <v>In</v>
      </c>
      <c r="J77" s="33"/>
      <c r="K77" s="21"/>
      <c r="L77" s="13">
        <f>G77</f>
        <v>0</v>
      </c>
      <c r="M77" s="21"/>
      <c r="N77" s="21"/>
      <c r="O77" s="13">
        <f>G77</f>
        <v>0</v>
      </c>
      <c r="P77" s="13">
        <f t="shared" si="0"/>
        <v>0</v>
      </c>
      <c r="Q77" s="13"/>
      <c r="R77" s="21"/>
      <c r="S77" s="21"/>
      <c r="T77" s="21"/>
      <c r="U77" s="21"/>
      <c r="V77" s="21"/>
      <c r="W77" s="21"/>
      <c r="X77" s="58">
        <f>(F77/E77)*'Residential Chronic _summary'!L78</f>
        <v>0</v>
      </c>
      <c r="Y77" s="258" t="str">
        <f>'Residential Chronic _summary'!K78</f>
        <v>B2/C</v>
      </c>
      <c r="Z77" s="246"/>
      <c r="AA77" s="246" t="str">
        <f>'Residential Chronic _summary'!O78</f>
        <v>In</v>
      </c>
    </row>
    <row r="78" spans="2:27" ht="12.75">
      <c r="B78" s="9" t="str">
        <f>'Residential Chronic _summary'!B79</f>
        <v>Toluene</v>
      </c>
      <c r="C78" s="10">
        <f>'Residential Chronic _summary'!C79</f>
        <v>108883</v>
      </c>
      <c r="D78" s="10" t="str">
        <f>'Residential Chronic _summary'!D79</f>
        <v>y</v>
      </c>
      <c r="E78" s="257">
        <f>'Residential Chronic _summary'!E79</f>
        <v>107</v>
      </c>
      <c r="F78" s="88"/>
      <c r="G78" s="53">
        <f>(F78/E78)*'Residential Chronic _summary'!F79</f>
        <v>0</v>
      </c>
      <c r="H78" s="252"/>
      <c r="I78" s="252" t="str">
        <f>'Residential Chronic _summary'!I79</f>
        <v>In</v>
      </c>
      <c r="J78" s="33"/>
      <c r="K78" s="21"/>
      <c r="L78" s="13">
        <f>G78</f>
        <v>0</v>
      </c>
      <c r="M78" s="21"/>
      <c r="N78" s="21"/>
      <c r="O78" s="13">
        <f>G78</f>
        <v>0</v>
      </c>
      <c r="P78" s="13">
        <f t="shared" si="0"/>
        <v>0</v>
      </c>
      <c r="Q78" s="13"/>
      <c r="R78" s="21"/>
      <c r="S78" s="13">
        <f>G78</f>
        <v>0</v>
      </c>
      <c r="T78" s="21"/>
      <c r="U78" s="21"/>
      <c r="V78" s="21"/>
      <c r="W78" s="21"/>
      <c r="X78" s="58" t="s">
        <v>19</v>
      </c>
      <c r="Y78" s="258" t="str">
        <f>'Residential Chronic _summary'!K79</f>
        <v>D</v>
      </c>
      <c r="Z78" s="246"/>
      <c r="AA78" s="246"/>
    </row>
    <row r="79" spans="2:27" ht="12.75">
      <c r="B79" s="9" t="str">
        <f>'Residential Chronic _summary'!B80</f>
        <v>1,2,4 - Trichlorobenzene</v>
      </c>
      <c r="C79" s="10">
        <f>'Residential Chronic _summary'!C80</f>
        <v>120821</v>
      </c>
      <c r="D79" s="10" t="str">
        <f>'Residential Chronic _summary'!D80</f>
        <v>y</v>
      </c>
      <c r="E79" s="257">
        <f>'Residential Chronic _summary'!E80</f>
        <v>200</v>
      </c>
      <c r="F79" s="88"/>
      <c r="G79" s="53">
        <f>(F79/E79)*'Residential Chronic _summary'!F80</f>
        <v>0</v>
      </c>
      <c r="H79" s="252"/>
      <c r="I79" s="252" t="str">
        <f>'Residential Chronic _summary'!I80</f>
        <v>Or</v>
      </c>
      <c r="J79" s="12">
        <f>G79</f>
        <v>0</v>
      </c>
      <c r="K79" s="21"/>
      <c r="L79" s="21"/>
      <c r="M79" s="21"/>
      <c r="N79" s="21"/>
      <c r="O79" s="21"/>
      <c r="P79" s="13">
        <f t="shared" si="0"/>
        <v>0</v>
      </c>
      <c r="Q79" s="13"/>
      <c r="R79" s="21"/>
      <c r="S79" s="21"/>
      <c r="T79" s="21"/>
      <c r="U79" s="21"/>
      <c r="V79" s="21"/>
      <c r="W79" s="21"/>
      <c r="X79" s="58" t="s">
        <v>19</v>
      </c>
      <c r="Y79" s="258" t="str">
        <f>'Residential Chronic _summary'!K80</f>
        <v>D</v>
      </c>
      <c r="Z79" s="246"/>
      <c r="AA79" s="246"/>
    </row>
    <row r="80" spans="2:27" ht="12.75">
      <c r="B80" s="9" t="str">
        <f>'Residential Chronic _summary'!B81</f>
        <v>1,1,1 - Trichloroethane</v>
      </c>
      <c r="C80" s="10">
        <f>'Residential Chronic _summary'!C81</f>
        <v>71556</v>
      </c>
      <c r="D80" s="10" t="str">
        <f>'Residential Chronic _summary'!D81</f>
        <v>y</v>
      </c>
      <c r="E80" s="257">
        <f>'Residential Chronic _summary'!E81</f>
        <v>140</v>
      </c>
      <c r="F80" s="88"/>
      <c r="G80" s="53">
        <f>(F80/E80)*'Residential Chronic _summary'!F81</f>
        <v>0</v>
      </c>
      <c r="H80" s="252"/>
      <c r="I80" s="252" t="str">
        <f>'Residential Chronic _summary'!I81</f>
        <v>In</v>
      </c>
      <c r="J80" s="33"/>
      <c r="K80" s="21"/>
      <c r="L80" s="13">
        <f>G80</f>
        <v>0</v>
      </c>
      <c r="M80" s="21"/>
      <c r="N80" s="21"/>
      <c r="O80" s="21"/>
      <c r="P80" s="13">
        <f t="shared" si="0"/>
        <v>0</v>
      </c>
      <c r="Q80" s="13"/>
      <c r="R80" s="21"/>
      <c r="S80" s="21"/>
      <c r="T80" s="21"/>
      <c r="U80" s="21"/>
      <c r="V80" s="21"/>
      <c r="W80" s="21"/>
      <c r="X80" s="58" t="s">
        <v>19</v>
      </c>
      <c r="Y80" s="258" t="str">
        <f>'Residential Chronic _summary'!K81</f>
        <v>D</v>
      </c>
      <c r="Z80" s="246"/>
      <c r="AA80" s="246"/>
    </row>
    <row r="81" spans="2:27" ht="12.75">
      <c r="B81" s="9" t="str">
        <f>'Residential Chronic _summary'!B82</f>
        <v>1,1,2 - Trichloroethane</v>
      </c>
      <c r="C81" s="10">
        <f>'Residential Chronic _summary'!C82</f>
        <v>79005</v>
      </c>
      <c r="D81" s="10" t="str">
        <f>'Residential Chronic _summary'!D82</f>
        <v>y</v>
      </c>
      <c r="E81" s="257">
        <f>'Residential Chronic _summary'!E82</f>
        <v>9</v>
      </c>
      <c r="F81" s="88"/>
      <c r="G81" s="53" t="s">
        <v>19</v>
      </c>
      <c r="H81" s="252" t="str">
        <f>'Residential Chronic _summary'!H82</f>
        <v>In</v>
      </c>
      <c r="I81" s="252" t="str">
        <f>'Residential Chronic _summary'!I82</f>
        <v>?</v>
      </c>
      <c r="J81" s="33"/>
      <c r="K81" s="13" t="str">
        <f>G81</f>
        <v>NA</v>
      </c>
      <c r="L81" s="21"/>
      <c r="M81" s="21"/>
      <c r="N81" s="13" t="str">
        <f>G81</f>
        <v>NA</v>
      </c>
      <c r="O81" s="21"/>
      <c r="P81" s="13" t="str">
        <f t="shared" si="0"/>
        <v>NA</v>
      </c>
      <c r="Q81" s="13"/>
      <c r="R81" s="21"/>
      <c r="S81" s="21"/>
      <c r="T81" s="21"/>
      <c r="U81" s="21"/>
      <c r="V81" s="21"/>
      <c r="W81" s="21"/>
      <c r="X81" s="58">
        <f>(F81/E81)*'Residential Chronic _summary'!L82</f>
        <v>0</v>
      </c>
      <c r="Y81" s="258" t="str">
        <f>'Residential Chronic _summary'!K82</f>
        <v>C</v>
      </c>
      <c r="Z81" s="246"/>
      <c r="AA81" s="246" t="str">
        <f>'Residential Chronic _summary'!O82</f>
        <v>In</v>
      </c>
    </row>
    <row r="82" spans="2:27" ht="21.75">
      <c r="B82" s="9" t="str">
        <f>'Residential Chronic _summary'!B83</f>
        <v>Trichloroethylene (TCE)</v>
      </c>
      <c r="C82" s="10">
        <f>'Residential Chronic _summary'!C83</f>
        <v>79016</v>
      </c>
      <c r="D82" s="10" t="str">
        <f>'Residential Chronic _summary'!D83</f>
        <v>y</v>
      </c>
      <c r="E82" s="257">
        <f>'Residential Chronic _summary'!E83</f>
        <v>29</v>
      </c>
      <c r="F82" s="88"/>
      <c r="G82" s="53"/>
      <c r="H82" s="252"/>
      <c r="I82" s="252"/>
      <c r="J82" s="33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58">
        <f>(F82/E82)*'Residential Chronic _summary'!L83</f>
        <v>0</v>
      </c>
      <c r="Y82" s="258" t="str">
        <f>'Residential Chronic _summary'!K83</f>
        <v>B2/C</v>
      </c>
      <c r="Z82" s="246"/>
      <c r="AA82" s="246" t="str">
        <f>'Residential Chronic _summary'!O83</f>
        <v>In</v>
      </c>
    </row>
    <row r="83" spans="1:27" ht="12.75">
      <c r="A83" s="94"/>
      <c r="B83" s="9" t="str">
        <f>'Residential Chronic _summary'!B84</f>
        <v>Trichlorofluoromethane</v>
      </c>
      <c r="C83" s="10">
        <f>'Residential Chronic _summary'!C84</f>
        <v>75694</v>
      </c>
      <c r="D83" s="10" t="str">
        <f>'Residential Chronic _summary'!D84</f>
        <v>y</v>
      </c>
      <c r="E83" s="257">
        <f>'Residential Chronic _summary'!E84</f>
        <v>67</v>
      </c>
      <c r="F83" s="88"/>
      <c r="G83" s="53">
        <f>(F83/E83)*'Residential Chronic _summary'!F84</f>
        <v>0</v>
      </c>
      <c r="H83" s="252"/>
      <c r="I83" s="252" t="str">
        <f>'Residential Chronic _summary'!I84</f>
        <v>In</v>
      </c>
      <c r="J83" s="97"/>
      <c r="K83" s="95"/>
      <c r="L83" s="95"/>
      <c r="M83" s="95"/>
      <c r="N83" s="95"/>
      <c r="O83" s="149">
        <f>G83</f>
        <v>0</v>
      </c>
      <c r="P83" s="103"/>
      <c r="Q83" s="103"/>
      <c r="R83" s="103"/>
      <c r="S83" s="149">
        <f>G83</f>
        <v>0</v>
      </c>
      <c r="T83" s="95"/>
      <c r="U83" s="95"/>
      <c r="V83" s="95"/>
      <c r="W83" s="149">
        <f>G83</f>
        <v>0</v>
      </c>
      <c r="X83" s="58" t="s">
        <v>19</v>
      </c>
      <c r="Y83" s="258" t="str">
        <f>'Residential Chronic _summary'!K84</f>
        <v>NA</v>
      </c>
      <c r="Z83" s="246"/>
      <c r="AA83" s="246"/>
    </row>
    <row r="84" spans="2:27" s="94" customFormat="1" ht="12.75">
      <c r="B84" s="9" t="str">
        <f>'Residential Chronic _summary'!B85</f>
        <v>1,1,2-Trichloro-1,2,2-trifluoroethane (Freon 113)</v>
      </c>
      <c r="C84" s="10">
        <f>'Residential Chronic _summary'!C85</f>
        <v>76131</v>
      </c>
      <c r="D84" s="10" t="str">
        <f>'Residential Chronic _summary'!D85</f>
        <v>y</v>
      </c>
      <c r="E84" s="257">
        <f>'Residential Chronic _summary'!E85</f>
        <v>3745</v>
      </c>
      <c r="F84" s="88"/>
      <c r="G84" s="53">
        <f>(F84/E84)*'Residential Chronic _summary'!F85</f>
        <v>0</v>
      </c>
      <c r="H84" s="252"/>
      <c r="I84" s="252" t="str">
        <f>'Residential Chronic _summary'!I85</f>
        <v>In</v>
      </c>
      <c r="J84" s="157"/>
      <c r="K84" s="95"/>
      <c r="L84" s="149">
        <f>G84</f>
        <v>0</v>
      </c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149">
        <f>G84</f>
        <v>0</v>
      </c>
      <c r="X84" s="58" t="s">
        <v>19</v>
      </c>
      <c r="Y84" s="258" t="str">
        <f>'Residential Chronic _summary'!K85</f>
        <v>NA</v>
      </c>
      <c r="Z84" s="246"/>
      <c r="AA84" s="246"/>
    </row>
    <row r="85" spans="2:27" s="94" customFormat="1" ht="12.75">
      <c r="B85" s="9" t="str">
        <f>'Residential Chronic _summary'!B86</f>
        <v>1,2,4-Trimethylbenzene</v>
      </c>
      <c r="C85" s="10">
        <f>'Residential Chronic _summary'!C86</f>
        <v>95636</v>
      </c>
      <c r="D85" s="10" t="str">
        <f>'Residential Chronic _summary'!D86</f>
        <v>y</v>
      </c>
      <c r="E85" s="257">
        <f>'Residential Chronic _summary'!E86</f>
        <v>5</v>
      </c>
      <c r="F85" s="88"/>
      <c r="G85" s="53">
        <f>(F85/E85)*'Residential Chronic _summary'!F86</f>
        <v>0</v>
      </c>
      <c r="H85" s="252"/>
      <c r="I85" s="252" t="str">
        <f>'Residential Chronic _summary'!I86</f>
        <v>In</v>
      </c>
      <c r="J85" s="157" t="s">
        <v>323</v>
      </c>
      <c r="K85" s="149"/>
      <c r="L85" s="149"/>
      <c r="M85" s="95"/>
      <c r="N85" s="95"/>
      <c r="O85" s="149"/>
      <c r="P85" s="149"/>
      <c r="Q85" s="95"/>
      <c r="R85" s="95"/>
      <c r="S85" s="149"/>
      <c r="T85" s="95"/>
      <c r="U85" s="95"/>
      <c r="V85" s="95"/>
      <c r="W85" s="149"/>
      <c r="X85" s="58" t="s">
        <v>19</v>
      </c>
      <c r="Y85" s="258" t="str">
        <f>'Residential Chronic _summary'!K86</f>
        <v>NA</v>
      </c>
      <c r="Z85" s="246"/>
      <c r="AA85" s="246"/>
    </row>
    <row r="86" spans="2:27" s="94" customFormat="1" ht="12.75">
      <c r="B86" s="9" t="str">
        <f>'Residential Chronic _summary'!B87</f>
        <v>1,3,5-Trimethylbenzene</v>
      </c>
      <c r="C86" s="10">
        <f>'Residential Chronic _summary'!C87</f>
        <v>108678</v>
      </c>
      <c r="D86" s="10" t="str">
        <f>'Residential Chronic _summary'!D87</f>
        <v>y</v>
      </c>
      <c r="E86" s="257">
        <f>'Residential Chronic _summary'!E87</f>
        <v>4</v>
      </c>
      <c r="F86" s="88"/>
      <c r="G86" s="53">
        <f>(F86/E86)*'Residential Chronic _summary'!F87</f>
        <v>0</v>
      </c>
      <c r="H86" s="252"/>
      <c r="I86" s="252" t="str">
        <f>'Residential Chronic _summary'!I87</f>
        <v>In</v>
      </c>
      <c r="J86" s="97"/>
      <c r="K86" s="149">
        <f>G86</f>
        <v>0</v>
      </c>
      <c r="L86" s="149">
        <f>G86</f>
        <v>0</v>
      </c>
      <c r="M86" s="95"/>
      <c r="N86" s="95"/>
      <c r="O86" s="149">
        <f>G86</f>
        <v>0</v>
      </c>
      <c r="P86" s="149">
        <f>G86</f>
        <v>0</v>
      </c>
      <c r="Q86" s="95"/>
      <c r="R86" s="95"/>
      <c r="S86" s="149">
        <f>G86</f>
        <v>0</v>
      </c>
      <c r="T86" s="95"/>
      <c r="U86" s="95"/>
      <c r="V86" s="95"/>
      <c r="W86" s="149">
        <f>G86</f>
        <v>0</v>
      </c>
      <c r="X86" s="58" t="s">
        <v>19</v>
      </c>
      <c r="Y86" s="258" t="str">
        <f>'Residential Chronic _summary'!K87</f>
        <v>NA</v>
      </c>
      <c r="Z86" s="246"/>
      <c r="AA86" s="246"/>
    </row>
    <row r="87" spans="1:27" s="94" customFormat="1" ht="12.75">
      <c r="A87"/>
      <c r="B87" s="9" t="str">
        <f>'Residential Chronic _summary'!B88</f>
        <v>Vinyl chloride</v>
      </c>
      <c r="C87" s="10">
        <f>'Residential Chronic _summary'!C88</f>
        <v>75014</v>
      </c>
      <c r="D87" s="10" t="str">
        <f>'Residential Chronic _summary'!D88</f>
        <v>y</v>
      </c>
      <c r="E87" s="257">
        <f>'Residential Chronic _summary'!E88</f>
        <v>0.25</v>
      </c>
      <c r="F87" s="88"/>
      <c r="G87" s="53"/>
      <c r="H87" s="252"/>
      <c r="I87" s="252"/>
      <c r="J87" s="33"/>
      <c r="K87" s="21"/>
      <c r="L87" s="21"/>
      <c r="M87" s="21"/>
      <c r="N87" s="21"/>
      <c r="O87" s="21"/>
      <c r="P87" s="13"/>
      <c r="Q87" s="21"/>
      <c r="R87" s="21"/>
      <c r="S87" s="21"/>
      <c r="T87" s="21"/>
      <c r="U87" s="21"/>
      <c r="V87" s="21"/>
      <c r="W87" s="21"/>
      <c r="X87" s="58">
        <f>(F87/E87)*'Residential Chronic _summary'!L88</f>
        <v>0</v>
      </c>
      <c r="Y87" s="258" t="str">
        <f>'Residential Chronic _summary'!K88</f>
        <v>A</v>
      </c>
      <c r="Z87" s="246"/>
      <c r="AA87" s="246" t="str">
        <f>'Residential Chronic _summary'!O88</f>
        <v>In</v>
      </c>
    </row>
    <row r="88" spans="2:27" ht="12.75">
      <c r="B88" s="9" t="str">
        <f>'Residential Chronic _summary'!B89</f>
        <v>Xylenes (mixed)</v>
      </c>
      <c r="C88" s="10">
        <f>'Residential Chronic _summary'!C89</f>
        <v>1330207</v>
      </c>
      <c r="D88" s="10" t="str">
        <f>'Residential Chronic _summary'!D89</f>
        <v>y</v>
      </c>
      <c r="E88" s="257">
        <f>'Residential Chronic _summary'!E89</f>
        <v>110</v>
      </c>
      <c r="F88" s="88"/>
      <c r="G88" s="53">
        <f>(F88/E88)*'Residential Chronic _summary'!F89</f>
        <v>0</v>
      </c>
      <c r="H88" s="252"/>
      <c r="I88" s="252" t="str">
        <f>'Residential Chronic _summary'!I89</f>
        <v>In</v>
      </c>
      <c r="J88" s="33"/>
      <c r="K88" s="21"/>
      <c r="L88" s="13">
        <f>G88</f>
        <v>0</v>
      </c>
      <c r="M88" s="21"/>
      <c r="N88" s="21"/>
      <c r="O88" s="21"/>
      <c r="P88" s="21"/>
      <c r="Q88" s="21"/>
      <c r="R88" s="21"/>
      <c r="S88" s="13">
        <f>G88</f>
        <v>0</v>
      </c>
      <c r="T88" s="21"/>
      <c r="U88" s="21"/>
      <c r="V88" s="21"/>
      <c r="W88" s="13">
        <f>G88</f>
        <v>0</v>
      </c>
      <c r="X88" s="58" t="s">
        <v>19</v>
      </c>
      <c r="Y88" s="258" t="str">
        <f>'Residential Chronic _summary'!K89</f>
        <v>D</v>
      </c>
      <c r="Z88" s="246"/>
      <c r="AA88" s="246"/>
    </row>
    <row r="89" spans="1:27" ht="12.75">
      <c r="A89" s="28" t="str">
        <f>'Residential Chronic _summary'!A90</f>
        <v>Non/Semi Volatile Organics</v>
      </c>
      <c r="B89" s="9"/>
      <c r="C89" s="10"/>
      <c r="D89" s="10"/>
      <c r="E89" s="257"/>
      <c r="F89" s="88"/>
      <c r="G89" s="53"/>
      <c r="H89" s="252"/>
      <c r="I89" s="252"/>
      <c r="J89" s="97"/>
      <c r="K89" s="149"/>
      <c r="L89" s="103"/>
      <c r="M89" s="103"/>
      <c r="N89" s="103"/>
      <c r="O89" s="103"/>
      <c r="P89" s="95"/>
      <c r="Q89" s="95"/>
      <c r="R89" s="95"/>
      <c r="S89" s="95"/>
      <c r="T89" s="95"/>
      <c r="U89" s="95"/>
      <c r="V89" s="95"/>
      <c r="W89" s="95"/>
      <c r="X89" s="58"/>
      <c r="Y89" s="258"/>
      <c r="Z89" s="246"/>
      <c r="AA89" s="246"/>
    </row>
    <row r="90" spans="2:27" ht="21.75">
      <c r="B90" s="9" t="str">
        <f>'Residential Chronic _summary'!B91</f>
        <v>Benzoic acid</v>
      </c>
      <c r="C90" s="10">
        <f>'Residential Chronic _summary'!C91</f>
        <v>65850</v>
      </c>
      <c r="D90" s="10"/>
      <c r="E90" s="257">
        <f>'Residential Chronic _summary'!E91</f>
        <v>50000</v>
      </c>
      <c r="F90" s="88"/>
      <c r="G90" s="53">
        <f>(F90/E90)*'Residential Chronic _summary'!F91</f>
        <v>0</v>
      </c>
      <c r="H90" s="252"/>
      <c r="I90" s="253" t="str">
        <f>'Residential Chronic _summary'!I91</f>
        <v>In Or</v>
      </c>
      <c r="J90" s="157"/>
      <c r="K90" s="149"/>
      <c r="L90" s="103"/>
      <c r="M90" s="103"/>
      <c r="N90" s="103"/>
      <c r="O90" s="103"/>
      <c r="P90" s="95"/>
      <c r="Q90" s="95"/>
      <c r="R90" s="95"/>
      <c r="S90" s="95"/>
      <c r="T90" s="95"/>
      <c r="U90" s="95"/>
      <c r="V90" s="95"/>
      <c r="W90" s="95"/>
      <c r="X90" s="58" t="s">
        <v>19</v>
      </c>
      <c r="Y90" s="258" t="str">
        <f>'Residential Chronic _summary'!K91</f>
        <v>D</v>
      </c>
      <c r="Z90" s="246"/>
      <c r="AA90" s="246"/>
    </row>
    <row r="91" spans="1:27" ht="12.75">
      <c r="A91" s="94"/>
      <c r="B91" s="9" t="str">
        <f>'Residential Chronic _summary'!B92</f>
        <v>Benzyl alcohol</v>
      </c>
      <c r="C91" s="10">
        <f>'Residential Chronic _summary'!C92</f>
        <v>100516</v>
      </c>
      <c r="D91" s="10"/>
      <c r="E91" s="257">
        <f>'Residential Chronic _summary'!E92</f>
        <v>8700</v>
      </c>
      <c r="F91" s="88"/>
      <c r="G91" s="53">
        <f>(F91/E91)*'Residential Chronic _summary'!F92</f>
        <v>0</v>
      </c>
      <c r="H91" s="252" t="str">
        <f>'Residential Chronic _summary'!H92</f>
        <v>In</v>
      </c>
      <c r="I91" s="252" t="str">
        <f>'Residential Chronic _summary'!I92</f>
        <v>Or</v>
      </c>
      <c r="J91" s="97"/>
      <c r="K91" s="98"/>
      <c r="L91" s="95"/>
      <c r="M91" s="95"/>
      <c r="N91" s="95"/>
      <c r="O91" s="95"/>
      <c r="P91" s="149">
        <f>G91</f>
        <v>0</v>
      </c>
      <c r="Q91" s="95"/>
      <c r="R91" s="95"/>
      <c r="S91" s="95"/>
      <c r="T91" s="95"/>
      <c r="U91" s="95"/>
      <c r="V91" s="95"/>
      <c r="W91" s="95"/>
      <c r="X91" s="58" t="s">
        <v>19</v>
      </c>
      <c r="Y91" s="258" t="str">
        <f>'Residential Chronic _summary'!K92</f>
        <v>NA</v>
      </c>
      <c r="Z91" s="246"/>
      <c r="AA91" s="246"/>
    </row>
    <row r="92" spans="1:27" s="94" customFormat="1" ht="12.75">
      <c r="A92"/>
      <c r="B92" s="9" t="str">
        <f>'Residential Chronic _summary'!B93</f>
        <v>Bis (2 - chloroethyl)ether</v>
      </c>
      <c r="C92" s="10">
        <f>'Residential Chronic _summary'!C93</f>
        <v>111444</v>
      </c>
      <c r="D92" s="10"/>
      <c r="E92" s="257">
        <f>'Residential Chronic _summary'!E93</f>
        <v>2.5</v>
      </c>
      <c r="F92" s="88"/>
      <c r="G92" s="53"/>
      <c r="H92" s="252"/>
      <c r="I92" s="252"/>
      <c r="J92" s="33"/>
      <c r="K92" s="21"/>
      <c r="L92" s="103"/>
      <c r="M92" s="103"/>
      <c r="N92" s="103"/>
      <c r="O92" s="103"/>
      <c r="P92" s="21"/>
      <c r="Q92" s="21"/>
      <c r="R92" s="21"/>
      <c r="S92" s="21"/>
      <c r="T92" s="21"/>
      <c r="U92" s="21"/>
      <c r="V92" s="21"/>
      <c r="W92" s="21"/>
      <c r="X92" s="58">
        <f>(F92/E92)*'Residential Chronic _summary'!L93</f>
        <v>0</v>
      </c>
      <c r="Y92" s="258" t="str">
        <f>'Residential Chronic _summary'!K93</f>
        <v>B2</v>
      </c>
      <c r="Z92" s="246"/>
      <c r="AA92" s="246" t="str">
        <f>'Residential Chronic _summary'!O93</f>
        <v>In</v>
      </c>
    </row>
    <row r="93" spans="2:27" ht="12.75">
      <c r="B93" s="9" t="str">
        <f>'Residential Chronic _summary'!B94</f>
        <v>Bis (chloromethyl) ether</v>
      </c>
      <c r="C93" s="10">
        <f>'Residential Chronic _summary'!C94</f>
        <v>542881</v>
      </c>
      <c r="D93" s="10"/>
      <c r="E93" s="257">
        <f>'Residential Chronic _summary'!E94</f>
        <v>0.002</v>
      </c>
      <c r="F93" s="88"/>
      <c r="G93" s="53"/>
      <c r="H93" s="252"/>
      <c r="I93" s="252"/>
      <c r="J93" s="33"/>
      <c r="K93" s="21"/>
      <c r="L93" s="103"/>
      <c r="M93" s="103"/>
      <c r="N93" s="103"/>
      <c r="O93" s="103"/>
      <c r="P93" s="21"/>
      <c r="Q93" s="21"/>
      <c r="R93" s="21"/>
      <c r="S93" s="21"/>
      <c r="T93" s="21"/>
      <c r="U93" s="21"/>
      <c r="V93" s="21"/>
      <c r="W93" s="21"/>
      <c r="X93" s="58">
        <f>(F93/E93)*'Residential Chronic _summary'!L94</f>
        <v>0</v>
      </c>
      <c r="Y93" s="258" t="str">
        <f>'Residential Chronic _summary'!K94</f>
        <v>A</v>
      </c>
      <c r="Z93" s="246"/>
      <c r="AA93" s="246" t="str">
        <f>'Residential Chronic _summary'!O94</f>
        <v>In</v>
      </c>
    </row>
    <row r="94" spans="2:27" ht="12.75">
      <c r="B94" s="9" t="str">
        <f>'Residential Chronic _summary'!B95</f>
        <v>Bromoform (tribromomethane)</v>
      </c>
      <c r="C94" s="10">
        <f>'Residential Chronic _summary'!C95</f>
        <v>75252</v>
      </c>
      <c r="D94" s="10"/>
      <c r="E94" s="257">
        <f>'Residential Chronic _summary'!E95</f>
        <v>370</v>
      </c>
      <c r="F94" s="88"/>
      <c r="G94" s="53" t="s">
        <v>19</v>
      </c>
      <c r="H94" s="252" t="str">
        <f>'Residential Chronic _summary'!H95</f>
        <v>In</v>
      </c>
      <c r="I94" s="252" t="str">
        <f>'Residential Chronic _summary'!I95</f>
        <v>?</v>
      </c>
      <c r="J94" s="33"/>
      <c r="K94" s="21"/>
      <c r="L94" s="103"/>
      <c r="M94" s="103"/>
      <c r="N94" s="103"/>
      <c r="O94" s="103"/>
      <c r="P94" s="13" t="str">
        <f>G94</f>
        <v>NA</v>
      </c>
      <c r="Q94" s="13"/>
      <c r="R94" s="21"/>
      <c r="S94" s="21"/>
      <c r="T94" s="21"/>
      <c r="U94" s="21"/>
      <c r="V94" s="21"/>
      <c r="W94" s="21"/>
      <c r="X94" s="58">
        <f>(F94/E94)*'Residential Chronic _summary'!L95</f>
        <v>0</v>
      </c>
      <c r="Y94" s="258" t="str">
        <f>'Residential Chronic _summary'!K95</f>
        <v>B2</v>
      </c>
      <c r="Z94" s="246"/>
      <c r="AA94" s="246" t="str">
        <f>'Residential Chronic _summary'!O95</f>
        <v>In</v>
      </c>
    </row>
    <row r="95" spans="1:27" ht="12.75">
      <c r="A95" s="94"/>
      <c r="B95" s="9" t="str">
        <f>'Residential Chronic _summary'!B96</f>
        <v>Butyl benzylphthalate</v>
      </c>
      <c r="C95" s="10">
        <f>'Residential Chronic _summary'!C96</f>
        <v>85687</v>
      </c>
      <c r="D95" s="10"/>
      <c r="E95" s="257">
        <f>'Residential Chronic _summary'!E96</f>
        <v>580</v>
      </c>
      <c r="F95" s="88"/>
      <c r="G95" s="53">
        <f>(F95/E95)*'Residential Chronic _summary'!F96</f>
        <v>0</v>
      </c>
      <c r="H95" s="252"/>
      <c r="I95" s="252" t="str">
        <f>'Residential Chronic _summary'!I96</f>
        <v>Or</v>
      </c>
      <c r="J95" s="97"/>
      <c r="K95" s="95"/>
      <c r="L95" s="98"/>
      <c r="M95" s="95"/>
      <c r="N95" s="95"/>
      <c r="O95" s="95"/>
      <c r="P95" s="149">
        <f>G95</f>
        <v>0</v>
      </c>
      <c r="Q95" s="95"/>
      <c r="R95" s="95"/>
      <c r="S95" s="95"/>
      <c r="T95" s="95"/>
      <c r="U95" s="95"/>
      <c r="V95" s="95"/>
      <c r="W95" s="95"/>
      <c r="X95" s="58" t="s">
        <v>19</v>
      </c>
      <c r="Y95" s="258" t="str">
        <f>'Residential Chronic _summary'!K96</f>
        <v>C</v>
      </c>
      <c r="Z95" s="246"/>
      <c r="AA95" s="246"/>
    </row>
    <row r="96" spans="1:27" s="94" customFormat="1" ht="12.75">
      <c r="A96"/>
      <c r="B96" s="9" t="str">
        <f>'Residential Chronic _summary'!B97</f>
        <v>Dibenzofuran</v>
      </c>
      <c r="C96" s="10">
        <f>'Residential Chronic _summary'!C97</f>
        <v>132649</v>
      </c>
      <c r="D96" s="10"/>
      <c r="E96" s="257">
        <f>'Residential Chronic _summary'!E97</f>
        <v>104</v>
      </c>
      <c r="F96" s="88"/>
      <c r="G96" s="53">
        <f>(F96/E96)*'Residential Chronic _summary'!F97</f>
        <v>0</v>
      </c>
      <c r="H96" s="252" t="str">
        <f>'Residential Chronic _summary'!H97</f>
        <v>In</v>
      </c>
      <c r="I96" s="252" t="str">
        <f>'Residential Chronic _summary'!I97</f>
        <v>Or</v>
      </c>
      <c r="J96" s="33"/>
      <c r="K96" s="21"/>
      <c r="L96" s="13"/>
      <c r="M96" s="13"/>
      <c r="N96" s="21"/>
      <c r="O96" s="13">
        <f>G96</f>
        <v>0</v>
      </c>
      <c r="P96" s="21"/>
      <c r="Q96" s="21"/>
      <c r="R96" s="21"/>
      <c r="S96" s="21"/>
      <c r="T96" s="21"/>
      <c r="U96" s="21"/>
      <c r="V96" s="21"/>
      <c r="W96" s="21"/>
      <c r="X96" s="58" t="s">
        <v>19</v>
      </c>
      <c r="Y96" s="258" t="str">
        <f>'Residential Chronic _summary'!K97</f>
        <v>NA</v>
      </c>
      <c r="Z96" s="246"/>
      <c r="AA96" s="246"/>
    </row>
    <row r="97" spans="2:27" ht="12.75">
      <c r="B97" s="9" t="str">
        <f>'Residential Chronic _summary'!B98</f>
        <v>1,4 - Dibromobenzene</v>
      </c>
      <c r="C97" s="10">
        <f>'Residential Chronic _summary'!C98</f>
        <v>106376</v>
      </c>
      <c r="D97" s="10"/>
      <c r="E97" s="257">
        <f>'Residential Chronic _summary'!E98</f>
        <v>260</v>
      </c>
      <c r="F97" s="88"/>
      <c r="G97" s="53">
        <f>(F97/E97)*'Residential Chronic _summary'!F98</f>
        <v>0</v>
      </c>
      <c r="H97" s="252" t="str">
        <f>'Residential Chronic _summary'!H98</f>
        <v>In</v>
      </c>
      <c r="I97" s="252" t="str">
        <f>'Residential Chronic _summary'!I98</f>
        <v>?</v>
      </c>
      <c r="J97" s="33"/>
      <c r="K97" s="21"/>
      <c r="L97" s="21"/>
      <c r="M97" s="21"/>
      <c r="N97" s="21"/>
      <c r="O97" s="21"/>
      <c r="P97" s="13">
        <f>G97</f>
        <v>0</v>
      </c>
      <c r="Q97" s="13"/>
      <c r="R97" s="21"/>
      <c r="S97" s="21"/>
      <c r="T97" s="21"/>
      <c r="U97" s="21"/>
      <c r="V97" s="21"/>
      <c r="W97" s="21"/>
      <c r="X97" s="58" t="s">
        <v>19</v>
      </c>
      <c r="Y97" s="258" t="str">
        <f>'Residential Chronic _summary'!K98</f>
        <v>NA</v>
      </c>
      <c r="Z97" s="246"/>
      <c r="AA97" s="246"/>
    </row>
    <row r="98" spans="2:27" ht="12.75">
      <c r="B98" s="9" t="str">
        <f>'Residential Chronic _summary'!B99</f>
        <v>Dibromochloromethane</v>
      </c>
      <c r="C98" s="10">
        <f>'Residential Chronic _summary'!C99</f>
        <v>124481</v>
      </c>
      <c r="D98" s="10"/>
      <c r="E98" s="257">
        <f>'Residential Chronic _summary'!E99</f>
        <v>12</v>
      </c>
      <c r="F98" s="88"/>
      <c r="G98" s="53" t="s">
        <v>19</v>
      </c>
      <c r="H98" s="252" t="str">
        <f>'Residential Chronic _summary'!H99</f>
        <v>In</v>
      </c>
      <c r="I98" s="252" t="str">
        <f>'Residential Chronic _summary'!I99</f>
        <v>?</v>
      </c>
      <c r="J98" s="33"/>
      <c r="K98" s="21"/>
      <c r="L98" s="21"/>
      <c r="M98" s="21"/>
      <c r="N98" s="21"/>
      <c r="O98" s="21"/>
      <c r="P98" s="13" t="str">
        <f>G98</f>
        <v>NA</v>
      </c>
      <c r="Q98" s="13"/>
      <c r="R98" s="21"/>
      <c r="S98" s="21"/>
      <c r="T98" s="21"/>
      <c r="U98" s="21"/>
      <c r="V98" s="21"/>
      <c r="W98" s="21"/>
      <c r="X98" s="58">
        <f>(F98/E98)*'Residential Chronic _summary'!L99</f>
        <v>0</v>
      </c>
      <c r="Y98" s="258" t="str">
        <f>'Residential Chronic _summary'!K99</f>
        <v>C</v>
      </c>
      <c r="Z98" s="246"/>
      <c r="AA98" s="246" t="str">
        <f>'Residential Chronic _summary'!O99</f>
        <v>In</v>
      </c>
    </row>
    <row r="99" spans="2:27" ht="12.75">
      <c r="B99" s="9" t="str">
        <f>'Residential Chronic _summary'!B100</f>
        <v>Dibutyl phthalate</v>
      </c>
      <c r="C99" s="10">
        <f>'Residential Chronic _summary'!C100</f>
        <v>84742</v>
      </c>
      <c r="D99" s="10"/>
      <c r="E99" s="257">
        <f>'Residential Chronic _summary'!E100</f>
        <v>2440</v>
      </c>
      <c r="F99" s="88"/>
      <c r="G99" s="53">
        <f>(F99/E99)*'Residential Chronic _summary'!F100</f>
        <v>0</v>
      </c>
      <c r="H99" s="252"/>
      <c r="I99" s="252" t="str">
        <f>'Residential Chronic _summary'!I100</f>
        <v>Or</v>
      </c>
      <c r="J99" s="33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3">
        <f>G99</f>
        <v>0</v>
      </c>
      <c r="X99" s="58" t="s">
        <v>19</v>
      </c>
      <c r="Y99" s="258" t="str">
        <f>'Residential Chronic _summary'!K100</f>
        <v>D</v>
      </c>
      <c r="Z99" s="246"/>
      <c r="AA99" s="246"/>
    </row>
    <row r="100" spans="2:27" ht="12.75">
      <c r="B100" s="9" t="str">
        <f>'Residential Chronic _summary'!B101</f>
        <v>1,2 - Dichlorobenzene</v>
      </c>
      <c r="C100" s="10">
        <f>'Residential Chronic _summary'!C101</f>
        <v>95501</v>
      </c>
      <c r="D100" s="10"/>
      <c r="E100" s="257">
        <f>'Residential Chronic _summary'!E101</f>
        <v>26</v>
      </c>
      <c r="F100" s="88"/>
      <c r="G100" s="53">
        <f>(F100/E100)*'Residential Chronic _summary'!F101</f>
        <v>0</v>
      </c>
      <c r="H100" s="252"/>
      <c r="I100" s="252" t="str">
        <f>'Residential Chronic _summary'!I101</f>
        <v>In</v>
      </c>
      <c r="J100" s="3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13">
        <f>G100</f>
        <v>0</v>
      </c>
      <c r="X100" s="58" t="s">
        <v>19</v>
      </c>
      <c r="Y100" s="258" t="str">
        <f>'Residential Chronic _summary'!K101</f>
        <v>D</v>
      </c>
      <c r="Z100" s="246"/>
      <c r="AA100" s="246"/>
    </row>
    <row r="101" spans="2:27" ht="12.75">
      <c r="B101" s="9" t="str">
        <f>'Residential Chronic _summary'!B102</f>
        <v>1,3 - Dichlorobenzene</v>
      </c>
      <c r="C101" s="10">
        <f>'Residential Chronic _summary'!C102</f>
        <v>541731</v>
      </c>
      <c r="D101" s="10"/>
      <c r="E101" s="257">
        <f>'Residential Chronic _summary'!E102</f>
        <v>26</v>
      </c>
      <c r="F101" s="88"/>
      <c r="G101" s="53">
        <f>(F101/E101)*'Residential Chronic _summary'!F102</f>
        <v>0</v>
      </c>
      <c r="H101" s="252" t="str">
        <f>'Residential Chronic _summary'!H102</f>
        <v>In</v>
      </c>
      <c r="I101" s="252" t="str">
        <f>'Residential Chronic _summary'!I102</f>
        <v>?</v>
      </c>
      <c r="J101" s="33"/>
      <c r="K101" s="21"/>
      <c r="L101" s="21"/>
      <c r="M101" s="21"/>
      <c r="N101" s="21"/>
      <c r="O101" s="21"/>
      <c r="P101" s="13">
        <f>G101</f>
        <v>0</v>
      </c>
      <c r="Q101" s="21"/>
      <c r="R101" s="21"/>
      <c r="S101" s="21"/>
      <c r="T101" s="21"/>
      <c r="U101" s="21"/>
      <c r="V101" s="13">
        <f>G101</f>
        <v>0</v>
      </c>
      <c r="W101" s="13"/>
      <c r="X101" s="58" t="s">
        <v>19</v>
      </c>
      <c r="Y101" s="258" t="str">
        <f>'Residential Chronic _summary'!K102</f>
        <v>D</v>
      </c>
      <c r="Z101" s="246"/>
      <c r="AA101" s="246"/>
    </row>
    <row r="102" spans="2:27" ht="21.75">
      <c r="B102" s="9" t="str">
        <f>'Residential Chronic _summary'!B103</f>
        <v>1,4 - Dichlorobenzene</v>
      </c>
      <c r="C102" s="10">
        <f>'Residential Chronic _summary'!C103</f>
        <v>106467</v>
      </c>
      <c r="D102" s="10"/>
      <c r="E102" s="257">
        <f>'Residential Chronic _summary'!E103</f>
        <v>30</v>
      </c>
      <c r="F102" s="88"/>
      <c r="G102" s="53">
        <f>(F102/E102)*'Residential Chronic _summary'!F103</f>
        <v>0</v>
      </c>
      <c r="H102" s="253" t="str">
        <f>'Residential Chronic _summary'!H103</f>
        <v>Or De</v>
      </c>
      <c r="I102" s="252" t="str">
        <f>'Residential Chronic _summary'!I103</f>
        <v>In</v>
      </c>
      <c r="J102" s="33"/>
      <c r="K102" s="21"/>
      <c r="L102" s="21"/>
      <c r="M102" s="21"/>
      <c r="N102" s="21"/>
      <c r="O102" s="13">
        <f>G102</f>
        <v>0</v>
      </c>
      <c r="P102" s="13">
        <f>G102</f>
        <v>0</v>
      </c>
      <c r="Q102" s="13"/>
      <c r="R102" s="21"/>
      <c r="S102" s="21"/>
      <c r="T102" s="21"/>
      <c r="U102" s="21"/>
      <c r="V102" s="21"/>
      <c r="W102" s="21"/>
      <c r="X102" s="58">
        <f>(F102/E102)*'Residential Chronic _summary'!L103</f>
        <v>0</v>
      </c>
      <c r="Y102" s="258" t="str">
        <f>'Residential Chronic _summary'!K103</f>
        <v>C</v>
      </c>
      <c r="Z102" s="246"/>
      <c r="AA102" s="246" t="str">
        <f>'Residential Chronic _summary'!O103</f>
        <v>In</v>
      </c>
    </row>
    <row r="103" spans="2:27" ht="12.75">
      <c r="B103" s="9" t="str">
        <f>'Residential Chronic _summary'!B104</f>
        <v>3,3' - Dichlorobenzidine</v>
      </c>
      <c r="C103" s="10">
        <f>'Residential Chronic _summary'!C104</f>
        <v>91941</v>
      </c>
      <c r="D103" s="10"/>
      <c r="E103" s="257">
        <f>'Residential Chronic _summary'!E104</f>
        <v>25</v>
      </c>
      <c r="F103" s="88"/>
      <c r="G103" s="53"/>
      <c r="H103" s="252"/>
      <c r="I103" s="252"/>
      <c r="J103" s="3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58">
        <f>(F103/E103)*'Residential Chronic _summary'!L104</f>
        <v>0</v>
      </c>
      <c r="Y103" s="258" t="str">
        <f>'Residential Chronic _summary'!K104</f>
        <v>B2</v>
      </c>
      <c r="Z103" s="246"/>
      <c r="AA103" s="246" t="str">
        <f>'Residential Chronic _summary'!O104</f>
        <v>Or</v>
      </c>
    </row>
    <row r="104" spans="1:27" ht="12.75">
      <c r="A104" s="94"/>
      <c r="B104" s="9" t="str">
        <f>'Residential Chronic _summary'!B105</f>
        <v>2,4-Dichlorophenol</v>
      </c>
      <c r="C104" s="10">
        <f>'Residential Chronic _summary'!C105</f>
        <v>120832</v>
      </c>
      <c r="D104" s="10"/>
      <c r="E104" s="257">
        <f>'Residential Chronic _summary'!E105</f>
        <v>48</v>
      </c>
      <c r="F104" s="88"/>
      <c r="G104" s="53">
        <f>(F104/E104)*'Residential Chronic _summary'!F105</f>
        <v>0</v>
      </c>
      <c r="H104" s="252"/>
      <c r="I104" s="252" t="str">
        <f>'Residential Chronic _summary'!I105</f>
        <v>Or</v>
      </c>
      <c r="J104" s="97"/>
      <c r="K104" s="103"/>
      <c r="L104" s="103"/>
      <c r="M104" s="103"/>
      <c r="N104" s="149">
        <f>G104</f>
        <v>0</v>
      </c>
      <c r="O104" s="103"/>
      <c r="P104" s="149"/>
      <c r="Q104" s="98"/>
      <c r="R104" s="95"/>
      <c r="S104" s="95"/>
      <c r="T104" s="95"/>
      <c r="U104" s="95"/>
      <c r="V104" s="95"/>
      <c r="W104" s="95"/>
      <c r="X104" s="58" t="s">
        <v>19</v>
      </c>
      <c r="Y104" s="258" t="str">
        <f>'Residential Chronic _summary'!K105</f>
        <v>NA</v>
      </c>
      <c r="Z104" s="246"/>
      <c r="AA104" s="246"/>
    </row>
    <row r="105" spans="1:27" s="94" customFormat="1" ht="12.75">
      <c r="A105"/>
      <c r="B105" s="9" t="str">
        <f>'Residential Chronic _summary'!B106</f>
        <v>Di(2 - ethylhexyl)phthalate (bis-ethylhexyl phthalate)</v>
      </c>
      <c r="C105" s="10">
        <f>'Residential Chronic _summary'!C106</f>
        <v>117817</v>
      </c>
      <c r="D105" s="10"/>
      <c r="E105" s="257">
        <f>'Residential Chronic _summary'!E106</f>
        <v>570</v>
      </c>
      <c r="F105" s="88"/>
      <c r="G105" s="53">
        <f>(F105/E105)*'Residential Chronic _summary'!F106</f>
        <v>0</v>
      </c>
      <c r="H105" s="252" t="str">
        <f>'Residential Chronic _summary'!H106</f>
        <v>In</v>
      </c>
      <c r="I105" s="252" t="str">
        <f>'Residential Chronic _summary'!I106</f>
        <v>Or</v>
      </c>
      <c r="J105" s="33"/>
      <c r="K105" s="21"/>
      <c r="L105" s="21"/>
      <c r="M105" s="21"/>
      <c r="N105" s="21"/>
      <c r="O105" s="21"/>
      <c r="P105" s="13">
        <f>G105</f>
        <v>0</v>
      </c>
      <c r="Q105" s="13"/>
      <c r="R105" s="21"/>
      <c r="S105" s="21"/>
      <c r="T105" s="21"/>
      <c r="U105" s="21"/>
      <c r="V105" s="21"/>
      <c r="W105" s="21"/>
      <c r="X105" s="58">
        <f>(F105/E105)*'Residential Chronic _summary'!L106</f>
        <v>0</v>
      </c>
      <c r="Y105" s="258" t="str">
        <f>'Residential Chronic _summary'!K106</f>
        <v>B2</v>
      </c>
      <c r="Z105" s="246"/>
      <c r="AA105" s="246" t="str">
        <f>'Residential Chronic _summary'!O106</f>
        <v>Or</v>
      </c>
    </row>
    <row r="106" spans="2:27" ht="12.75">
      <c r="B106" s="9" t="str">
        <f>'Residential Chronic _summary'!B107</f>
        <v>2,4-Dimethylphenol</v>
      </c>
      <c r="C106" s="10">
        <f>'Residential Chronic _summary'!C107</f>
        <v>105679</v>
      </c>
      <c r="D106" s="10"/>
      <c r="E106" s="257">
        <f>'Residential Chronic _summary'!E107</f>
        <v>390</v>
      </c>
      <c r="F106" s="88"/>
      <c r="G106" s="53">
        <f>(F106/E106)*'Residential Chronic _summary'!F107</f>
        <v>0</v>
      </c>
      <c r="H106" s="252"/>
      <c r="I106" s="252" t="str">
        <f>'Residential Chronic _summary'!I107</f>
        <v>Or</v>
      </c>
      <c r="J106" s="33"/>
      <c r="K106" s="13">
        <f>G106</f>
        <v>0</v>
      </c>
      <c r="L106" s="13">
        <f>G106</f>
        <v>0</v>
      </c>
      <c r="M106" s="21"/>
      <c r="N106" s="21"/>
      <c r="O106" s="21"/>
      <c r="P106" s="13"/>
      <c r="Q106" s="13"/>
      <c r="R106" s="21"/>
      <c r="S106" s="21"/>
      <c r="T106" s="21"/>
      <c r="U106" s="21"/>
      <c r="V106" s="21"/>
      <c r="W106" s="21"/>
      <c r="X106" s="58" t="s">
        <v>19</v>
      </c>
      <c r="Y106" s="258" t="str">
        <f>'Residential Chronic _summary'!K107</f>
        <v>NA</v>
      </c>
      <c r="Z106" s="246"/>
      <c r="AA106" s="246"/>
    </row>
    <row r="107" spans="2:27" ht="12.75">
      <c r="B107" s="9" t="str">
        <f>'Residential Chronic _summary'!B108</f>
        <v>Di - n - octyl phthalate</v>
      </c>
      <c r="C107" s="10">
        <f>'Residential Chronic _summary'!C108</f>
        <v>117840</v>
      </c>
      <c r="D107" s="10"/>
      <c r="E107" s="257">
        <f>'Residential Chronic _summary'!E108</f>
        <v>520</v>
      </c>
      <c r="F107" s="88"/>
      <c r="G107" s="53">
        <f>(F107/E107)*'Residential Chronic _summary'!F108</f>
        <v>0</v>
      </c>
      <c r="H107" s="252"/>
      <c r="I107" s="252" t="str">
        <f>'Residential Chronic _summary'!I108</f>
        <v>Or</v>
      </c>
      <c r="J107" s="33"/>
      <c r="K107" s="21"/>
      <c r="L107" s="21"/>
      <c r="M107" s="21"/>
      <c r="N107" s="21"/>
      <c r="O107" s="13">
        <f>G107</f>
        <v>0</v>
      </c>
      <c r="P107" s="13">
        <f>G107</f>
        <v>0</v>
      </c>
      <c r="Q107" s="13"/>
      <c r="R107" s="21"/>
      <c r="S107" s="21"/>
      <c r="T107" s="21"/>
      <c r="U107" s="21"/>
      <c r="V107" s="21"/>
      <c r="W107" s="21"/>
      <c r="X107" s="58" t="s">
        <v>19</v>
      </c>
      <c r="Y107" s="258" t="str">
        <f>'Residential Chronic _summary'!K108</f>
        <v>NA</v>
      </c>
      <c r="Z107" s="246"/>
      <c r="AA107" s="246"/>
    </row>
    <row r="108" spans="2:27" ht="12.75">
      <c r="B108" s="9" t="str">
        <f>'Residential Chronic _summary'!B109</f>
        <v>Ethylene glycol</v>
      </c>
      <c r="C108" s="10">
        <f>'Residential Chronic _summary'!C109</f>
        <v>107211</v>
      </c>
      <c r="D108" s="10"/>
      <c r="E108" s="257">
        <f>'Residential Chronic _summary'!E109</f>
        <v>50000</v>
      </c>
      <c r="F108" s="88"/>
      <c r="G108" s="53">
        <f>(F108/E108)*'Residential Chronic _summary'!F109</f>
        <v>0</v>
      </c>
      <c r="H108" s="252" t="str">
        <f>'Residential Chronic _summary'!H109</f>
        <v>In</v>
      </c>
      <c r="I108" s="252" t="str">
        <f>'Residential Chronic _summary'!I109</f>
        <v>Or</v>
      </c>
      <c r="J108" s="33"/>
      <c r="K108" s="21"/>
      <c r="L108" s="21"/>
      <c r="M108" s="21"/>
      <c r="N108" s="21"/>
      <c r="O108" s="13"/>
      <c r="P108" s="13">
        <f>G108</f>
        <v>0</v>
      </c>
      <c r="Q108" s="13"/>
      <c r="R108" s="13">
        <f>G108</f>
        <v>0</v>
      </c>
      <c r="S108" s="21"/>
      <c r="T108" s="21"/>
      <c r="U108" s="21"/>
      <c r="V108" s="21"/>
      <c r="W108" s="21"/>
      <c r="X108" s="58" t="s">
        <v>19</v>
      </c>
      <c r="Y108" s="258" t="str">
        <f>'Residential Chronic _summary'!K109</f>
        <v>NA</v>
      </c>
      <c r="Z108" s="246"/>
      <c r="AA108" s="246"/>
    </row>
    <row r="109" spans="2:27" ht="21.75">
      <c r="B109" s="9" t="str">
        <f>'Residential Chronic _summary'!B110</f>
        <v>Hexachlorobenzene</v>
      </c>
      <c r="C109" s="10">
        <f>'Residential Chronic _summary'!C110</f>
        <v>118741</v>
      </c>
      <c r="D109" s="10"/>
      <c r="E109" s="257">
        <f>'Residential Chronic _summary'!E110</f>
        <v>5</v>
      </c>
      <c r="F109" s="88"/>
      <c r="G109" s="53" t="s">
        <v>19</v>
      </c>
      <c r="H109" s="252" t="str">
        <f>'Residential Chronic _summary'!H110</f>
        <v>In</v>
      </c>
      <c r="I109" s="252" t="str">
        <f>'Residential Chronic _summary'!I110</f>
        <v>?</v>
      </c>
      <c r="J109" s="33"/>
      <c r="K109" s="21"/>
      <c r="L109" s="21"/>
      <c r="M109" s="21"/>
      <c r="N109" s="21"/>
      <c r="O109" s="13"/>
      <c r="P109" s="13" t="str">
        <f>G109</f>
        <v>NA</v>
      </c>
      <c r="Q109" s="13"/>
      <c r="R109" s="13"/>
      <c r="S109" s="21"/>
      <c r="T109" s="21"/>
      <c r="U109" s="21"/>
      <c r="V109" s="21"/>
      <c r="W109" s="21"/>
      <c r="X109" s="58">
        <f>(F109/E109)*'Residential Chronic _summary'!L110</f>
        <v>0</v>
      </c>
      <c r="Y109" s="258" t="str">
        <f>'Residential Chronic _summary'!K110</f>
        <v>B2</v>
      </c>
      <c r="Z109" s="246"/>
      <c r="AA109" s="246" t="str">
        <f>'Residential Chronic _summary'!O110</f>
        <v>Or In</v>
      </c>
    </row>
    <row r="110" spans="2:27" ht="12.75">
      <c r="B110" s="9" t="str">
        <f>'Residential Chronic _summary'!B111</f>
        <v>Hexachlorobutadiene</v>
      </c>
      <c r="C110" s="10">
        <f>'Residential Chronic _summary'!C111</f>
        <v>87683</v>
      </c>
      <c r="D110" s="10"/>
      <c r="E110" s="257">
        <f>'Residential Chronic _summary'!E111</f>
        <v>6</v>
      </c>
      <c r="F110" s="88"/>
      <c r="G110" s="53">
        <f>(F110/E110)*'Residential Chronic _summary'!F111</f>
        <v>0</v>
      </c>
      <c r="H110" s="252" t="str">
        <f>'Residential Chronic _summary'!H111</f>
        <v>In</v>
      </c>
      <c r="I110" s="252" t="str">
        <f>'Residential Chronic _summary'!I111</f>
        <v>?</v>
      </c>
      <c r="J110" s="33"/>
      <c r="K110" s="21"/>
      <c r="L110" s="21"/>
      <c r="M110" s="21"/>
      <c r="N110" s="21"/>
      <c r="O110" s="13">
        <f>G110</f>
        <v>0</v>
      </c>
      <c r="P110" s="13"/>
      <c r="Q110" s="13"/>
      <c r="R110" s="21"/>
      <c r="S110" s="21"/>
      <c r="T110" s="21"/>
      <c r="U110" s="21"/>
      <c r="V110" s="21"/>
      <c r="W110" s="21"/>
      <c r="X110" s="58">
        <f>(F110/E110)*'Residential Chronic _summary'!L111</f>
        <v>0</v>
      </c>
      <c r="Y110" s="258" t="str">
        <f>'Residential Chronic _summary'!K111</f>
        <v>C</v>
      </c>
      <c r="Z110" s="246"/>
      <c r="AA110" s="246" t="str">
        <f>'Residential Chronic _summary'!O111</f>
        <v>In</v>
      </c>
    </row>
    <row r="111" spans="2:27" ht="12.75">
      <c r="B111" s="9" t="str">
        <f>'Residential Chronic _summary'!B112</f>
        <v>Hexachlorocyclopentadiene</v>
      </c>
      <c r="C111" s="10">
        <f>'Residential Chronic _summary'!C112</f>
        <v>77474</v>
      </c>
      <c r="D111" s="10"/>
      <c r="E111" s="257">
        <f>'Residential Chronic _summary'!E112</f>
        <v>0.8</v>
      </c>
      <c r="F111" s="88"/>
      <c r="G111" s="53">
        <f>(F111/E111)*'Residential Chronic _summary'!F112</f>
        <v>0</v>
      </c>
      <c r="H111" s="252"/>
      <c r="I111" s="252" t="str">
        <f>'Residential Chronic _summary'!I112</f>
        <v>In</v>
      </c>
      <c r="J111" s="33"/>
      <c r="K111" s="21"/>
      <c r="L111" s="21"/>
      <c r="M111" s="21"/>
      <c r="N111" s="21"/>
      <c r="O111" s="13"/>
      <c r="P111" s="13">
        <f>G111</f>
        <v>0</v>
      </c>
      <c r="Q111" s="13"/>
      <c r="R111" s="21"/>
      <c r="S111" s="21"/>
      <c r="T111" s="21"/>
      <c r="U111" s="21"/>
      <c r="V111" s="21"/>
      <c r="W111" s="21"/>
      <c r="X111" s="58" t="s">
        <v>19</v>
      </c>
      <c r="Y111" s="258" t="str">
        <f>'Residential Chronic _summary'!K112</f>
        <v>D</v>
      </c>
      <c r="Z111" s="246"/>
      <c r="AA111" s="246"/>
    </row>
    <row r="112" spans="2:27" ht="12.75">
      <c r="B112" s="9" t="str">
        <f>'Residential Chronic _summary'!B113</f>
        <v>Methanol</v>
      </c>
      <c r="C112" s="10">
        <f>'Residential Chronic _summary'!C113</f>
        <v>67561</v>
      </c>
      <c r="D112" s="10"/>
      <c r="E112" s="257">
        <f>'Residential Chronic _summary'!E113</f>
        <v>9100</v>
      </c>
      <c r="F112" s="88"/>
      <c r="G112" s="53">
        <f>(F112/E112)*'Residential Chronic _summary'!F113</f>
        <v>0</v>
      </c>
      <c r="H112" s="252"/>
      <c r="I112" s="252" t="str">
        <f>'Residential Chronic _summary'!I113</f>
        <v>In</v>
      </c>
      <c r="J112" s="33"/>
      <c r="K112" s="21"/>
      <c r="L112" s="13">
        <f>G112</f>
        <v>0</v>
      </c>
      <c r="M112" s="21"/>
      <c r="N112" s="21"/>
      <c r="O112" s="13"/>
      <c r="P112" s="13">
        <f>G112</f>
        <v>0</v>
      </c>
      <c r="Q112" s="13"/>
      <c r="R112" s="13">
        <f>G112</f>
        <v>0</v>
      </c>
      <c r="S112" s="21"/>
      <c r="T112" s="21"/>
      <c r="U112" s="21"/>
      <c r="V112" s="21"/>
      <c r="W112" s="21"/>
      <c r="X112" s="58" t="s">
        <v>19</v>
      </c>
      <c r="Y112" s="258" t="str">
        <f>'Residential Chronic _summary'!K113</f>
        <v>NA</v>
      </c>
      <c r="Z112" s="246"/>
      <c r="AA112" s="246"/>
    </row>
    <row r="113" spans="2:27" ht="12.75">
      <c r="B113" s="9" t="str">
        <f>'Residential Chronic _summary'!B114</f>
        <v>2 - Methylphenol (o-cresol)</v>
      </c>
      <c r="C113" s="10">
        <f>'Residential Chronic _summary'!C114</f>
        <v>95487</v>
      </c>
      <c r="D113" s="10"/>
      <c r="E113" s="257">
        <f>'Residential Chronic _summary'!E114</f>
        <v>75</v>
      </c>
      <c r="F113" s="88"/>
      <c r="G113" s="53">
        <f>(F113/E113)*'Residential Chronic _summary'!F114</f>
        <v>0</v>
      </c>
      <c r="H113" s="252"/>
      <c r="I113" s="252" t="str">
        <f>'Residential Chronic _summary'!I114</f>
        <v>Or</v>
      </c>
      <c r="J113" s="159"/>
      <c r="K113" s="21"/>
      <c r="L113" s="13">
        <f>G113</f>
        <v>0</v>
      </c>
      <c r="M113" s="13"/>
      <c r="N113" s="21"/>
      <c r="O113" s="21"/>
      <c r="P113" s="21"/>
      <c r="Q113" s="21"/>
      <c r="R113" s="21"/>
      <c r="S113" s="21"/>
      <c r="T113" s="21"/>
      <c r="U113" s="21"/>
      <c r="V113" s="21"/>
      <c r="W113" s="13">
        <f>G113</f>
        <v>0</v>
      </c>
      <c r="X113" s="58" t="s">
        <v>19</v>
      </c>
      <c r="Y113" s="258" t="str">
        <f>'Residential Chronic _summary'!K114</f>
        <v>C</v>
      </c>
      <c r="Z113" s="246"/>
      <c r="AA113" s="246"/>
    </row>
    <row r="114" spans="2:27" ht="12.75">
      <c r="B114" s="9" t="str">
        <f>'Residential Chronic _summary'!B115</f>
        <v>3 - Methylphenol (m-cresol)</v>
      </c>
      <c r="C114" s="10">
        <f>'Residential Chronic _summary'!C115</f>
        <v>108394</v>
      </c>
      <c r="D114" s="10"/>
      <c r="E114" s="257">
        <f>'Residential Chronic _summary'!E115</f>
        <v>75</v>
      </c>
      <c r="F114" s="88"/>
      <c r="G114" s="53">
        <f>(F114/E114)*'Residential Chronic _summary'!F115</f>
        <v>0</v>
      </c>
      <c r="H114" s="252"/>
      <c r="I114" s="252" t="str">
        <f>'Residential Chronic _summary'!I115</f>
        <v>Or</v>
      </c>
      <c r="J114" s="159"/>
      <c r="K114" s="21"/>
      <c r="L114" s="13">
        <f>G114</f>
        <v>0</v>
      </c>
      <c r="M114" s="13"/>
      <c r="N114" s="21"/>
      <c r="O114" s="21"/>
      <c r="P114" s="21"/>
      <c r="Q114" s="21"/>
      <c r="R114" s="21"/>
      <c r="S114" s="21"/>
      <c r="T114" s="21"/>
      <c r="U114" s="21"/>
      <c r="V114" s="21"/>
      <c r="W114" s="13">
        <f>G114</f>
        <v>0</v>
      </c>
      <c r="X114" s="58" t="s">
        <v>19</v>
      </c>
      <c r="Y114" s="258" t="str">
        <f>'Residential Chronic _summary'!K115</f>
        <v>C</v>
      </c>
      <c r="Z114" s="246"/>
      <c r="AA114" s="246"/>
    </row>
    <row r="115" spans="2:27" ht="12.75">
      <c r="B115" s="9" t="str">
        <f>'Residential Chronic _summary'!B116</f>
        <v>4 - Methylphenol (p-cresol)</v>
      </c>
      <c r="C115" s="10">
        <f>'Residential Chronic _summary'!C116</f>
        <v>106445</v>
      </c>
      <c r="D115" s="10"/>
      <c r="E115" s="257">
        <f>'Residential Chronic _summary'!E116</f>
        <v>10</v>
      </c>
      <c r="F115" s="88"/>
      <c r="G115" s="53">
        <f>(F115/E115)*'Residential Chronic _summary'!F116</f>
        <v>0</v>
      </c>
      <c r="H115" s="252"/>
      <c r="I115" s="252" t="str">
        <f>'Residential Chronic _summary'!I116</f>
        <v>Or</v>
      </c>
      <c r="J115" s="159"/>
      <c r="K115" s="21"/>
      <c r="L115" s="13">
        <f>G115</f>
        <v>0</v>
      </c>
      <c r="M115" s="13"/>
      <c r="N115" s="21"/>
      <c r="O115" s="21"/>
      <c r="P115" s="21"/>
      <c r="Q115" s="21"/>
      <c r="R115" s="21"/>
      <c r="S115" s="13">
        <f>G115</f>
        <v>0</v>
      </c>
      <c r="T115" s="21"/>
      <c r="U115" s="21"/>
      <c r="V115" s="21"/>
      <c r="W115" s="21"/>
      <c r="X115" s="58" t="s">
        <v>19</v>
      </c>
      <c r="Y115" s="258" t="str">
        <f>'Residential Chronic _summary'!K116</f>
        <v>C</v>
      </c>
      <c r="Z115" s="246"/>
      <c r="AA115" s="246"/>
    </row>
    <row r="116" spans="2:27" ht="12.75">
      <c r="B116" s="9" t="str">
        <f>'Residential Chronic _summary'!B117</f>
        <v>N-Nitrosodiphenylamine</v>
      </c>
      <c r="C116" s="10">
        <f>'Residential Chronic _summary'!C117</f>
        <v>86306</v>
      </c>
      <c r="D116" s="10"/>
      <c r="E116" s="257">
        <f>'Residential Chronic _summary'!E117</f>
        <v>1950</v>
      </c>
      <c r="F116" s="88"/>
      <c r="G116" s="53"/>
      <c r="H116" s="252"/>
      <c r="I116" s="252"/>
      <c r="J116" s="33"/>
      <c r="K116" s="21"/>
      <c r="L116" s="13"/>
      <c r="M116" s="13"/>
      <c r="N116" s="21"/>
      <c r="O116" s="21"/>
      <c r="P116" s="21"/>
      <c r="Q116" s="21"/>
      <c r="R116" s="21"/>
      <c r="S116" s="13"/>
      <c r="T116" s="21"/>
      <c r="U116" s="21"/>
      <c r="V116" s="21"/>
      <c r="W116" s="13"/>
      <c r="X116" s="58">
        <f>(F116/E116)*'Residential Chronic _summary'!L117</f>
        <v>0</v>
      </c>
      <c r="Y116" s="258" t="str">
        <f>'Residential Chronic _summary'!K117</f>
        <v>B2</v>
      </c>
      <c r="Z116" s="246"/>
      <c r="AA116" s="246" t="str">
        <f>'Residential Chronic _summary'!O117</f>
        <v>Or</v>
      </c>
    </row>
    <row r="117" spans="1:27" ht="12.75">
      <c r="A117" s="94"/>
      <c r="B117" s="9" t="str">
        <f>'Residential Chronic _summary'!B118</f>
        <v>N-Nitrosodi-N-propylamine</v>
      </c>
      <c r="C117" s="10">
        <f>'Residential Chronic _summary'!C118</f>
        <v>621647</v>
      </c>
      <c r="D117" s="10"/>
      <c r="E117" s="257">
        <f>'Residential Chronic _summary'!E118</f>
        <v>0.7</v>
      </c>
      <c r="F117" s="88"/>
      <c r="G117" s="53"/>
      <c r="H117" s="252"/>
      <c r="I117" s="252"/>
      <c r="J117" s="97"/>
      <c r="K117" s="95"/>
      <c r="L117" s="98"/>
      <c r="M117" s="98"/>
      <c r="N117" s="95"/>
      <c r="O117" s="95"/>
      <c r="P117" s="95"/>
      <c r="Q117" s="95"/>
      <c r="R117" s="95"/>
      <c r="S117" s="98"/>
      <c r="T117" s="95"/>
      <c r="U117" s="95"/>
      <c r="V117" s="95"/>
      <c r="W117" s="98"/>
      <c r="X117" s="58">
        <f>(F117/E117)*'Residential Chronic _summary'!L118</f>
        <v>0</v>
      </c>
      <c r="Y117" s="258" t="str">
        <f>'Residential Chronic _summary'!K118</f>
        <v>B2</v>
      </c>
      <c r="Z117" s="246"/>
      <c r="AA117" s="246" t="str">
        <f>'Residential Chronic _summary'!O118</f>
        <v>In</v>
      </c>
    </row>
    <row r="118" spans="1:27" s="94" customFormat="1" ht="12.75">
      <c r="A118"/>
      <c r="B118" s="9" t="str">
        <f>'Residential Chronic _summary'!B119</f>
        <v>Pentachlorophenol</v>
      </c>
      <c r="C118" s="10">
        <f>'Residential Chronic _summary'!C119</f>
        <v>87865</v>
      </c>
      <c r="D118" s="10"/>
      <c r="E118" s="257">
        <f>'Residential Chronic _summary'!E119</f>
        <v>71</v>
      </c>
      <c r="F118" s="88"/>
      <c r="G118" s="53">
        <f>(F118/E118)*'Residential Chronic _summary'!F119</f>
        <v>0</v>
      </c>
      <c r="H118" s="252"/>
      <c r="I118" s="252" t="str">
        <f>'Residential Chronic _summary'!I119</f>
        <v>Or</v>
      </c>
      <c r="J118" s="33"/>
      <c r="K118" s="21"/>
      <c r="L118" s="21"/>
      <c r="M118" s="21"/>
      <c r="N118" s="21"/>
      <c r="O118" s="13">
        <f>G118</f>
        <v>0</v>
      </c>
      <c r="P118" s="13">
        <f>G118</f>
        <v>0</v>
      </c>
      <c r="Q118" s="13"/>
      <c r="R118" s="21"/>
      <c r="S118" s="21"/>
      <c r="T118" s="21"/>
      <c r="U118" s="21"/>
      <c r="V118" s="21"/>
      <c r="W118" s="21"/>
      <c r="X118" s="58">
        <f>(F118/E118)*'Residential Chronic _summary'!L119</f>
        <v>0</v>
      </c>
      <c r="Y118" s="258" t="str">
        <f>'Residential Chronic _summary'!K119</f>
        <v>B2</v>
      </c>
      <c r="Z118" s="246"/>
      <c r="AA118" s="246" t="str">
        <f>'Residential Chronic _summary'!O119</f>
        <v>Or</v>
      </c>
    </row>
    <row r="119" spans="1:27" ht="21.75">
      <c r="A119" s="94"/>
      <c r="B119" s="9" t="str">
        <f>'Residential Chronic _summary'!B120</f>
        <v>Phenol</v>
      </c>
      <c r="C119" s="10">
        <f>'Residential Chronic _summary'!C120</f>
        <v>108952</v>
      </c>
      <c r="D119" s="10"/>
      <c r="E119" s="257">
        <f>'Residential Chronic _summary'!E120</f>
        <v>1100</v>
      </c>
      <c r="F119" s="88"/>
      <c r="G119" s="53">
        <f>(F119/E119)*'Residential Chronic _summary'!F120</f>
        <v>0</v>
      </c>
      <c r="H119" s="253" t="str">
        <f>'Residential Chronic _summary'!H120</f>
        <v>In De</v>
      </c>
      <c r="I119" s="252" t="str">
        <f>'Residential Chronic _summary'!I120</f>
        <v>Or</v>
      </c>
      <c r="J119" s="159" t="s">
        <v>321</v>
      </c>
      <c r="K119" s="95"/>
      <c r="L119" s="95"/>
      <c r="M119" s="98"/>
      <c r="N119" s="98"/>
      <c r="O119" s="95"/>
      <c r="P119" s="95"/>
      <c r="Q119" s="95"/>
      <c r="R119" s="98"/>
      <c r="S119" s="95"/>
      <c r="T119" s="95"/>
      <c r="U119" s="95"/>
      <c r="V119" s="95"/>
      <c r="W119" s="95"/>
      <c r="X119" s="58" t="s">
        <v>19</v>
      </c>
      <c r="Y119" s="258" t="str">
        <f>'Residential Chronic _summary'!K120</f>
        <v>D</v>
      </c>
      <c r="Z119" s="246"/>
      <c r="AA119" s="246"/>
    </row>
    <row r="120" spans="2:27" s="94" customFormat="1" ht="12.75">
      <c r="B120" s="9" t="str">
        <f>'Residential Chronic _summary'!B121</f>
        <v>2,3,4,6-Tetrachlorophenol</v>
      </c>
      <c r="C120" s="10">
        <f>'Residential Chronic _summary'!C121</f>
        <v>58902</v>
      </c>
      <c r="D120" s="10"/>
      <c r="E120" s="257">
        <f>'Residential Chronic _summary'!E121</f>
        <v>636</v>
      </c>
      <c r="F120" s="88"/>
      <c r="G120" s="53">
        <f>(F120/E120)*'Residential Chronic _summary'!F121</f>
        <v>0</v>
      </c>
      <c r="H120" s="252" t="str">
        <f>'Residential Chronic _summary'!H121</f>
        <v>In</v>
      </c>
      <c r="I120" s="252" t="str">
        <f>'Residential Chronic _summary'!I121</f>
        <v>Or</v>
      </c>
      <c r="J120" s="97"/>
      <c r="K120" s="95"/>
      <c r="L120" s="98"/>
      <c r="M120" s="95"/>
      <c r="N120" s="95"/>
      <c r="O120" s="98"/>
      <c r="P120" s="149">
        <f>G120</f>
        <v>0</v>
      </c>
      <c r="Q120" s="98"/>
      <c r="R120" s="95"/>
      <c r="S120" s="95"/>
      <c r="T120" s="95"/>
      <c r="U120" s="95"/>
      <c r="V120" s="95"/>
      <c r="W120" s="95"/>
      <c r="X120" s="58" t="s">
        <v>19</v>
      </c>
      <c r="Y120" s="258" t="str">
        <f>'Residential Chronic _summary'!K121</f>
        <v>NA</v>
      </c>
      <c r="Z120" s="246"/>
      <c r="AA120" s="246"/>
    </row>
    <row r="121" spans="2:27" s="94" customFormat="1" ht="12.75">
      <c r="B121" s="9" t="str">
        <f>'Residential Chronic _summary'!B122</f>
        <v>2,4,5-Trichlorophenol</v>
      </c>
      <c r="C121" s="10">
        <f>'Residential Chronic _summary'!C122</f>
        <v>95954</v>
      </c>
      <c r="D121" s="10"/>
      <c r="E121" s="257">
        <f>'Residential Chronic _summary'!E122</f>
        <v>1920</v>
      </c>
      <c r="F121" s="88"/>
      <c r="G121" s="53">
        <f>(F121/E121)*'Residential Chronic _summary'!F122</f>
        <v>0</v>
      </c>
      <c r="H121" s="252"/>
      <c r="I121" s="252" t="str">
        <f>'Residential Chronic _summary'!I122</f>
        <v>Or</v>
      </c>
      <c r="J121" s="97"/>
      <c r="K121" s="95"/>
      <c r="L121" s="95"/>
      <c r="M121" s="95"/>
      <c r="N121" s="95"/>
      <c r="O121" s="149">
        <f>G121</f>
        <v>0</v>
      </c>
      <c r="P121" s="149">
        <f>G121</f>
        <v>0</v>
      </c>
      <c r="Q121" s="95"/>
      <c r="R121" s="95"/>
      <c r="S121" s="95"/>
      <c r="T121" s="95"/>
      <c r="U121" s="95"/>
      <c r="V121" s="95"/>
      <c r="W121" s="95"/>
      <c r="X121" s="58" t="s">
        <v>19</v>
      </c>
      <c r="Y121" s="258" t="str">
        <f>'Residential Chronic _summary'!K122</f>
        <v>NA</v>
      </c>
      <c r="Z121" s="246"/>
      <c r="AA121" s="246"/>
    </row>
    <row r="122" spans="2:27" s="94" customFormat="1" ht="21.75">
      <c r="B122" s="9" t="str">
        <f>'Residential Chronic _summary'!B123</f>
        <v>2,4,6-Trichlorophenol</v>
      </c>
      <c r="C122" s="10">
        <f>'Residential Chronic _summary'!C123</f>
        <v>88062</v>
      </c>
      <c r="D122" s="10"/>
      <c r="E122" s="257">
        <f>'Residential Chronic _summary'!E123</f>
        <v>595</v>
      </c>
      <c r="F122" s="88"/>
      <c r="G122" s="53"/>
      <c r="H122" s="252"/>
      <c r="I122" s="252"/>
      <c r="J122" s="97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58">
        <f>(F122/E122)*'Residential Chronic _summary'!L123</f>
        <v>0</v>
      </c>
      <c r="Y122" s="258" t="str">
        <f>'Residential Chronic _summary'!K123</f>
        <v>B2</v>
      </c>
      <c r="Z122" s="246"/>
      <c r="AA122" s="246" t="str">
        <f>'Residential Chronic _summary'!O123</f>
        <v>Or In</v>
      </c>
    </row>
    <row r="123" spans="1:27" s="94" customFormat="1" ht="12.75">
      <c r="A123" s="28" t="str">
        <f>'Residential Chronic _summary'!A124</f>
        <v>Polyaromatic Hydrocarbons</v>
      </c>
      <c r="B123" s="9"/>
      <c r="C123" s="10"/>
      <c r="D123" s="10"/>
      <c r="E123" s="257"/>
      <c r="F123" s="88"/>
      <c r="G123" s="53"/>
      <c r="H123" s="252"/>
      <c r="I123" s="252"/>
      <c r="J123" s="97"/>
      <c r="K123" s="95"/>
      <c r="L123" s="95"/>
      <c r="M123" s="95"/>
      <c r="N123" s="95"/>
      <c r="O123" s="98"/>
      <c r="P123" s="95"/>
      <c r="Q123" s="95"/>
      <c r="R123" s="98"/>
      <c r="S123" s="95"/>
      <c r="T123" s="95"/>
      <c r="U123" s="95"/>
      <c r="V123" s="95"/>
      <c r="W123" s="95"/>
      <c r="X123" s="58"/>
      <c r="Y123" s="258"/>
      <c r="Z123" s="246"/>
      <c r="AA123" s="246"/>
    </row>
    <row r="124" spans="2:27" s="94" customFormat="1" ht="12.75">
      <c r="B124" s="9" t="str">
        <f>'Residential Chronic _summary'!B125</f>
        <v>Acenaphthene</v>
      </c>
      <c r="C124" s="10">
        <f>'Residential Chronic _summary'!C125</f>
        <v>83329</v>
      </c>
      <c r="D124" s="10"/>
      <c r="E124" s="257">
        <f>'Residential Chronic _summary'!E125</f>
        <v>1200</v>
      </c>
      <c r="F124" s="88"/>
      <c r="G124" s="53">
        <f>(F124/E124)*'Residential Chronic _summary'!F125</f>
        <v>0</v>
      </c>
      <c r="H124" s="252"/>
      <c r="I124" s="252" t="str">
        <f>'Residential Chronic _summary'!I125</f>
        <v>Or</v>
      </c>
      <c r="J124" s="157"/>
      <c r="K124" s="95"/>
      <c r="L124" s="95"/>
      <c r="M124" s="95"/>
      <c r="N124" s="95"/>
      <c r="O124" s="95"/>
      <c r="P124" s="149">
        <f>G124</f>
        <v>0</v>
      </c>
      <c r="Q124" s="98"/>
      <c r="R124" s="95"/>
      <c r="S124" s="95"/>
      <c r="T124" s="95"/>
      <c r="U124" s="95"/>
      <c r="V124" s="95"/>
      <c r="W124" s="95"/>
      <c r="X124" s="58" t="s">
        <v>19</v>
      </c>
      <c r="Y124" s="258" t="str">
        <f>'Residential Chronic _summary'!K125</f>
        <v>NA</v>
      </c>
      <c r="Z124" s="246"/>
      <c r="AA124" s="246"/>
    </row>
    <row r="125" spans="2:27" s="94" customFormat="1" ht="12.75">
      <c r="B125" s="9" t="str">
        <f>'Residential Chronic _summary'!B126</f>
        <v>Anthracene</v>
      </c>
      <c r="C125" s="10">
        <f>'Residential Chronic _summary'!C126</f>
        <v>120127</v>
      </c>
      <c r="D125" s="10"/>
      <c r="E125" s="257">
        <f>'Residential Chronic _summary'!E126</f>
        <v>7880</v>
      </c>
      <c r="F125" s="88"/>
      <c r="G125" s="53">
        <f>(F125/E125)*'Residential Chronic _summary'!F126</f>
        <v>0</v>
      </c>
      <c r="H125" s="252"/>
      <c r="I125" s="252" t="str">
        <f>'Residential Chronic _summary'!I126</f>
        <v>Or</v>
      </c>
      <c r="J125" s="157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58" t="s">
        <v>19</v>
      </c>
      <c r="Y125" s="258" t="str">
        <f>'Residential Chronic _summary'!K126</f>
        <v>D</v>
      </c>
      <c r="Z125" s="246"/>
      <c r="AA125" s="246"/>
    </row>
    <row r="126" spans="1:27" s="94" customFormat="1" ht="21.75">
      <c r="A126"/>
      <c r="B126" s="272" t="str">
        <f>'Residential Chronic _summary'!B127</f>
        <v>Benzo[a]pyrene equivalents (see BaP equiv. Calculation spreadsheeet)</v>
      </c>
      <c r="C126" s="10">
        <f>'Residential Chronic _summary'!C127</f>
        <v>50328</v>
      </c>
      <c r="D126" s="10"/>
      <c r="E126" s="257">
        <f>'Residential Chronic _summary'!E127</f>
        <v>2</v>
      </c>
      <c r="F126" s="88"/>
      <c r="G126" s="53"/>
      <c r="H126" s="252"/>
      <c r="I126" s="252"/>
      <c r="J126" s="3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58">
        <f>(F126/E126)*'Residential Chronic _summary'!L127</f>
        <v>0</v>
      </c>
      <c r="Y126" s="258" t="str">
        <f>'Residential Chronic _summary'!K127</f>
        <v>B2</v>
      </c>
      <c r="Z126" s="246"/>
      <c r="AA126" s="246" t="str">
        <f>'Residential Chronic _summary'!O127</f>
        <v>Or</v>
      </c>
    </row>
    <row r="127" spans="2:27" ht="12.75">
      <c r="B127" s="9" t="str">
        <f>'Residential Chronic _summary'!B128</f>
        <v>Fluoranthene</v>
      </c>
      <c r="C127" s="10">
        <f>'Residential Chronic _summary'!C128</f>
        <v>206440</v>
      </c>
      <c r="D127" s="10"/>
      <c r="E127" s="257">
        <f>'Residential Chronic _summary'!E128</f>
        <v>1080</v>
      </c>
      <c r="F127" s="88"/>
      <c r="G127" s="53">
        <f>(F127/E127)*'Residential Chronic _summary'!F128</f>
        <v>0</v>
      </c>
      <c r="H127" s="252"/>
      <c r="I127" s="252" t="str">
        <f>'Residential Chronic _summary'!I128</f>
        <v>Or</v>
      </c>
      <c r="J127" s="12"/>
      <c r="K127" s="13">
        <f>G127</f>
        <v>0</v>
      </c>
      <c r="L127" s="21"/>
      <c r="M127" s="21"/>
      <c r="N127" s="21"/>
      <c r="O127" s="13">
        <f>G127</f>
        <v>0</v>
      </c>
      <c r="P127" s="13">
        <f>G127</f>
        <v>0</v>
      </c>
      <c r="Q127" s="13"/>
      <c r="R127" s="21"/>
      <c r="S127" s="21"/>
      <c r="T127" s="21"/>
      <c r="U127" s="21"/>
      <c r="V127" s="21"/>
      <c r="W127" s="21"/>
      <c r="X127" s="58" t="s">
        <v>19</v>
      </c>
      <c r="Y127" s="258" t="str">
        <f>'Residential Chronic _summary'!K128</f>
        <v>D</v>
      </c>
      <c r="Z127" s="246"/>
      <c r="AA127" s="246"/>
    </row>
    <row r="128" spans="2:27" ht="12.75">
      <c r="B128" s="9" t="str">
        <f>'Residential Chronic _summary'!B129</f>
        <v>Fluorene</v>
      </c>
      <c r="C128" s="10">
        <f>'Residential Chronic _summary'!C129</f>
        <v>86737</v>
      </c>
      <c r="D128" s="10"/>
      <c r="E128" s="257">
        <f>'Residential Chronic _summary'!E129</f>
        <v>850</v>
      </c>
      <c r="F128" s="88"/>
      <c r="G128" s="53">
        <f>(F128/E128)*'Residential Chronic _summary'!F129</f>
        <v>0</v>
      </c>
      <c r="H128" s="252"/>
      <c r="I128" s="252"/>
      <c r="J128" s="12"/>
      <c r="K128" s="13">
        <f>G128</f>
        <v>0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58" t="s">
        <v>19</v>
      </c>
      <c r="Y128" s="258" t="str">
        <f>'Residential Chronic _summary'!K129</f>
        <v>D</v>
      </c>
      <c r="Z128" s="246"/>
      <c r="AA128" s="246"/>
    </row>
    <row r="129" spans="2:27" ht="12.75">
      <c r="B129" s="9" t="str">
        <f>'Residential Chronic _summary'!B130</f>
        <v>Naphthalene - see Volatile Organics</v>
      </c>
      <c r="C129" s="10"/>
      <c r="D129" s="10"/>
      <c r="E129" s="257"/>
      <c r="F129" s="88"/>
      <c r="G129" s="53"/>
      <c r="H129" s="252"/>
      <c r="I129" s="252"/>
      <c r="J129" s="3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58"/>
      <c r="Y129" s="258"/>
      <c r="Z129" s="246"/>
      <c r="AA129" s="246"/>
    </row>
    <row r="130" spans="2:27" ht="12.75">
      <c r="B130" s="9" t="str">
        <f>'Residential Chronic _summary'!B131</f>
        <v>Pyrene</v>
      </c>
      <c r="C130" s="10">
        <f>'Residential Chronic _summary'!C131</f>
        <v>129000</v>
      </c>
      <c r="D130" s="10"/>
      <c r="E130" s="257">
        <f>'Residential Chronic _summary'!E131</f>
        <v>890</v>
      </c>
      <c r="F130" s="88"/>
      <c r="G130" s="53">
        <f>(F130/E130)*'Residential Chronic _summary'!F131</f>
        <v>0</v>
      </c>
      <c r="H130" s="252"/>
      <c r="I130" s="252" t="str">
        <f>'Residential Chronic _summary'!I131</f>
        <v>Or</v>
      </c>
      <c r="J130" s="33"/>
      <c r="K130" s="21"/>
      <c r="L130" s="21"/>
      <c r="M130" s="21"/>
      <c r="N130" s="21"/>
      <c r="O130" s="13">
        <f>G130</f>
        <v>0</v>
      </c>
      <c r="P130" s="21"/>
      <c r="Q130" s="21"/>
      <c r="R130" s="21"/>
      <c r="S130" s="21"/>
      <c r="T130" s="21"/>
      <c r="U130" s="21"/>
      <c r="V130" s="21"/>
      <c r="W130" s="21"/>
      <c r="X130" s="58" t="s">
        <v>19</v>
      </c>
      <c r="Y130" s="258" t="str">
        <f>'Residential Chronic _summary'!K131</f>
        <v>D</v>
      </c>
      <c r="Z130" s="246"/>
      <c r="AA130" s="246"/>
    </row>
    <row r="131" spans="2:27" ht="12.75">
      <c r="B131" s="9" t="str">
        <f>'Residential Chronic _summary'!B132</f>
        <v>Quinoline</v>
      </c>
      <c r="C131" s="10">
        <f>'Residential Chronic _summary'!C132</f>
        <v>91225</v>
      </c>
      <c r="D131" s="10"/>
      <c r="E131" s="257">
        <f>'Residential Chronic _summary'!E132</f>
        <v>1.2</v>
      </c>
      <c r="F131" s="88"/>
      <c r="G131" s="53"/>
      <c r="H131" s="252"/>
      <c r="I131" s="252"/>
      <c r="J131" s="33"/>
      <c r="K131" s="21"/>
      <c r="L131" s="21"/>
      <c r="M131" s="21"/>
      <c r="N131" s="21"/>
      <c r="O131" s="13"/>
      <c r="P131" s="21"/>
      <c r="Q131" s="21"/>
      <c r="R131" s="21"/>
      <c r="S131" s="21"/>
      <c r="T131" s="21"/>
      <c r="U131" s="21"/>
      <c r="V131" s="21"/>
      <c r="W131" s="21"/>
      <c r="X131" s="58">
        <f>(F131/E131)*'Residential Chronic _summary'!L132</f>
        <v>0</v>
      </c>
      <c r="Y131" s="258" t="str">
        <f>'Residential Chronic _summary'!K132</f>
        <v>C</v>
      </c>
      <c r="Z131" s="246" t="str">
        <f>'Residential Chronic _summary'!N132</f>
        <v>In</v>
      </c>
      <c r="AA131" s="246" t="str">
        <f>'Residential Chronic _summary'!O132</f>
        <v>Or</v>
      </c>
    </row>
    <row r="132" spans="1:27" ht="12.75">
      <c r="A132" s="28" t="str">
        <f>'Residential Chronic _summary'!A133</f>
        <v>Polychlorinated Biphenyls</v>
      </c>
      <c r="B132" s="9"/>
      <c r="C132" s="10"/>
      <c r="D132" s="10"/>
      <c r="E132" s="257"/>
      <c r="F132" s="88"/>
      <c r="G132" s="53"/>
      <c r="H132" s="252"/>
      <c r="I132" s="252"/>
      <c r="J132" s="97"/>
      <c r="K132" s="95"/>
      <c r="L132" s="95"/>
      <c r="M132" s="95"/>
      <c r="N132" s="95"/>
      <c r="O132" s="98"/>
      <c r="P132" s="95"/>
      <c r="Q132" s="95"/>
      <c r="R132" s="98"/>
      <c r="S132" s="95"/>
      <c r="T132" s="95"/>
      <c r="U132" s="95"/>
      <c r="V132" s="95"/>
      <c r="W132" s="95"/>
      <c r="X132" s="58"/>
      <c r="Y132" s="258"/>
      <c r="Z132" s="246"/>
      <c r="AA132" s="246"/>
    </row>
    <row r="133" spans="1:27" s="94" customFormat="1" ht="21.75">
      <c r="A133"/>
      <c r="B133" s="9" t="str">
        <f>'Residential Chronic _summary'!B134</f>
        <v>PCBs (Polychlorinated Biphenyls)</v>
      </c>
      <c r="C133" s="10">
        <f>'Residential Chronic _summary'!C134</f>
        <v>1336363</v>
      </c>
      <c r="D133" s="10"/>
      <c r="E133" s="257">
        <f>'Residential Chronic _summary'!E134</f>
        <v>1.2</v>
      </c>
      <c r="F133" s="88"/>
      <c r="G133" s="53">
        <f>(F133/E133)*'Residential Chronic _summary'!F134</f>
        <v>0</v>
      </c>
      <c r="H133" s="252" t="str">
        <f>'Residential Chronic _summary'!H134</f>
        <v>In</v>
      </c>
      <c r="I133" s="252" t="str">
        <f>'Residential Chronic _summary'!I134</f>
        <v>Or</v>
      </c>
      <c r="J133" s="33"/>
      <c r="K133" s="21"/>
      <c r="L133" s="21"/>
      <c r="M133" s="13"/>
      <c r="N133" s="13">
        <f>G133</f>
        <v>0</v>
      </c>
      <c r="O133" s="21"/>
      <c r="P133" s="21"/>
      <c r="Q133" s="21"/>
      <c r="R133" s="13">
        <f>G133</f>
        <v>0</v>
      </c>
      <c r="S133" s="21"/>
      <c r="T133" s="21"/>
      <c r="U133" s="21"/>
      <c r="V133" s="21"/>
      <c r="W133" s="21"/>
      <c r="X133" s="58">
        <f>(F133/E133)*'Residential Chronic _summary'!L134</f>
        <v>0</v>
      </c>
      <c r="Y133" s="258" t="str">
        <f>'Residential Chronic _summary'!K134</f>
        <v>B2</v>
      </c>
      <c r="Z133" s="246"/>
      <c r="AA133" s="246" t="str">
        <f>'Residential Chronic _summary'!O134</f>
        <v>Or In</v>
      </c>
    </row>
    <row r="134" spans="1:27" ht="12.75">
      <c r="A134" s="28" t="str">
        <f>'Residential Chronic _summary'!A135</f>
        <v>Pesticides and Herbicides</v>
      </c>
      <c r="B134" s="9"/>
      <c r="C134" s="10"/>
      <c r="D134" s="10"/>
      <c r="E134" s="257"/>
      <c r="F134" s="88"/>
      <c r="G134" s="53"/>
      <c r="H134" s="252"/>
      <c r="I134" s="252"/>
      <c r="J134" s="33"/>
      <c r="K134" s="21"/>
      <c r="L134" s="21"/>
      <c r="M134" s="13"/>
      <c r="N134" s="13"/>
      <c r="O134" s="21"/>
      <c r="P134" s="21"/>
      <c r="Q134" s="21"/>
      <c r="R134" s="13"/>
      <c r="S134" s="21"/>
      <c r="T134" s="21"/>
      <c r="U134" s="21"/>
      <c r="V134" s="21"/>
      <c r="W134" s="21"/>
      <c r="X134" s="58"/>
      <c r="Y134" s="258"/>
      <c r="Z134" s="246"/>
      <c r="AA134" s="246"/>
    </row>
    <row r="135" spans="2:27" ht="12.75">
      <c r="B135" s="9" t="str">
        <f>'Residential Chronic _summary'!B136</f>
        <v>Aldrin</v>
      </c>
      <c r="C135" s="10">
        <f>'Residential Chronic _summary'!C136</f>
        <v>309002</v>
      </c>
      <c r="D135" s="10"/>
      <c r="E135" s="257">
        <f>'Residential Chronic _summary'!E136</f>
        <v>1</v>
      </c>
      <c r="F135" s="88"/>
      <c r="G135" s="53">
        <f>(F135/E135)*'Residential Chronic _summary'!F136</f>
        <v>0</v>
      </c>
      <c r="H135" s="252" t="str">
        <f>'Residential Chronic _summary'!H136</f>
        <v>In</v>
      </c>
      <c r="I135" s="252" t="str">
        <f>'Residential Chronic _summary'!I136</f>
        <v>Or</v>
      </c>
      <c r="J135" s="33"/>
      <c r="K135" s="21"/>
      <c r="L135" s="103"/>
      <c r="M135" s="103"/>
      <c r="N135" s="103"/>
      <c r="O135" s="103"/>
      <c r="P135" s="13">
        <f>G135</f>
        <v>0</v>
      </c>
      <c r="Q135" s="13"/>
      <c r="R135" s="21"/>
      <c r="S135" s="21"/>
      <c r="T135" s="21"/>
      <c r="U135" s="21"/>
      <c r="V135" s="21"/>
      <c r="W135" s="21"/>
      <c r="X135" s="58">
        <f>(F135/E135)*'Residential Chronic _summary'!L136</f>
        <v>0</v>
      </c>
      <c r="Y135" s="258" t="str">
        <f>'Residential Chronic _summary'!K136</f>
        <v>B2</v>
      </c>
      <c r="Z135" s="246"/>
      <c r="AA135" s="246" t="str">
        <f>'Residential Chronic _summary'!O136</f>
        <v>Or</v>
      </c>
    </row>
    <row r="136" spans="2:27" ht="12.75">
      <c r="B136" s="9" t="str">
        <f>'Residential Chronic _summary'!B137</f>
        <v>Carbazole</v>
      </c>
      <c r="C136" s="10">
        <f>'Residential Chronic _summary'!C137</f>
        <v>86748</v>
      </c>
      <c r="D136" s="10"/>
      <c r="E136" s="257">
        <f>'Residential Chronic _summary'!E137</f>
        <v>700</v>
      </c>
      <c r="F136" s="88"/>
      <c r="G136" s="53">
        <f>(F136/E136)*'Residential Chronic _summary'!F137</f>
        <v>0</v>
      </c>
      <c r="H136" s="252"/>
      <c r="I136" s="252"/>
      <c r="J136" s="33"/>
      <c r="K136" s="21"/>
      <c r="L136" s="103"/>
      <c r="M136" s="103"/>
      <c r="N136" s="103"/>
      <c r="O136" s="103"/>
      <c r="P136" s="13"/>
      <c r="Q136" s="13"/>
      <c r="R136" s="21"/>
      <c r="S136" s="21"/>
      <c r="T136" s="21"/>
      <c r="U136" s="21"/>
      <c r="V136" s="21"/>
      <c r="W136" s="21"/>
      <c r="X136" s="58">
        <f>(F136/E136)*'Residential Chronic _summary'!L137</f>
        <v>0</v>
      </c>
      <c r="Y136" s="258" t="str">
        <f>'Residential Chronic _summary'!K137</f>
        <v>B2</v>
      </c>
      <c r="Z136" s="246" t="str">
        <f>'Residential Chronic _summary'!N137</f>
        <v>In</v>
      </c>
      <c r="AA136" s="246" t="str">
        <f>'Residential Chronic _summary'!O137</f>
        <v>Or</v>
      </c>
    </row>
    <row r="137" spans="2:27" ht="12.75">
      <c r="B137" s="9" t="str">
        <f>'Residential Chronic _summary'!B138</f>
        <v>Chloramben</v>
      </c>
      <c r="C137" s="10">
        <f>'Residential Chronic _summary'!C138</f>
        <v>133904</v>
      </c>
      <c r="D137" s="10"/>
      <c r="E137" s="257">
        <f>'Residential Chronic _summary'!E138</f>
        <v>430</v>
      </c>
      <c r="F137" s="88"/>
      <c r="G137" s="53">
        <f>(F137/E137)*'Residential Chronic _summary'!F138</f>
        <v>0</v>
      </c>
      <c r="H137" s="252" t="str">
        <f>'Residential Chronic _summary'!H138</f>
        <v>In</v>
      </c>
      <c r="I137" s="252" t="str">
        <f>'Residential Chronic _summary'!I138</f>
        <v>Or</v>
      </c>
      <c r="J137" s="33"/>
      <c r="K137" s="21"/>
      <c r="L137" s="21"/>
      <c r="M137" s="21"/>
      <c r="N137" s="21"/>
      <c r="O137" s="21"/>
      <c r="P137" s="149">
        <f>G137</f>
        <v>0</v>
      </c>
      <c r="Q137" s="13"/>
      <c r="R137" s="21"/>
      <c r="S137" s="21"/>
      <c r="T137" s="21"/>
      <c r="U137" s="21"/>
      <c r="V137" s="21"/>
      <c r="W137" s="21"/>
      <c r="X137" s="58" t="s">
        <v>19</v>
      </c>
      <c r="Y137" s="259" t="str">
        <f>'Residential Chronic _summary'!K138</f>
        <v>under review</v>
      </c>
      <c r="Z137" s="246"/>
      <c r="AA137" s="246"/>
    </row>
    <row r="138" spans="2:27" ht="12.75">
      <c r="B138" s="9" t="str">
        <f>'Residential Chronic _summary'!B139</f>
        <v>Chlordane</v>
      </c>
      <c r="C138" s="10">
        <f>'Residential Chronic _summary'!C139</f>
        <v>57749</v>
      </c>
      <c r="D138" s="10"/>
      <c r="E138" s="257">
        <f>'Residential Chronic _summary'!E139</f>
        <v>13</v>
      </c>
      <c r="F138" s="88"/>
      <c r="G138" s="53">
        <f>(F138/E138)*'Residential Chronic _summary'!F139</f>
        <v>0</v>
      </c>
      <c r="H138" s="252"/>
      <c r="I138" s="252" t="str">
        <f>'Residential Chronic _summary'!I139</f>
        <v>Or</v>
      </c>
      <c r="J138" s="33"/>
      <c r="K138" s="21"/>
      <c r="L138" s="21"/>
      <c r="M138" s="21"/>
      <c r="N138" s="21"/>
      <c r="O138" s="21"/>
      <c r="P138" s="13">
        <f>G138</f>
        <v>0</v>
      </c>
      <c r="Q138" s="13"/>
      <c r="R138" s="21"/>
      <c r="S138" s="21"/>
      <c r="T138" s="21"/>
      <c r="U138" s="21"/>
      <c r="V138" s="21"/>
      <c r="W138" s="21"/>
      <c r="X138" s="58">
        <f>(F138/E138)*'Residential Chronic _summary'!L139</f>
        <v>0</v>
      </c>
      <c r="Y138" s="258" t="str">
        <f>'Residential Chronic _summary'!K139</f>
        <v>B2</v>
      </c>
      <c r="Z138" s="246"/>
      <c r="AA138" s="246" t="str">
        <f>'Residential Chronic _summary'!O139</f>
        <v>Or</v>
      </c>
    </row>
    <row r="139" spans="2:27" ht="12.75">
      <c r="B139" s="9" t="str">
        <f>'Residential Chronic _summary'!B140</f>
        <v>4, 4' - DDD</v>
      </c>
      <c r="C139" s="10">
        <f>'Residential Chronic _summary'!C140</f>
        <v>72548</v>
      </c>
      <c r="D139" s="10"/>
      <c r="E139" s="257">
        <f>'Residential Chronic _summary'!E140</f>
        <v>56</v>
      </c>
      <c r="F139" s="88"/>
      <c r="G139" s="53"/>
      <c r="H139" s="252"/>
      <c r="I139" s="252"/>
      <c r="J139" s="3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58">
        <f>(F139/E139)*'Residential Chronic _summary'!L140</f>
        <v>0</v>
      </c>
      <c r="Y139" s="258" t="str">
        <f>'Residential Chronic _summary'!K140</f>
        <v>B2</v>
      </c>
      <c r="Z139" s="246"/>
      <c r="AA139" s="246" t="str">
        <f>'Residential Chronic _summary'!O140</f>
        <v>Or</v>
      </c>
    </row>
    <row r="140" spans="2:27" ht="12.75">
      <c r="B140" s="9" t="str">
        <f>'Residential Chronic _summary'!B141</f>
        <v>4, 4' - DDE</v>
      </c>
      <c r="C140" s="10">
        <f>'Residential Chronic _summary'!C141</f>
        <v>72559</v>
      </c>
      <c r="D140" s="10"/>
      <c r="E140" s="257">
        <f>'Residential Chronic _summary'!E141</f>
        <v>40</v>
      </c>
      <c r="F140" s="88"/>
      <c r="G140" s="53"/>
      <c r="H140" s="252"/>
      <c r="I140" s="252"/>
      <c r="J140" s="3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58">
        <f>(F140/E140)*'Residential Chronic _summary'!L141</f>
        <v>0</v>
      </c>
      <c r="Y140" s="258" t="str">
        <f>'Residential Chronic _summary'!K141</f>
        <v>B2</v>
      </c>
      <c r="Z140" s="246"/>
      <c r="AA140" s="246" t="str">
        <f>'Residential Chronic _summary'!O141</f>
        <v>Or</v>
      </c>
    </row>
    <row r="141" spans="2:27" ht="12.75">
      <c r="B141" s="9" t="str">
        <f>'Residential Chronic _summary'!B142</f>
        <v>4, 4' - DDT</v>
      </c>
      <c r="C141" s="10">
        <f>'Residential Chronic _summary'!C142</f>
        <v>50293</v>
      </c>
      <c r="D141" s="10"/>
      <c r="E141" s="257">
        <f>'Residential Chronic _summary'!E142</f>
        <v>15</v>
      </c>
      <c r="F141" s="88"/>
      <c r="G141" s="53">
        <f>(F141/E141)*'Residential Chronic _summary'!F142</f>
        <v>0</v>
      </c>
      <c r="H141" s="252" t="str">
        <f>'Residential Chronic _summary'!H142</f>
        <v>In</v>
      </c>
      <c r="I141" s="252" t="str">
        <f>'Residential Chronic _summary'!I142</f>
        <v>Or</v>
      </c>
      <c r="J141" s="33"/>
      <c r="K141" s="21"/>
      <c r="L141" s="21"/>
      <c r="M141" s="21"/>
      <c r="N141" s="21"/>
      <c r="O141" s="21"/>
      <c r="P141" s="13">
        <f>G141</f>
        <v>0</v>
      </c>
      <c r="Q141" s="13"/>
      <c r="R141" s="21"/>
      <c r="S141" s="21"/>
      <c r="T141" s="21"/>
      <c r="U141" s="21"/>
      <c r="V141" s="21"/>
      <c r="W141" s="21"/>
      <c r="X141" s="58">
        <f>(F141/E141)*'Residential Chronic _summary'!L142</f>
        <v>0</v>
      </c>
      <c r="Y141" s="258" t="str">
        <f>'Residential Chronic _summary'!K142</f>
        <v>B2</v>
      </c>
      <c r="Z141" s="246"/>
      <c r="AA141" s="246" t="str">
        <f>'Residential Chronic _summary'!O142</f>
        <v>Or</v>
      </c>
    </row>
    <row r="142" spans="2:27" ht="12.75">
      <c r="B142" s="9" t="str">
        <f>'Residential Chronic _summary'!B143</f>
        <v>Diazinon</v>
      </c>
      <c r="C142" s="10">
        <f>'Residential Chronic _summary'!C143</f>
        <v>333415</v>
      </c>
      <c r="D142" s="10"/>
      <c r="E142" s="257">
        <f>'Residential Chronic _summary'!E143</f>
        <v>26</v>
      </c>
      <c r="F142" s="88"/>
      <c r="G142" s="53">
        <f>(F142/E142)*'Residential Chronic _summary'!F143</f>
        <v>0</v>
      </c>
      <c r="H142" s="252" t="str">
        <f>'Residential Chronic _summary'!H143</f>
        <v>In</v>
      </c>
      <c r="I142" s="252" t="str">
        <f>'Residential Chronic _summary'!I143</f>
        <v>Or</v>
      </c>
      <c r="J142" s="33"/>
      <c r="K142" s="21"/>
      <c r="L142" s="13">
        <f>G142</f>
        <v>0</v>
      </c>
      <c r="M142" s="13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58" t="s">
        <v>19</v>
      </c>
      <c r="Y142" s="258" t="str">
        <f>'Residential Chronic _summary'!K143</f>
        <v>NA</v>
      </c>
      <c r="Z142" s="246"/>
      <c r="AA142" s="246"/>
    </row>
    <row r="143" spans="1:27" ht="12.75">
      <c r="A143" s="94"/>
      <c r="B143" s="9" t="str">
        <f>'Residential Chronic _summary'!B144</f>
        <v>2,4-Dichlorophenoxyacetic acid (2,4-D)</v>
      </c>
      <c r="C143" s="10">
        <f>'Residential Chronic _summary'!C144</f>
        <v>94757</v>
      </c>
      <c r="D143" s="10"/>
      <c r="E143" s="257">
        <f>'Residential Chronic _summary'!E144</f>
        <v>285</v>
      </c>
      <c r="F143" s="88"/>
      <c r="G143" s="53">
        <f>(F143/E143)*'Residential Chronic _summary'!F144</f>
        <v>0</v>
      </c>
      <c r="H143" s="252" t="str">
        <f>'Residential Chronic _summary'!H144</f>
        <v>In</v>
      </c>
      <c r="I143" s="252" t="str">
        <f>'Residential Chronic _summary'!I144</f>
        <v>Or</v>
      </c>
      <c r="J143" s="97"/>
      <c r="K143" s="149">
        <f>G143</f>
        <v>0</v>
      </c>
      <c r="L143" s="103"/>
      <c r="M143" s="103"/>
      <c r="N143" s="149"/>
      <c r="O143" s="149">
        <f>G143</f>
        <v>0</v>
      </c>
      <c r="P143" s="149">
        <f>G143</f>
        <v>0</v>
      </c>
      <c r="Q143" s="98"/>
      <c r="R143" s="95"/>
      <c r="S143" s="95"/>
      <c r="T143" s="95"/>
      <c r="U143" s="95"/>
      <c r="V143" s="95"/>
      <c r="W143" s="95"/>
      <c r="X143" s="58" t="s">
        <v>19</v>
      </c>
      <c r="Y143" s="258" t="str">
        <f>'Residential Chronic _summary'!K144</f>
        <v>NA</v>
      </c>
      <c r="Z143" s="246"/>
      <c r="AA143" s="246"/>
    </row>
    <row r="144" spans="2:27" s="94" customFormat="1" ht="12.75">
      <c r="B144" s="9" t="str">
        <f>'Residential Chronic _summary'!B145</f>
        <v>4-(2,4-Dichlorophenoxy) butyric acid (2,4-DB)</v>
      </c>
      <c r="C144" s="10">
        <f>'Residential Chronic _summary'!C145</f>
        <v>94826</v>
      </c>
      <c r="D144" s="10"/>
      <c r="E144" s="257">
        <f>'Residential Chronic _summary'!E145</f>
        <v>226</v>
      </c>
      <c r="F144" s="88"/>
      <c r="G144" s="53">
        <f>(F144/E144)*'Residential Chronic _summary'!F145</f>
        <v>0</v>
      </c>
      <c r="H144" s="252" t="str">
        <f>'Residential Chronic _summary'!H145</f>
        <v>In</v>
      </c>
      <c r="I144" s="252" t="str">
        <f>'Residential Chronic _summary'!I145</f>
        <v>Or</v>
      </c>
      <c r="J144" s="97"/>
      <c r="K144" s="149">
        <f>G144</f>
        <v>0</v>
      </c>
      <c r="L144" s="103"/>
      <c r="M144" s="103"/>
      <c r="N144" s="149"/>
      <c r="O144" s="149"/>
      <c r="P144" s="149">
        <f>G144</f>
        <v>0</v>
      </c>
      <c r="Q144" s="149"/>
      <c r="R144" s="103"/>
      <c r="S144" s="103"/>
      <c r="T144" s="103"/>
      <c r="U144" s="103"/>
      <c r="V144" s="103"/>
      <c r="W144" s="149">
        <f>G144</f>
        <v>0</v>
      </c>
      <c r="X144" s="58" t="s">
        <v>19</v>
      </c>
      <c r="Y144" s="258" t="str">
        <f>'Residential Chronic _summary'!K145</f>
        <v>NA</v>
      </c>
      <c r="Z144" s="246"/>
      <c r="AA144" s="246"/>
    </row>
    <row r="145" spans="2:27" s="94" customFormat="1" ht="12.75">
      <c r="B145" s="9" t="str">
        <f>'Residential Chronic _summary'!B146</f>
        <v>Dieldrin</v>
      </c>
      <c r="C145" s="10">
        <f>'Residential Chronic _summary'!C146</f>
        <v>60571</v>
      </c>
      <c r="D145" s="10"/>
      <c r="E145" s="257">
        <f>'Residential Chronic _summary'!E146</f>
        <v>0.8</v>
      </c>
      <c r="F145" s="88"/>
      <c r="G145" s="53">
        <f>(F145/E145)*'Residential Chronic _summary'!F146</f>
        <v>0</v>
      </c>
      <c r="H145" s="252" t="str">
        <f>'Residential Chronic _summary'!H146</f>
        <v>In</v>
      </c>
      <c r="I145" s="252" t="str">
        <f>'Residential Chronic _summary'!I146</f>
        <v>Or</v>
      </c>
      <c r="J145" s="97"/>
      <c r="K145" s="103"/>
      <c r="L145" s="103"/>
      <c r="M145" s="103"/>
      <c r="N145" s="103"/>
      <c r="O145" s="103"/>
      <c r="P145" s="149">
        <f>G145</f>
        <v>0</v>
      </c>
      <c r="Q145" s="98"/>
      <c r="R145" s="95"/>
      <c r="S145" s="98"/>
      <c r="T145" s="95"/>
      <c r="U145" s="95"/>
      <c r="V145" s="95"/>
      <c r="W145" s="95"/>
      <c r="X145" s="58">
        <f>(F145/E145)*'Residential Chronic _summary'!L146</f>
        <v>0</v>
      </c>
      <c r="Y145" s="258" t="str">
        <f>'Residential Chronic _summary'!K146</f>
        <v>B2</v>
      </c>
      <c r="Z145" s="246"/>
      <c r="AA145" s="246" t="str">
        <f>'Residential Chronic _summary'!O146</f>
        <v>Or</v>
      </c>
    </row>
    <row r="146" spans="2:27" s="94" customFormat="1" ht="12.75">
      <c r="B146" s="9" t="str">
        <f>'Residential Chronic _summary'!B147</f>
        <v>Endosulfan</v>
      </c>
      <c r="C146" s="10">
        <f>'Residential Chronic _summary'!C147</f>
        <v>115297</v>
      </c>
      <c r="D146" s="10"/>
      <c r="E146" s="257">
        <f>'Residential Chronic _summary'!E147</f>
        <v>120</v>
      </c>
      <c r="F146" s="88"/>
      <c r="G146" s="53">
        <f>(F146/E146)*'Residential Chronic _summary'!F147</f>
        <v>0</v>
      </c>
      <c r="H146" s="252"/>
      <c r="I146" s="252" t="str">
        <f>'Residential Chronic _summary'!I147</f>
        <v>Or</v>
      </c>
      <c r="J146" s="97"/>
      <c r="K146" s="149">
        <f>G146</f>
        <v>0</v>
      </c>
      <c r="L146" s="149">
        <f>G146</f>
        <v>0</v>
      </c>
      <c r="M146" s="103"/>
      <c r="N146" s="103"/>
      <c r="O146" s="149">
        <f>G146</f>
        <v>0</v>
      </c>
      <c r="P146" s="149"/>
      <c r="Q146" s="98"/>
      <c r="R146" s="95"/>
      <c r="S146" s="95"/>
      <c r="T146" s="95"/>
      <c r="U146" s="95"/>
      <c r="V146" s="95"/>
      <c r="W146" s="95"/>
      <c r="X146" s="58" t="s">
        <v>19</v>
      </c>
      <c r="Y146" s="258" t="str">
        <f>'Residential Chronic _summary'!K147</f>
        <v>NA</v>
      </c>
      <c r="Z146" s="246"/>
      <c r="AA146" s="246"/>
    </row>
    <row r="147" spans="2:27" s="94" customFormat="1" ht="12.75">
      <c r="B147" s="9" t="str">
        <f>'Residential Chronic _summary'!B148</f>
        <v>Endrin</v>
      </c>
      <c r="C147" s="10">
        <f>'Residential Chronic _summary'!C148</f>
        <v>72208</v>
      </c>
      <c r="D147" s="10"/>
      <c r="E147" s="257">
        <f>'Residential Chronic _summary'!E148</f>
        <v>8</v>
      </c>
      <c r="F147" s="88"/>
      <c r="G147" s="53">
        <f>(F147/E147)*'Residential Chronic _summary'!F148</f>
        <v>0</v>
      </c>
      <c r="H147" s="252"/>
      <c r="I147" s="252" t="str">
        <f>'Residential Chronic _summary'!I148</f>
        <v>Or</v>
      </c>
      <c r="J147" s="97"/>
      <c r="K147" s="149"/>
      <c r="L147" s="149">
        <f>G147</f>
        <v>0</v>
      </c>
      <c r="M147" s="103"/>
      <c r="N147" s="103"/>
      <c r="O147" s="149"/>
      <c r="P147" s="149">
        <f>G147</f>
        <v>0</v>
      </c>
      <c r="Q147" s="98"/>
      <c r="R147" s="95"/>
      <c r="S147" s="95"/>
      <c r="T147" s="95"/>
      <c r="U147" s="95"/>
      <c r="V147" s="95"/>
      <c r="W147" s="95"/>
      <c r="X147" s="58" t="s">
        <v>19</v>
      </c>
      <c r="Y147" s="258" t="str">
        <f>'Residential Chronic _summary'!K148</f>
        <v>D</v>
      </c>
      <c r="Z147" s="246"/>
      <c r="AA147" s="246"/>
    </row>
    <row r="148" spans="1:27" s="94" customFormat="1" ht="21.75">
      <c r="A148"/>
      <c r="B148" s="9" t="str">
        <f>'Residential Chronic _summary'!B149</f>
        <v>Heptachlor</v>
      </c>
      <c r="C148" s="10">
        <f>'Residential Chronic _summary'!C149</f>
        <v>76448</v>
      </c>
      <c r="D148" s="10"/>
      <c r="E148" s="257">
        <f>'Residential Chronic _summary'!E149</f>
        <v>2</v>
      </c>
      <c r="F148" s="88"/>
      <c r="G148" s="53">
        <f>(F148/E148)*'Residential Chronic _summary'!F149</f>
        <v>0</v>
      </c>
      <c r="H148" s="252" t="str">
        <f>'Residential Chronic _summary'!H149</f>
        <v>In</v>
      </c>
      <c r="I148" s="252" t="str">
        <f>'Residential Chronic _summary'!I149</f>
        <v>Or</v>
      </c>
      <c r="J148" s="33"/>
      <c r="K148" s="21"/>
      <c r="L148" s="21"/>
      <c r="M148" s="21"/>
      <c r="N148" s="21"/>
      <c r="O148" s="21"/>
      <c r="P148" s="13">
        <f>G148</f>
        <v>0</v>
      </c>
      <c r="Q148" s="21"/>
      <c r="R148" s="13"/>
      <c r="S148" s="21"/>
      <c r="T148" s="21"/>
      <c r="U148" s="21"/>
      <c r="V148" s="21"/>
      <c r="W148" s="21"/>
      <c r="X148" s="58">
        <f>(F148/E148)*'Residential Chronic _summary'!L149</f>
        <v>0</v>
      </c>
      <c r="Y148" s="258" t="str">
        <f>'Residential Chronic _summary'!K149</f>
        <v>B2</v>
      </c>
      <c r="Z148" s="246"/>
      <c r="AA148" s="246" t="str">
        <f>'Residential Chronic _summary'!O149</f>
        <v>Or In</v>
      </c>
    </row>
    <row r="149" spans="2:27" ht="12.75">
      <c r="B149" s="9" t="str">
        <f>'Residential Chronic _summary'!B150</f>
        <v>Heptachlor epoxide</v>
      </c>
      <c r="C149" s="10">
        <f>'Residential Chronic _summary'!C150</f>
        <v>1024573</v>
      </c>
      <c r="D149" s="10"/>
      <c r="E149" s="257">
        <f>'Residential Chronic _summary'!E150</f>
        <v>0.4</v>
      </c>
      <c r="F149" s="88"/>
      <c r="G149" s="53">
        <f>(F149/E149)*'Residential Chronic _summary'!F150</f>
        <v>0</v>
      </c>
      <c r="H149" s="252" t="str">
        <f>'Residential Chronic _summary'!H150</f>
        <v>In</v>
      </c>
      <c r="I149" s="252" t="str">
        <f>'Residential Chronic _summary'!I150</f>
        <v>Or</v>
      </c>
      <c r="J149" s="33"/>
      <c r="K149" s="21"/>
      <c r="L149" s="21"/>
      <c r="M149" s="21"/>
      <c r="N149" s="21"/>
      <c r="O149" s="21"/>
      <c r="P149" s="13">
        <f>G149</f>
        <v>0</v>
      </c>
      <c r="Q149" s="21"/>
      <c r="R149" s="13"/>
      <c r="S149" s="21"/>
      <c r="T149" s="21"/>
      <c r="U149" s="21"/>
      <c r="V149" s="21"/>
      <c r="W149" s="21"/>
      <c r="X149" s="58">
        <f>(F149/E149)*'Residential Chronic _summary'!L150</f>
        <v>0</v>
      </c>
      <c r="Y149" s="258" t="str">
        <f>'Residential Chronic _summary'!K150</f>
        <v>B2</v>
      </c>
      <c r="Z149" s="246"/>
      <c r="AA149" s="246" t="str">
        <f>'Residential Chronic _summary'!O150</f>
        <v>Or</v>
      </c>
    </row>
    <row r="150" spans="2:27" ht="12.75">
      <c r="B150" s="9" t="str">
        <f>'Residential Chronic _summary'!B151</f>
        <v>alpha-Hexachlorocyclohexane</v>
      </c>
      <c r="C150" s="10">
        <f>'Residential Chronic _summary'!C151</f>
        <v>319846</v>
      </c>
      <c r="D150" s="10"/>
      <c r="E150" s="257">
        <f>'Residential Chronic _summary'!E151</f>
        <v>2</v>
      </c>
      <c r="F150" s="88"/>
      <c r="G150" s="53"/>
      <c r="H150" s="252"/>
      <c r="I150" s="252"/>
      <c r="J150" s="33"/>
      <c r="K150" s="21"/>
      <c r="L150" s="21"/>
      <c r="M150" s="21"/>
      <c r="N150" s="21"/>
      <c r="O150" s="21"/>
      <c r="P150" s="13"/>
      <c r="Q150" s="21"/>
      <c r="R150" s="13"/>
      <c r="S150" s="21"/>
      <c r="T150" s="21"/>
      <c r="U150" s="21"/>
      <c r="V150" s="21"/>
      <c r="W150" s="21"/>
      <c r="X150" s="58">
        <f>(F150/E150)*'Residential Chronic _summary'!L151</f>
        <v>0</v>
      </c>
      <c r="Y150" s="258" t="str">
        <f>'Residential Chronic _summary'!K151</f>
        <v>B2</v>
      </c>
      <c r="Z150" s="246"/>
      <c r="AA150" s="246" t="str">
        <f>'Residential Chronic _summary'!O151</f>
        <v>Or</v>
      </c>
    </row>
    <row r="151" spans="2:27" ht="12.75">
      <c r="B151" s="9" t="str">
        <f>'Residential Chronic _summary'!B152</f>
        <v>beta-Hexachlorocyclohexane</v>
      </c>
      <c r="C151" s="10">
        <f>'Residential Chronic _summary'!C152</f>
        <v>319857</v>
      </c>
      <c r="D151" s="10"/>
      <c r="E151" s="257">
        <f>'Residential Chronic _summary'!E152</f>
        <v>7</v>
      </c>
      <c r="F151" s="88"/>
      <c r="G151" s="53"/>
      <c r="H151" s="252"/>
      <c r="I151" s="252"/>
      <c r="J151" s="33"/>
      <c r="K151" s="21"/>
      <c r="L151" s="21"/>
      <c r="M151" s="21"/>
      <c r="N151" s="21"/>
      <c r="O151" s="21"/>
      <c r="P151" s="13"/>
      <c r="Q151" s="21"/>
      <c r="R151" s="13"/>
      <c r="S151" s="21"/>
      <c r="T151" s="21"/>
      <c r="U151" s="21"/>
      <c r="V151" s="21"/>
      <c r="W151" s="21"/>
      <c r="X151" s="58">
        <f>(F151/E151)*'Residential Chronic _summary'!L152</f>
        <v>0</v>
      </c>
      <c r="Y151" s="258" t="str">
        <f>'Residential Chronic _summary'!K152</f>
        <v>C</v>
      </c>
      <c r="Z151" s="246"/>
      <c r="AA151" s="246" t="str">
        <f>'Residential Chronic _summary'!O152</f>
        <v>Or</v>
      </c>
    </row>
    <row r="152" spans="2:27" ht="21.75">
      <c r="B152" s="9" t="str">
        <f>'Residential Chronic _summary'!B153</f>
        <v>gamma-Hexachlorocyclohexane (gamma-BHC, Lindane)</v>
      </c>
      <c r="C152" s="10">
        <f>'Residential Chronic _summary'!C153</f>
        <v>58899</v>
      </c>
      <c r="D152" s="10"/>
      <c r="E152" s="257">
        <f>'Residential Chronic _summary'!E153</f>
        <v>9</v>
      </c>
      <c r="F152" s="88"/>
      <c r="G152" s="53">
        <f>(F152/E152)*'Residential Chronic _summary'!F153</f>
        <v>0</v>
      </c>
      <c r="H152" s="252" t="str">
        <f>'Residential Chronic _summary'!H153</f>
        <v>In</v>
      </c>
      <c r="I152" s="252" t="str">
        <f>'Residential Chronic _summary'!I153</f>
        <v>Or</v>
      </c>
      <c r="J152" s="97"/>
      <c r="K152" s="98"/>
      <c r="L152" s="103"/>
      <c r="M152" s="103"/>
      <c r="N152" s="103"/>
      <c r="O152" s="149">
        <f>G152</f>
        <v>0</v>
      </c>
      <c r="P152" s="13">
        <f>G152</f>
        <v>0</v>
      </c>
      <c r="Q152" s="21"/>
      <c r="R152" s="21"/>
      <c r="S152" s="21"/>
      <c r="T152" s="21"/>
      <c r="U152" s="21"/>
      <c r="V152" s="21"/>
      <c r="W152" s="21"/>
      <c r="X152" s="58">
        <f>(F152/E152)*'Residential Chronic _summary'!L153</f>
        <v>0</v>
      </c>
      <c r="Y152" s="258" t="str">
        <f>'Residential Chronic _summary'!K153</f>
        <v>B2/C</v>
      </c>
      <c r="Z152" s="246"/>
      <c r="AA152" s="246" t="str">
        <f>'Residential Chronic _summary'!O153</f>
        <v>Or</v>
      </c>
    </row>
    <row r="153" spans="2:27" ht="12.75">
      <c r="B153" s="9" t="str">
        <f>'Residential Chronic _summary'!B154</f>
        <v>Hexachlorocyclohexane, technical grade</v>
      </c>
      <c r="C153" s="10">
        <f>'Residential Chronic _summary'!C154</f>
        <v>608731</v>
      </c>
      <c r="D153" s="10"/>
      <c r="E153" s="257">
        <f>'Residential Chronic _summary'!E154</f>
        <v>6</v>
      </c>
      <c r="F153" s="88"/>
      <c r="G153" s="53"/>
      <c r="H153" s="252"/>
      <c r="I153" s="252"/>
      <c r="J153" s="33"/>
      <c r="K153" s="21"/>
      <c r="L153" s="21"/>
      <c r="M153" s="21"/>
      <c r="N153" s="21"/>
      <c r="O153" s="21"/>
      <c r="P153" s="13"/>
      <c r="Q153" s="21"/>
      <c r="R153" s="13"/>
      <c r="S153" s="21"/>
      <c r="T153" s="21"/>
      <c r="U153" s="21"/>
      <c r="V153" s="21"/>
      <c r="W153" s="21"/>
      <c r="X153" s="58">
        <f>(F153/E153)*'Residential Chronic _summary'!L154</f>
        <v>0</v>
      </c>
      <c r="Y153" s="258" t="str">
        <f>'Residential Chronic _summary'!K154</f>
        <v>B2</v>
      </c>
      <c r="Z153" s="246"/>
      <c r="AA153" s="246" t="str">
        <f>'Residential Chronic _summary'!O154</f>
        <v>Or</v>
      </c>
    </row>
    <row r="154" spans="2:27" ht="12.75">
      <c r="B154" s="9" t="str">
        <f>'Residential Chronic _summary'!B155</f>
        <v>Methoxychlor</v>
      </c>
      <c r="C154" s="10">
        <f>'Residential Chronic _summary'!C155</f>
        <v>72435</v>
      </c>
      <c r="D154" s="10"/>
      <c r="E154" s="257">
        <f>'Residential Chronic _summary'!E155</f>
        <v>11</v>
      </c>
      <c r="F154" s="88"/>
      <c r="G154" s="53">
        <f>(F154/E154)*'Residential Chronic _summary'!F155</f>
        <v>0</v>
      </c>
      <c r="H154" s="252"/>
      <c r="I154" s="252" t="str">
        <f>'Residential Chronic _summary'!I155</f>
        <v>Or</v>
      </c>
      <c r="J154" s="33"/>
      <c r="K154" s="21"/>
      <c r="L154" s="21"/>
      <c r="M154" s="21"/>
      <c r="N154" s="21"/>
      <c r="O154" s="21"/>
      <c r="P154" s="13"/>
      <c r="Q154" s="21"/>
      <c r="R154" s="13">
        <f>G154</f>
        <v>0</v>
      </c>
      <c r="S154" s="21"/>
      <c r="T154" s="21"/>
      <c r="U154" s="21"/>
      <c r="V154" s="21"/>
      <c r="W154" s="21"/>
      <c r="X154" s="58" t="s">
        <v>19</v>
      </c>
      <c r="Y154" s="258" t="str">
        <f>'Residential Chronic _summary'!K155</f>
        <v>D</v>
      </c>
      <c r="Z154" s="246"/>
      <c r="AA154" s="246"/>
    </row>
    <row r="155" spans="2:27" ht="12.75">
      <c r="B155" s="9" t="str">
        <f>'Residential Chronic _summary'!B156</f>
        <v>2-Methyl-4-chloropphenoxyacetic acid (MCPA)</v>
      </c>
      <c r="C155" s="10">
        <f>'Residential Chronic _summary'!C156</f>
        <v>94746</v>
      </c>
      <c r="D155" s="10"/>
      <c r="E155" s="257">
        <f>'Residential Chronic _summary'!E156</f>
        <v>16</v>
      </c>
      <c r="F155" s="88"/>
      <c r="G155" s="53">
        <f>(F155/E155)*'Residential Chronic _summary'!F156</f>
        <v>0</v>
      </c>
      <c r="H155" s="252" t="str">
        <f>'Residential Chronic _summary'!H156</f>
        <v>In</v>
      </c>
      <c r="I155" s="252" t="str">
        <f>'Residential Chronic _summary'!I156</f>
        <v>Or</v>
      </c>
      <c r="J155" s="33"/>
      <c r="K155" s="21"/>
      <c r="L155" s="21"/>
      <c r="M155" s="21"/>
      <c r="N155" s="21"/>
      <c r="O155" s="13">
        <f>G155</f>
        <v>0</v>
      </c>
      <c r="P155" s="13">
        <f>G155</f>
        <v>0</v>
      </c>
      <c r="Q155" s="21"/>
      <c r="R155" s="13"/>
      <c r="S155" s="21"/>
      <c r="T155" s="21"/>
      <c r="U155" s="21"/>
      <c r="V155" s="21"/>
      <c r="W155" s="21"/>
      <c r="X155" s="58" t="s">
        <v>19</v>
      </c>
      <c r="Y155" s="258" t="str">
        <f>'Residential Chronic _summary'!K156</f>
        <v>NA</v>
      </c>
      <c r="Z155" s="246"/>
      <c r="AA155" s="246"/>
    </row>
    <row r="156" spans="2:27" ht="12.75">
      <c r="B156" s="9" t="str">
        <f>'Residential Chronic _summary'!B157</f>
        <v>2-(2-Methyl-4-chlorophenoxy)propionic acid (MCPP)</v>
      </c>
      <c r="C156" s="10">
        <f>'Residential Chronic _summary'!C157</f>
        <v>93652</v>
      </c>
      <c r="D156" s="10"/>
      <c r="E156" s="257">
        <f>'Residential Chronic _summary'!E157</f>
        <v>29</v>
      </c>
      <c r="F156" s="88"/>
      <c r="G156" s="53">
        <f>(F156/E156)*'Residential Chronic _summary'!F157</f>
        <v>0</v>
      </c>
      <c r="H156" s="252" t="str">
        <f>'Residential Chronic _summary'!H157</f>
        <v>In</v>
      </c>
      <c r="I156" s="252" t="str">
        <f>'Residential Chronic _summary'!I157</f>
        <v>Or</v>
      </c>
      <c r="J156" s="33"/>
      <c r="K156" s="21"/>
      <c r="L156" s="21"/>
      <c r="M156" s="21"/>
      <c r="N156" s="21"/>
      <c r="O156" s="13">
        <f>G156</f>
        <v>0</v>
      </c>
      <c r="P156" s="13"/>
      <c r="Q156" s="21"/>
      <c r="R156" s="13"/>
      <c r="S156" s="21"/>
      <c r="T156" s="21"/>
      <c r="U156" s="21"/>
      <c r="V156" s="21"/>
      <c r="W156" s="21"/>
      <c r="X156" s="58" t="s">
        <v>19</v>
      </c>
      <c r="Y156" s="258" t="str">
        <f>'Residential Chronic _summary'!K157</f>
        <v>NA</v>
      </c>
      <c r="Z156" s="246"/>
      <c r="AA156" s="246"/>
    </row>
    <row r="157" spans="2:27" ht="12.75">
      <c r="B157" s="9" t="str">
        <f>'Residential Chronic _summary'!B158</f>
        <v>Metolachlor</v>
      </c>
      <c r="C157" s="10">
        <f>'Residential Chronic _summary'!C158</f>
        <v>51218452</v>
      </c>
      <c r="D157" s="10"/>
      <c r="E157" s="257">
        <f>'Residential Chronic _summary'!E158</f>
        <v>435</v>
      </c>
      <c r="F157" s="88"/>
      <c r="G157" s="53">
        <f>(F157/E157)*'Residential Chronic _summary'!F158</f>
        <v>0</v>
      </c>
      <c r="H157" s="252" t="str">
        <f>'Residential Chronic _summary'!H158</f>
        <v>In</v>
      </c>
      <c r="I157" s="252" t="str">
        <f>'Residential Chronic _summary'!I158</f>
        <v>Or</v>
      </c>
      <c r="J157" s="33"/>
      <c r="K157" s="21"/>
      <c r="L157" s="13"/>
      <c r="M157" s="13"/>
      <c r="N157" s="21"/>
      <c r="O157" s="21"/>
      <c r="P157" s="21"/>
      <c r="Q157" s="21"/>
      <c r="R157" s="21"/>
      <c r="S157" s="13"/>
      <c r="T157" s="21"/>
      <c r="U157" s="21"/>
      <c r="V157" s="21"/>
      <c r="W157" s="13">
        <f>G157</f>
        <v>0</v>
      </c>
      <c r="X157" s="58" t="s">
        <v>19</v>
      </c>
      <c r="Y157" s="258" t="str">
        <f>'Residential Chronic _summary'!K158</f>
        <v>C</v>
      </c>
      <c r="Z157" s="246"/>
      <c r="AA157" s="246"/>
    </row>
    <row r="158" spans="2:27" ht="12.75">
      <c r="B158" s="9" t="str">
        <f>'Residential Chronic _summary'!B159</f>
        <v>Picloram</v>
      </c>
      <c r="C158" s="10" t="str">
        <f>'Residential Chronic _summary'!C159</f>
        <v>1918021</v>
      </c>
      <c r="D158" s="10"/>
      <c r="E158" s="257">
        <f>'Residential Chronic _summary'!E159</f>
        <v>2000</v>
      </c>
      <c r="F158" s="88"/>
      <c r="G158" s="53">
        <f>(F158/E158)*'Residential Chronic _summary'!F159</f>
        <v>0</v>
      </c>
      <c r="H158" s="252" t="str">
        <f>'Residential Chronic _summary'!H159</f>
        <v>In</v>
      </c>
      <c r="I158" s="252" t="str">
        <f>'Residential Chronic _summary'!I159</f>
        <v>Or</v>
      </c>
      <c r="J158" s="33"/>
      <c r="K158" s="21"/>
      <c r="L158" s="21"/>
      <c r="M158" s="13"/>
      <c r="N158" s="13"/>
      <c r="O158" s="103"/>
      <c r="P158" s="149">
        <f>G158</f>
        <v>0</v>
      </c>
      <c r="Q158" s="103"/>
      <c r="R158" s="149"/>
      <c r="S158" s="21"/>
      <c r="T158" s="21"/>
      <c r="U158" s="21"/>
      <c r="V158" s="21"/>
      <c r="W158" s="21"/>
      <c r="X158" s="58" t="s">
        <v>19</v>
      </c>
      <c r="Y158" s="258" t="str">
        <f>'Residential Chronic _summary'!K159</f>
        <v>NA</v>
      </c>
      <c r="Z158" s="246"/>
      <c r="AA158" s="246"/>
    </row>
    <row r="159" spans="2:27" ht="12.75">
      <c r="B159" s="9" t="str">
        <f>'Residential Chronic _summary'!B160</f>
        <v>Terbufos</v>
      </c>
      <c r="C159" s="10">
        <f>'Residential Chronic _summary'!C160</f>
        <v>13071799</v>
      </c>
      <c r="D159" s="10"/>
      <c r="E159" s="257">
        <f>'Residential Chronic _summary'!E160</f>
        <v>0.6</v>
      </c>
      <c r="F159" s="88"/>
      <c r="G159" s="53">
        <f>(F159/E159)*'Residential Chronic _summary'!F160</f>
        <v>0</v>
      </c>
      <c r="H159" s="252" t="str">
        <f>'Residential Chronic _summary'!H160</f>
        <v>In</v>
      </c>
      <c r="I159" s="252" t="str">
        <f>'Residential Chronic _summary'!I160</f>
        <v>Or</v>
      </c>
      <c r="J159" s="33"/>
      <c r="K159" s="21"/>
      <c r="L159" s="13">
        <f>G159</f>
        <v>0</v>
      </c>
      <c r="M159" s="21"/>
      <c r="N159" s="21"/>
      <c r="O159" s="103"/>
      <c r="P159" s="103"/>
      <c r="Q159" s="103"/>
      <c r="R159" s="103"/>
      <c r="S159" s="21"/>
      <c r="T159" s="21"/>
      <c r="U159" s="21"/>
      <c r="V159" s="21"/>
      <c r="W159" s="21"/>
      <c r="X159" s="58" t="s">
        <v>19</v>
      </c>
      <c r="Y159" s="258" t="str">
        <f>'Residential Chronic _summary'!K160</f>
        <v>NA</v>
      </c>
      <c r="Z159" s="246"/>
      <c r="AA159" s="246"/>
    </row>
    <row r="160" spans="2:27" ht="12.75">
      <c r="B160" s="9" t="str">
        <f>'Residential Chronic _summary'!B161</f>
        <v>Toxaphene</v>
      </c>
      <c r="C160" s="10">
        <f>'Residential Chronic _summary'!C161</f>
        <v>8001352</v>
      </c>
      <c r="D160" s="10"/>
      <c r="E160" s="257">
        <f>'Residential Chronic _summary'!E161</f>
        <v>13</v>
      </c>
      <c r="F160" s="88"/>
      <c r="G160" s="53"/>
      <c r="H160" s="252"/>
      <c r="I160" s="252"/>
      <c r="J160" s="33"/>
      <c r="K160" s="21"/>
      <c r="L160" s="13"/>
      <c r="M160" s="21"/>
      <c r="N160" s="21"/>
      <c r="O160" s="13"/>
      <c r="P160" s="13"/>
      <c r="Q160" s="13"/>
      <c r="R160" s="21"/>
      <c r="S160" s="13"/>
      <c r="T160" s="21"/>
      <c r="U160" s="21"/>
      <c r="V160" s="21"/>
      <c r="W160" s="21"/>
      <c r="X160" s="58">
        <f>(F160/E160)*'Residential Chronic _summary'!L161</f>
        <v>0</v>
      </c>
      <c r="Y160" s="258" t="str">
        <f>'Residential Chronic _summary'!K161</f>
        <v>B2</v>
      </c>
      <c r="Z160" s="246"/>
      <c r="AA160" s="246" t="str">
        <f>'Residential Chronic _summary'!O161</f>
        <v>Or</v>
      </c>
    </row>
    <row r="161" spans="1:27" ht="12.75">
      <c r="A161" s="94"/>
      <c r="B161" s="9" t="str">
        <f>'Residential Chronic _summary'!B162</f>
        <v>2,4,5-Trichlorophenoxyacetic acid (2,4,5-T)</v>
      </c>
      <c r="C161" s="10">
        <f>'Residential Chronic _summary'!C162</f>
        <v>93765</v>
      </c>
      <c r="D161" s="10"/>
      <c r="E161" s="257">
        <f>'Residential Chronic _summary'!E162</f>
        <v>290</v>
      </c>
      <c r="F161" s="88"/>
      <c r="G161" s="53">
        <f>(F161/E161)*'Residential Chronic _summary'!F162</f>
        <v>0</v>
      </c>
      <c r="H161" s="252" t="str">
        <f>'Residential Chronic _summary'!H162</f>
        <v>In</v>
      </c>
      <c r="I161" s="252" t="str">
        <f>'Residential Chronic _summary'!I162</f>
        <v>Or</v>
      </c>
      <c r="J161" s="97"/>
      <c r="K161" s="95"/>
      <c r="L161" s="95"/>
      <c r="M161" s="95"/>
      <c r="N161" s="95"/>
      <c r="O161" s="149">
        <f>G161</f>
        <v>0</v>
      </c>
      <c r="P161" s="103"/>
      <c r="Q161" s="103"/>
      <c r="R161" s="149">
        <f>G161</f>
        <v>0</v>
      </c>
      <c r="S161" s="95"/>
      <c r="T161" s="95"/>
      <c r="U161" s="95"/>
      <c r="V161" s="95"/>
      <c r="W161" s="95"/>
      <c r="X161" s="58" t="s">
        <v>19</v>
      </c>
      <c r="Y161" s="258" t="str">
        <f>'Residential Chronic _summary'!K162</f>
        <v>NA</v>
      </c>
      <c r="Z161" s="246"/>
      <c r="AA161" s="246"/>
    </row>
    <row r="162" spans="1:27" s="94" customFormat="1" ht="12.75">
      <c r="A162" s="28" t="str">
        <f>'Residential Chronic _summary'!A163</f>
        <v>Dioxins and Furans</v>
      </c>
      <c r="B162" s="9"/>
      <c r="C162" s="10"/>
      <c r="D162" s="10"/>
      <c r="E162" s="257"/>
      <c r="F162" s="88"/>
      <c r="G162" s="53"/>
      <c r="H162" s="252"/>
      <c r="I162" s="252"/>
      <c r="J162" s="97"/>
      <c r="K162" s="95"/>
      <c r="L162" s="95"/>
      <c r="M162" s="95"/>
      <c r="N162" s="95"/>
      <c r="O162" s="98"/>
      <c r="P162" s="95"/>
      <c r="Q162" s="95"/>
      <c r="R162" s="98"/>
      <c r="S162" s="95"/>
      <c r="T162" s="95"/>
      <c r="U162" s="95"/>
      <c r="V162" s="95"/>
      <c r="W162" s="95"/>
      <c r="X162" s="58"/>
      <c r="Y162" s="258"/>
      <c r="Z162" s="246"/>
      <c r="AA162" s="246"/>
    </row>
    <row r="163" spans="1:27" s="94" customFormat="1" ht="12.75">
      <c r="A163" s="28"/>
      <c r="B163" s="9" t="str">
        <f>'Residential Chronic _summary'!B164</f>
        <v>Hexachlorodibenzodioxin mixture</v>
      </c>
      <c r="C163" s="10">
        <f>'Residential Chronic _summary'!C164</f>
        <v>19408743</v>
      </c>
      <c r="D163" s="10"/>
      <c r="E163" s="257">
        <f>'Residential Chronic _summary'!E164</f>
        <v>0.002</v>
      </c>
      <c r="F163" s="88"/>
      <c r="G163" s="53"/>
      <c r="H163" s="252"/>
      <c r="I163" s="252"/>
      <c r="J163" s="97"/>
      <c r="K163" s="95"/>
      <c r="L163" s="95"/>
      <c r="M163" s="95"/>
      <c r="N163" s="95"/>
      <c r="O163" s="98"/>
      <c r="P163" s="95"/>
      <c r="Q163" s="95"/>
      <c r="R163" s="98"/>
      <c r="S163" s="95"/>
      <c r="T163" s="95"/>
      <c r="U163" s="95"/>
      <c r="V163" s="95"/>
      <c r="W163" s="95"/>
      <c r="X163" s="58">
        <f>(F163/E163)*'Residential Chronic _summary'!L164</f>
        <v>0</v>
      </c>
      <c r="Y163" s="258" t="str">
        <f>'Residential Chronic _summary'!K164</f>
        <v>B2</v>
      </c>
      <c r="Z163" s="246"/>
      <c r="AA163" s="246" t="str">
        <f>'Residential Chronic _summary'!O164</f>
        <v>Or</v>
      </c>
    </row>
    <row r="164" spans="1:27" s="94" customFormat="1" ht="12.75">
      <c r="A164"/>
      <c r="B164" s="9" t="str">
        <f>'Residential Chronic _summary'!B165</f>
        <v>2,3,7,8-TCDD (or 2,3,7,8-TCDD equivalents)</v>
      </c>
      <c r="C164" s="10">
        <f>'Residential Chronic _summary'!C165</f>
        <v>1746016</v>
      </c>
      <c r="D164" s="10"/>
      <c r="E164" s="257">
        <f>'Residential Chronic _summary'!E165</f>
        <v>0.0002</v>
      </c>
      <c r="F164" s="88"/>
      <c r="G164" s="53"/>
      <c r="H164" s="252"/>
      <c r="I164" s="252"/>
      <c r="J164" s="3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58">
        <f>(F164/E164)*'Residential Chronic _summary'!L165</f>
        <v>0</v>
      </c>
      <c r="Y164" s="258" t="str">
        <f>'Residential Chronic _summary'!K165</f>
        <v>B2</v>
      </c>
      <c r="Z164" s="246"/>
      <c r="AA164" s="246" t="str">
        <f>'Residential Chronic _summary'!O165</f>
        <v>Or</v>
      </c>
    </row>
    <row r="165" spans="1:27" ht="12.75">
      <c r="A165" s="28" t="str">
        <f>'Residential Chronic _summary'!A166</f>
        <v>Explosives</v>
      </c>
      <c r="B165" s="9"/>
      <c r="C165" s="10"/>
      <c r="D165" s="10"/>
      <c r="E165" s="257"/>
      <c r="F165" s="88"/>
      <c r="G165" s="53"/>
      <c r="H165" s="252"/>
      <c r="I165" s="252"/>
      <c r="J165" s="12"/>
      <c r="K165" s="13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58"/>
      <c r="Y165" s="258"/>
      <c r="Z165" s="246"/>
      <c r="AA165" s="246"/>
    </row>
    <row r="166" spans="2:27" ht="12.75">
      <c r="B166" s="9" t="str">
        <f>'Residential Chronic _summary'!B167</f>
        <v>1,3 - DNB</v>
      </c>
      <c r="C166" s="10">
        <f>'Residential Chronic _summary'!C167</f>
        <v>99650</v>
      </c>
      <c r="D166" s="10">
        <f>'Residential Chronic _summary'!D167</f>
        <v>0</v>
      </c>
      <c r="E166" s="257">
        <f>'Residential Chronic _summary'!E167</f>
        <v>2</v>
      </c>
      <c r="F166" s="88"/>
      <c r="G166" s="53">
        <f>(F166/E166)*'Residential Chronic _summary'!F167</f>
        <v>0</v>
      </c>
      <c r="H166" s="252" t="str">
        <f>'Residential Chronic _summary'!H167</f>
        <v>In</v>
      </c>
      <c r="I166" s="252" t="str">
        <f>'Residential Chronic _summary'!I167</f>
        <v>Or</v>
      </c>
      <c r="J166" s="12"/>
      <c r="K166" s="13"/>
      <c r="L166" s="11"/>
      <c r="M166" s="11"/>
      <c r="N166" s="11"/>
      <c r="O166" s="11"/>
      <c r="P166" s="11"/>
      <c r="Q166" s="11"/>
      <c r="R166" s="11"/>
      <c r="S166" s="11"/>
      <c r="T166" s="11"/>
      <c r="U166" s="11">
        <f>G166</f>
        <v>0</v>
      </c>
      <c r="V166" s="11"/>
      <c r="W166" s="11"/>
      <c r="X166" s="58" t="s">
        <v>19</v>
      </c>
      <c r="Y166" s="258" t="str">
        <f>'Residential Chronic _summary'!K167</f>
        <v>D</v>
      </c>
      <c r="Z166" s="246"/>
      <c r="AA166" s="246"/>
    </row>
    <row r="167" spans="2:27" ht="12.75">
      <c r="B167" s="9" t="str">
        <f>'Residential Chronic _summary'!B168</f>
        <v>2,4 - DNT</v>
      </c>
      <c r="C167" s="10">
        <f>'Residential Chronic _summary'!C168</f>
        <v>121142</v>
      </c>
      <c r="D167" s="10">
        <f>'Residential Chronic _summary'!D168</f>
        <v>0</v>
      </c>
      <c r="E167" s="257">
        <f>'Residential Chronic _summary'!E168</f>
        <v>50</v>
      </c>
      <c r="F167" s="88"/>
      <c r="G167" s="53">
        <f>(F167/E167)*'Residential Chronic _summary'!F168</f>
        <v>0</v>
      </c>
      <c r="H167" s="252" t="str">
        <f>'Residential Chronic _summary'!H168</f>
        <v>In</v>
      </c>
      <c r="I167" s="252" t="str">
        <f>'Residential Chronic _summary'!I168</f>
        <v>Or</v>
      </c>
      <c r="J167" s="12"/>
      <c r="K167" s="13">
        <f>G167</f>
        <v>0</v>
      </c>
      <c r="L167" s="11">
        <f>G167</f>
        <v>0</v>
      </c>
      <c r="M167" s="11"/>
      <c r="N167" s="11"/>
      <c r="O167" s="11"/>
      <c r="P167" s="11">
        <f>G167</f>
        <v>0</v>
      </c>
      <c r="Q167" s="11"/>
      <c r="R167" s="11"/>
      <c r="S167" s="11"/>
      <c r="T167" s="11"/>
      <c r="U167" s="11"/>
      <c r="V167" s="11"/>
      <c r="W167" s="11"/>
      <c r="X167" s="58">
        <f>(F167/E167)*'Residential Chronic _summary'!L168</f>
        <v>0</v>
      </c>
      <c r="Y167" s="259" t="str">
        <f>'Residential Chronic _summary'!K168</f>
        <v>see mixture below</v>
      </c>
      <c r="Z167" s="246"/>
      <c r="AA167" s="246"/>
    </row>
    <row r="168" spans="2:27" ht="12.75">
      <c r="B168" s="9" t="str">
        <f>'Residential Chronic _summary'!B169</f>
        <v>2,6 - DNT</v>
      </c>
      <c r="C168" s="10">
        <f>'Residential Chronic _summary'!C169</f>
        <v>606202</v>
      </c>
      <c r="D168" s="10">
        <f>'Residential Chronic _summary'!D169</f>
        <v>0</v>
      </c>
      <c r="E168" s="257">
        <f>'Residential Chronic _summary'!E169</f>
        <v>25</v>
      </c>
      <c r="F168" s="88"/>
      <c r="G168" s="53">
        <f>(F168/E168)*'Residential Chronic _summary'!F169</f>
        <v>0</v>
      </c>
      <c r="H168" s="252" t="str">
        <f>'Residential Chronic _summary'!H169</f>
        <v>In</v>
      </c>
      <c r="I168" s="252" t="str">
        <f>'Residential Chronic _summary'!I169</f>
        <v>Or</v>
      </c>
      <c r="J168" s="12"/>
      <c r="K168" s="13">
        <f>G168</f>
        <v>0</v>
      </c>
      <c r="L168" s="11">
        <f>G168</f>
        <v>0</v>
      </c>
      <c r="M168" s="11"/>
      <c r="N168" s="11"/>
      <c r="O168" s="11">
        <f>G168</f>
        <v>0</v>
      </c>
      <c r="P168" s="11">
        <f>G168</f>
        <v>0</v>
      </c>
      <c r="Q168" s="11"/>
      <c r="R168" s="11"/>
      <c r="S168" s="11"/>
      <c r="T168" s="11"/>
      <c r="U168" s="11"/>
      <c r="V168" s="11"/>
      <c r="W168" s="11"/>
      <c r="X168" s="58">
        <f>(F168/E168)*'Residential Chronic _summary'!L169</f>
        <v>0</v>
      </c>
      <c r="Y168" s="259" t="str">
        <f>'Residential Chronic _summary'!K169</f>
        <v>see mixture below</v>
      </c>
      <c r="Z168" s="246"/>
      <c r="AA168" s="246"/>
    </row>
    <row r="169" spans="2:27" ht="12.75">
      <c r="B169" s="9" t="str">
        <f>'Residential Chronic _summary'!B170</f>
        <v>2,4- AND 2,6 DNT MIXTURE</v>
      </c>
      <c r="C169" s="10">
        <f>'Residential Chronic _summary'!C170</f>
        <v>0</v>
      </c>
      <c r="D169" s="10">
        <f>'Residential Chronic _summary'!D170</f>
        <v>0</v>
      </c>
      <c r="E169" s="257">
        <f>'Residential Chronic _summary'!E170</f>
        <v>12</v>
      </c>
      <c r="F169" s="88">
        <f>F168+F167</f>
        <v>0</v>
      </c>
      <c r="G169" s="53"/>
      <c r="H169" s="252"/>
      <c r="I169" s="252"/>
      <c r="J169" s="12"/>
      <c r="K169" s="13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58">
        <f>(F169/E169)*'Residential Chronic _summary'!L170</f>
        <v>0</v>
      </c>
      <c r="Y169" s="258" t="str">
        <f>'Residential Chronic _summary'!K170</f>
        <v>B2</v>
      </c>
      <c r="Z169" s="246"/>
      <c r="AA169" s="246" t="str">
        <f>'Residential Chronic _summary'!O170</f>
        <v>Or</v>
      </c>
    </row>
    <row r="170" spans="2:27" ht="12.75">
      <c r="B170" s="9" t="str">
        <f>'Residential Chronic _summary'!B171</f>
        <v>HMX</v>
      </c>
      <c r="C170" s="10">
        <f>'Residential Chronic _summary'!C171</f>
        <v>2691410</v>
      </c>
      <c r="D170" s="10">
        <f>'Residential Chronic _summary'!D171</f>
        <v>0</v>
      </c>
      <c r="E170" s="257">
        <f>'Residential Chronic _summary'!E171</f>
        <v>1360</v>
      </c>
      <c r="F170" s="88"/>
      <c r="G170" s="53">
        <f>(F170/E170)*'Residential Chronic _summary'!F171</f>
        <v>0</v>
      </c>
      <c r="H170" s="252" t="str">
        <f>'Residential Chronic _summary'!H171</f>
        <v>In</v>
      </c>
      <c r="I170" s="252" t="str">
        <f>'Residential Chronic _summary'!I171</f>
        <v>Or</v>
      </c>
      <c r="J170" s="12"/>
      <c r="K170" s="13"/>
      <c r="L170" s="11"/>
      <c r="M170" s="11"/>
      <c r="N170" s="11"/>
      <c r="O170" s="11"/>
      <c r="P170" s="11">
        <f>G170</f>
        <v>0</v>
      </c>
      <c r="Q170" s="11"/>
      <c r="R170" s="11"/>
      <c r="S170" s="11"/>
      <c r="T170" s="11"/>
      <c r="U170" s="11"/>
      <c r="V170" s="11"/>
      <c r="W170" s="11"/>
      <c r="X170" s="58" t="s">
        <v>19</v>
      </c>
      <c r="Y170" s="258" t="str">
        <f>'Residential Chronic _summary'!K171</f>
        <v>D</v>
      </c>
      <c r="Z170" s="246"/>
      <c r="AA170" s="246"/>
    </row>
    <row r="171" spans="2:27" ht="12.75">
      <c r="B171" s="9" t="str">
        <f>'Residential Chronic _summary'!B172</f>
        <v>RDX</v>
      </c>
      <c r="C171" s="10">
        <f>'Residential Chronic _summary'!C172</f>
        <v>121824</v>
      </c>
      <c r="D171" s="10">
        <f>'Residential Chronic _summary'!D172</f>
        <v>0</v>
      </c>
      <c r="E171" s="257">
        <f>'Residential Chronic _summary'!E172</f>
        <v>35</v>
      </c>
      <c r="F171" s="88"/>
      <c r="G171" s="53">
        <f>(F171/E171)*'Residential Chronic _summary'!F172</f>
        <v>0</v>
      </c>
      <c r="H171" s="252" t="str">
        <f>'Residential Chronic _summary'!H172</f>
        <v>In</v>
      </c>
      <c r="I171" s="252" t="str">
        <f>'Residential Chronic _summary'!I172</f>
        <v>De</v>
      </c>
      <c r="J171" s="12"/>
      <c r="K171" s="13"/>
      <c r="L171" s="11"/>
      <c r="M171" s="11"/>
      <c r="N171" s="11"/>
      <c r="O171" s="11"/>
      <c r="P171" s="11"/>
      <c r="Q171" s="11">
        <f>G171</f>
        <v>0</v>
      </c>
      <c r="R171" s="11"/>
      <c r="S171" s="11"/>
      <c r="T171" s="11"/>
      <c r="U171" s="11"/>
      <c r="V171" s="11"/>
      <c r="W171" s="11"/>
      <c r="X171" s="58">
        <f>(F171/E171)*'Residential Chronic _summary'!L172</f>
        <v>0</v>
      </c>
      <c r="Y171" s="258" t="str">
        <f>'Residential Chronic _summary'!K172</f>
        <v>C</v>
      </c>
      <c r="Z171" s="246" t="str">
        <f>'Residential Chronic _summary'!N172</f>
        <v>In</v>
      </c>
      <c r="AA171" s="246" t="str">
        <f>'Residential Chronic _summary'!O172</f>
        <v>De</v>
      </c>
    </row>
    <row r="172" spans="2:27" ht="12.75">
      <c r="B172" s="9" t="str">
        <f>'Residential Chronic _summary'!B173</f>
        <v>1,3,5 - TNB</v>
      </c>
      <c r="C172" s="10">
        <f>'Residential Chronic _summary'!C173</f>
        <v>99354</v>
      </c>
      <c r="D172" s="10">
        <f>'Residential Chronic _summary'!D173</f>
        <v>0</v>
      </c>
      <c r="E172" s="257">
        <f>'Residential Chronic _summary'!E173</f>
        <v>610</v>
      </c>
      <c r="F172" s="88"/>
      <c r="G172" s="53">
        <f>(F172/E172)*'Residential Chronic _summary'!F173</f>
        <v>0</v>
      </c>
      <c r="H172" s="252" t="str">
        <f>'Residential Chronic _summary'!H173</f>
        <v>In</v>
      </c>
      <c r="I172" s="252" t="str">
        <f>'Residential Chronic _summary'!I173</f>
        <v>Or</v>
      </c>
      <c r="J172" s="12"/>
      <c r="K172" s="149">
        <f>G172</f>
        <v>0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>
        <f>G172</f>
        <v>0</v>
      </c>
      <c r="V172" s="11"/>
      <c r="W172" s="11"/>
      <c r="X172" s="58" t="s">
        <v>19</v>
      </c>
      <c r="Y172" s="258" t="str">
        <f>'Residential Chronic _summary'!K173</f>
        <v>NA</v>
      </c>
      <c r="Z172" s="246"/>
      <c r="AA172" s="246"/>
    </row>
    <row r="173" spans="2:27" ht="12.75">
      <c r="B173" s="9" t="str">
        <f>'Residential Chronic _summary'!B174</f>
        <v>2,4,6 - TNT</v>
      </c>
      <c r="C173" s="10">
        <f>'Residential Chronic _summary'!C174</f>
        <v>118967</v>
      </c>
      <c r="D173" s="10">
        <f>'Residential Chronic _summary'!D174</f>
        <v>0</v>
      </c>
      <c r="E173" s="257">
        <f>'Residential Chronic _summary'!E174</f>
        <v>10</v>
      </c>
      <c r="F173" s="88"/>
      <c r="G173" s="53">
        <f>(F173/E173)*'Residential Chronic _summary'!F174</f>
        <v>0</v>
      </c>
      <c r="H173" s="252" t="str">
        <f>'Residential Chronic _summary'!H174</f>
        <v>In</v>
      </c>
      <c r="I173" s="252" t="str">
        <f>'Residential Chronic _summary'!I174</f>
        <v>Or</v>
      </c>
      <c r="J173" s="12"/>
      <c r="K173" s="13"/>
      <c r="L173" s="11"/>
      <c r="M173" s="11"/>
      <c r="N173" s="11"/>
      <c r="O173" s="11"/>
      <c r="P173" s="11">
        <f>G173</f>
        <v>0</v>
      </c>
      <c r="Q173" s="11"/>
      <c r="R173" s="11"/>
      <c r="S173" s="11"/>
      <c r="T173" s="11"/>
      <c r="U173" s="11"/>
      <c r="V173" s="11"/>
      <c r="W173" s="11"/>
      <c r="X173" s="58">
        <f>(F173/E173)*'Residential Chronic _summary'!L174</f>
        <v>0</v>
      </c>
      <c r="Y173" s="258" t="str">
        <f>'Residential Chronic _summary'!K174</f>
        <v>C</v>
      </c>
      <c r="Z173" s="246" t="str">
        <f>'Residential Chronic _summary'!N174</f>
        <v>In</v>
      </c>
      <c r="AA173" s="246" t="str">
        <f>'Residential Chronic _summary'!O174</f>
        <v>Or</v>
      </c>
    </row>
    <row r="174" spans="1:27" ht="13.5" thickBot="1">
      <c r="A174" s="5"/>
      <c r="B174" s="5"/>
      <c r="C174" s="5"/>
      <c r="D174" s="146"/>
      <c r="E174" s="34"/>
      <c r="F174" s="89"/>
      <c r="G174" s="54"/>
      <c r="H174" s="54"/>
      <c r="I174" s="155"/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59"/>
      <c r="Y174" s="248"/>
      <c r="Z174" s="248"/>
      <c r="AA174" s="248"/>
    </row>
    <row r="175" spans="5:24" ht="12.75">
      <c r="E175" s="55" t="s">
        <v>324</v>
      </c>
      <c r="F175"/>
      <c r="G175" s="221"/>
      <c r="H175" s="221"/>
      <c r="I175" s="222"/>
      <c r="J175" s="53">
        <f>SUM(J13:J173)</f>
        <v>0</v>
      </c>
      <c r="K175" s="53">
        <f aca="true" t="shared" si="1" ref="K175:W175">SUM(K13:K173)</f>
        <v>0</v>
      </c>
      <c r="L175" s="53">
        <f t="shared" si="1"/>
        <v>0</v>
      </c>
      <c r="M175" s="53">
        <f t="shared" si="1"/>
        <v>0</v>
      </c>
      <c r="N175" s="53">
        <f t="shared" si="1"/>
        <v>0</v>
      </c>
      <c r="O175" s="53">
        <f t="shared" si="1"/>
        <v>0</v>
      </c>
      <c r="P175" s="53">
        <f t="shared" si="1"/>
        <v>0</v>
      </c>
      <c r="Q175" s="53">
        <f t="shared" si="1"/>
        <v>0</v>
      </c>
      <c r="R175" s="53">
        <f t="shared" si="1"/>
        <v>0</v>
      </c>
      <c r="S175" s="53">
        <f t="shared" si="1"/>
        <v>0</v>
      </c>
      <c r="T175" s="53">
        <f t="shared" si="1"/>
        <v>0</v>
      </c>
      <c r="U175" s="53">
        <f t="shared" si="1"/>
        <v>0</v>
      </c>
      <c r="V175" s="53">
        <f t="shared" si="1"/>
        <v>0</v>
      </c>
      <c r="W175" s="53">
        <f t="shared" si="1"/>
        <v>0</v>
      </c>
      <c r="X175" s="58">
        <f>SUM(X13:X173)</f>
        <v>0</v>
      </c>
    </row>
    <row r="176" spans="1:24" ht="12.75">
      <c r="A176" s="280"/>
      <c r="B176" s="27" t="s">
        <v>325</v>
      </c>
      <c r="E176" s="55"/>
      <c r="F176" s="136"/>
      <c r="G176" s="52"/>
      <c r="H176" s="52"/>
      <c r="I176" s="156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137"/>
    </row>
    <row r="177" spans="1:23" ht="12.75">
      <c r="A177" s="141" t="s">
        <v>295</v>
      </c>
      <c r="B177" s="9" t="s">
        <v>326</v>
      </c>
      <c r="C177" s="1"/>
      <c r="D177" s="4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2.75">
      <c r="A178" s="9"/>
      <c r="B178" s="9" t="s">
        <v>327</v>
      </c>
      <c r="C178" s="1"/>
      <c r="D178" s="4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4" ht="12.75">
      <c r="A179" s="9"/>
      <c r="B179" s="9" t="s">
        <v>328</v>
      </c>
      <c r="C179" s="7"/>
      <c r="D179" s="147"/>
    </row>
    <row r="180" spans="1:4" ht="12.75">
      <c r="A180" s="141" t="s">
        <v>297</v>
      </c>
      <c r="B180" s="87" t="str">
        <f>'Residential Chronic _summary'!B178</f>
        <v>ADREN - adrenal; BONE; CV/BLD - cardiovascular/blood system; CNS/PNS - central/peripheral nervous system; EYE;  IMMUN - immune system; KIDN - kidney; LIV/GI - liver/gastrointestinal system;</v>
      </c>
      <c r="C180" s="7"/>
      <c r="D180" s="147"/>
    </row>
    <row r="181" spans="1:4" ht="12.75">
      <c r="A181" s="9"/>
      <c r="B181" s="87" t="str">
        <f>'Residential Chronic _summary'!B179</f>
        <v>PROST - prostrate; REPRO - reproductive system (incl. teratogenic/developmental effects); RESP - respiratory system; SKIN - skin irritation or other effects; SPLEEN; THYROID; </v>
      </c>
      <c r="C181" s="7"/>
      <c r="D181" s="147"/>
    </row>
    <row r="182" spans="1:4" ht="12.75">
      <c r="A182" s="9"/>
      <c r="B182" s="87" t="str">
        <f>'Residential Chronic _summary'!B180</f>
        <v>WHOLE BODY - increased mortality, decreased growth rate, etc.</v>
      </c>
      <c r="C182" s="9"/>
      <c r="D182" s="139"/>
    </row>
    <row r="183" spans="1:4" ht="12.75">
      <c r="A183" s="94" t="str">
        <f>'Recreational Chronic _summary'!A181</f>
        <v>(3)</v>
      </c>
      <c r="B183" s="87" t="str">
        <f>'Residential Chronic _summary'!B181</f>
        <v>Class A - Known human carcinogen</v>
      </c>
      <c r="D183" s="139"/>
    </row>
    <row r="184" spans="2:4" ht="12.75">
      <c r="B184" s="87" t="str">
        <f>'Residential Chronic _summary'!B182</f>
        <v>Class B - Probable human carcinogen (B1 - limited evidence in humans; B2 - inadequate evidence in humans but adequate in animals)</v>
      </c>
      <c r="D184" s="139"/>
    </row>
    <row r="185" spans="2:4" ht="12.75">
      <c r="B185" s="87" t="str">
        <f>'Residential Chronic _summary'!B183</f>
        <v>Class C - Possible human carcinogen</v>
      </c>
      <c r="D185" s="139"/>
    </row>
    <row r="186" ht="12.75">
      <c r="B186" s="87" t="str">
        <f>'Residential Chronic _summary'!B184</f>
        <v>Class D - Not Classifiable</v>
      </c>
    </row>
    <row r="187" ht="12.75">
      <c r="B187" s="87" t="str">
        <f>'Residential Chronic _summary'!B185</f>
        <v>NA - No EPA Classification Available.</v>
      </c>
    </row>
  </sheetData>
  <printOptions gridLines="1"/>
  <pageMargins left="0.3" right="0.3" top="0.75" bottom="1" header="0.5" footer="0.75"/>
  <pageSetup horizontalDpi="300" verticalDpi="300" orientation="landscape" scale="6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workbookViewId="0" topLeftCell="A1">
      <selection activeCell="A8" sqref="A8"/>
    </sheetView>
  </sheetViews>
  <sheetFormatPr defaultColWidth="9.140625" defaultRowHeight="12.75"/>
  <cols>
    <col min="1" max="1" width="2.7109375" style="62" customWidth="1"/>
    <col min="2" max="2" width="38.7109375" style="62" customWidth="1"/>
    <col min="3" max="3" width="8.7109375" style="62" customWidth="1"/>
    <col min="4" max="4" width="2.7109375" style="94" customWidth="1"/>
    <col min="5" max="5" width="13.7109375" style="62" customWidth="1"/>
    <col min="6" max="6" width="5.7109375" style="62" customWidth="1"/>
    <col min="7" max="7" width="2.7109375" style="178" customWidth="1"/>
    <col min="8" max="8" width="3.7109375" style="62" customWidth="1"/>
    <col min="9" max="9" width="3.7109375" style="94" customWidth="1"/>
    <col min="10" max="10" width="30.7109375" style="62" customWidth="1"/>
    <col min="11" max="11" width="7.7109375" style="67" customWidth="1"/>
    <col min="12" max="12" width="8.7109375" style="63" customWidth="1"/>
    <col min="13" max="13" width="2.7109375" style="178" customWidth="1"/>
    <col min="14" max="14" width="3.7109375" style="94" customWidth="1"/>
    <col min="15" max="15" width="3.7109375" style="62" customWidth="1"/>
    <col min="16" max="18" width="10.7109375" style="62" customWidth="1"/>
    <col min="19" max="19" width="8.7109375" style="62" customWidth="1"/>
    <col min="20" max="20" width="9.140625" style="62" customWidth="1"/>
    <col min="21" max="21" width="9.7109375" style="62" customWidth="1"/>
    <col min="22" max="33" width="7.7109375" style="62" customWidth="1"/>
    <col min="34" max="16384" width="10.7109375" style="62" customWidth="1"/>
  </cols>
  <sheetData>
    <row r="1" ht="15.75">
      <c r="A1" s="298" t="str">
        <f>'Residential Chronic_Risk'!A1</f>
        <v>Refer to the Risk-Based Guidance for the Soil - Human Health Pathway Technical Support Document</v>
      </c>
    </row>
    <row r="2" ht="15.75">
      <c r="A2" s="298" t="str">
        <f>'Residential Chronic_Risk'!A2</f>
        <v>for guidance in applying Soil Reference Values.</v>
      </c>
    </row>
    <row r="3" spans="1:2" ht="12.75">
      <c r="A3" s="290" t="str">
        <f>'Residential Chronic_Risk'!A3</f>
        <v>NOTE:Based on LIMITED multiple pahtway exposure scenario (i.e., incidential soil/dust ingestion, dermal contact and inhalation of outdoor dust and vapors).  If</v>
      </c>
      <c r="B3" s="9"/>
    </row>
    <row r="4" spans="1:2" ht="12.75">
      <c r="A4" s="290" t="str">
        <f>'Residential Chronic_Risk'!A4</f>
        <v>multiple contaminants are present cumulative risk MUST be evaluated.  Concerns regarding ecological receptors, vapor migration,  and ground or surface water</v>
      </c>
      <c r="B4" s="9"/>
    </row>
    <row r="5" spans="1:9" ht="12.75">
      <c r="A5" s="290" t="str">
        <f>'Residential Chronic_Risk'!A5</f>
        <v>impacts must be evaluated by other methods.</v>
      </c>
      <c r="B5" s="9"/>
      <c r="C5"/>
      <c r="D5"/>
      <c r="E5"/>
      <c r="F5"/>
      <c r="H5"/>
      <c r="I5"/>
    </row>
    <row r="6" spans="3:9" ht="12.75">
      <c r="C6"/>
      <c r="D6"/>
      <c r="E6"/>
      <c r="F6"/>
      <c r="H6"/>
      <c r="I6"/>
    </row>
    <row r="7" spans="1:9" ht="12.75">
      <c r="A7" s="9" t="str">
        <f>'Residential Chronic _summary'!A7</f>
        <v>Source (if multiple sources the source of the driving pathway is given): M = MDH; MI = IRIS adopted by MDH; I = IRIS;  H = HEAST; E = EPA NCEA/STSC or SSL; C = California EPA; A = ATSDR; O = Other</v>
      </c>
      <c r="B7" s="9"/>
      <c r="C7"/>
      <c r="D7"/>
      <c r="E7"/>
      <c r="F7"/>
      <c r="H7"/>
      <c r="I7"/>
    </row>
    <row r="8" spans="1:9" ht="12.75">
      <c r="A8" s="9" t="str">
        <f>'Residential Chronic _summary'!A8</f>
        <v>Pathways: Or = oral; De= Dermal; In = Inhalation; ? = not known.</v>
      </c>
      <c r="B8" s="9"/>
      <c r="C8"/>
      <c r="D8"/>
      <c r="E8"/>
      <c r="F8"/>
      <c r="H8"/>
      <c r="I8"/>
    </row>
    <row r="9" ht="12.75" customHeight="1"/>
    <row r="10" spans="1:14" ht="13.5" thickBot="1">
      <c r="A10" s="27" t="s">
        <v>329</v>
      </c>
      <c r="B10" s="27"/>
      <c r="L10" s="62"/>
      <c r="N10" s="152"/>
    </row>
    <row r="11" spans="1:15" s="176" customFormat="1" ht="25.5">
      <c r="A11" s="41"/>
      <c r="B11" s="41"/>
      <c r="D11" s="17"/>
      <c r="G11" s="179"/>
      <c r="H11" s="177" t="s">
        <v>2</v>
      </c>
      <c r="I11" s="177"/>
      <c r="K11" s="263"/>
      <c r="M11" s="179"/>
      <c r="N11" s="177" t="s">
        <v>2</v>
      </c>
      <c r="O11" s="177"/>
    </row>
    <row r="12" spans="1:15" s="83" customFormat="1" ht="94.5" customHeight="1" thickBot="1">
      <c r="A12" s="167" t="s">
        <v>3</v>
      </c>
      <c r="B12" s="167"/>
      <c r="C12" s="168" t="s">
        <v>309</v>
      </c>
      <c r="D12" s="169" t="s">
        <v>5</v>
      </c>
      <c r="E12" s="170" t="s">
        <v>330</v>
      </c>
      <c r="F12" s="172" t="s">
        <v>8</v>
      </c>
      <c r="G12" s="171" t="s">
        <v>6</v>
      </c>
      <c r="H12" s="173" t="s">
        <v>9</v>
      </c>
      <c r="I12" s="173" t="s">
        <v>10</v>
      </c>
      <c r="J12" s="174" t="s">
        <v>11</v>
      </c>
      <c r="K12" s="175" t="s">
        <v>12</v>
      </c>
      <c r="L12" s="42" t="s">
        <v>13</v>
      </c>
      <c r="M12" s="171" t="s">
        <v>6</v>
      </c>
      <c r="N12" s="173" t="s">
        <v>9</v>
      </c>
      <c r="O12" s="173" t="s">
        <v>10</v>
      </c>
    </row>
    <row r="13" spans="1:15" ht="12.75">
      <c r="A13" s="66" t="str">
        <f>'Residential Chronic _summary'!A13</f>
        <v>Inorganics:</v>
      </c>
      <c r="C13" s="120"/>
      <c r="D13" s="138"/>
      <c r="E13" s="44"/>
      <c r="F13" s="36"/>
      <c r="G13" s="180"/>
      <c r="H13" s="225"/>
      <c r="L13" s="38"/>
      <c r="M13" s="180"/>
      <c r="N13" s="36"/>
      <c r="O13" s="94"/>
    </row>
    <row r="14" spans="1:15" ht="12.75">
      <c r="A14" s="70"/>
      <c r="B14" s="120" t="str">
        <f>'Residential Chronic _summary'!B14</f>
        <v>Aluminum</v>
      </c>
      <c r="C14" s="123">
        <f>'Residential Chronic _summary'!C14</f>
        <v>7429905</v>
      </c>
      <c r="D14" s="120"/>
      <c r="E14" s="44">
        <v>31000</v>
      </c>
      <c r="F14" s="79">
        <v>0.2</v>
      </c>
      <c r="G14" s="260" t="str">
        <f>'Residential Chronic _summary'!G14</f>
        <v>E</v>
      </c>
      <c r="H14" s="194"/>
      <c r="I14" s="195" t="s">
        <v>17</v>
      </c>
      <c r="J14" s="72" t="s">
        <v>18</v>
      </c>
      <c r="K14" s="123" t="str">
        <f>'Residential Chronic _summary'!K14</f>
        <v>NA</v>
      </c>
      <c r="L14" s="81" t="s">
        <v>19</v>
      </c>
      <c r="M14" s="138"/>
      <c r="N14" s="194"/>
      <c r="O14" s="195"/>
    </row>
    <row r="15" spans="1:15" ht="12.75">
      <c r="A15" s="70"/>
      <c r="B15" s="120" t="str">
        <f>'Residential Chronic _summary'!B15</f>
        <v>Antimony</v>
      </c>
      <c r="C15" s="123">
        <f>'Residential Chronic _summary'!C15</f>
        <v>7440360</v>
      </c>
      <c r="D15" s="120"/>
      <c r="E15" s="44">
        <v>16</v>
      </c>
      <c r="F15" s="79">
        <v>0.2</v>
      </c>
      <c r="G15" s="260" t="str">
        <f>'Residential Chronic _summary'!G15</f>
        <v>MI</v>
      </c>
      <c r="H15" s="194"/>
      <c r="I15" s="195" t="s">
        <v>17</v>
      </c>
      <c r="J15" s="72" t="s">
        <v>22</v>
      </c>
      <c r="K15" s="123" t="str">
        <f>'Residential Chronic _summary'!K15</f>
        <v>NA</v>
      </c>
      <c r="L15" s="81" t="s">
        <v>19</v>
      </c>
      <c r="M15" s="138"/>
      <c r="N15" s="194"/>
      <c r="O15" s="195"/>
    </row>
    <row r="16" spans="1:15" ht="12.75">
      <c r="A16" s="70"/>
      <c r="B16" s="120" t="str">
        <f>'Residential Chronic _summary'!B16</f>
        <v>Arsenic</v>
      </c>
      <c r="C16" s="123">
        <f>'Residential Chronic _summary'!C16</f>
        <v>7440382</v>
      </c>
      <c r="D16" s="120"/>
      <c r="E16" s="44">
        <v>12</v>
      </c>
      <c r="F16" s="79">
        <v>0.2</v>
      </c>
      <c r="G16" s="260" t="str">
        <f>'Residential Chronic _summary'!G16</f>
        <v>I</v>
      </c>
      <c r="H16" s="194" t="s">
        <v>25</v>
      </c>
      <c r="I16" s="195" t="s">
        <v>17</v>
      </c>
      <c r="J16" s="72" t="s">
        <v>26</v>
      </c>
      <c r="K16" s="123" t="str">
        <f>'Residential Chronic _summary'!K16</f>
        <v>A</v>
      </c>
      <c r="L16" s="82">
        <v>8E-06</v>
      </c>
      <c r="M16" s="138" t="str">
        <f>'Residential Chronic _summary'!M16</f>
        <v>MI</v>
      </c>
      <c r="N16" s="194"/>
      <c r="O16" s="195" t="s">
        <v>17</v>
      </c>
    </row>
    <row r="17" spans="1:15" ht="21.75">
      <c r="A17" s="70"/>
      <c r="B17" s="120" t="str">
        <f>'Residential Chronic _summary'!B17</f>
        <v>Barium</v>
      </c>
      <c r="C17" s="123">
        <f>'Residential Chronic _summary'!C17</f>
        <v>7440393</v>
      </c>
      <c r="D17" s="120"/>
      <c r="E17" s="44">
        <v>1200</v>
      </c>
      <c r="F17" s="162">
        <v>1</v>
      </c>
      <c r="G17" s="260" t="str">
        <f>'Residential Chronic _summary'!G17</f>
        <v>O</v>
      </c>
      <c r="H17" s="194"/>
      <c r="I17" s="195" t="s">
        <v>17</v>
      </c>
      <c r="J17" s="234" t="s">
        <v>30</v>
      </c>
      <c r="K17" s="123" t="str">
        <f>'Residential Chronic _summary'!K17</f>
        <v>NA</v>
      </c>
      <c r="L17" s="81" t="s">
        <v>19</v>
      </c>
      <c r="M17" s="138"/>
      <c r="N17" s="194"/>
      <c r="O17" s="195"/>
    </row>
    <row r="18" spans="1:15" ht="21.75">
      <c r="A18" s="70"/>
      <c r="B18" s="120" t="str">
        <f>'Residential Chronic _summary'!B18</f>
        <v>Beryllium</v>
      </c>
      <c r="C18" s="123">
        <f>'Residential Chronic _summary'!C18</f>
        <v>7440417</v>
      </c>
      <c r="D18" s="120"/>
      <c r="E18" s="44">
        <v>64</v>
      </c>
      <c r="F18" s="79">
        <v>0.2</v>
      </c>
      <c r="G18" s="260" t="str">
        <f>'Residential Chronic _summary'!G18</f>
        <v>I</v>
      </c>
      <c r="H18" s="194"/>
      <c r="I18" s="195" t="s">
        <v>17</v>
      </c>
      <c r="J18" s="72" t="s">
        <v>32</v>
      </c>
      <c r="K18" s="123" t="str">
        <f>'Residential Chronic _summary'!K18</f>
        <v>B2</v>
      </c>
      <c r="L18" s="82">
        <v>5E-08</v>
      </c>
      <c r="M18" s="138" t="str">
        <f>'Residential Chronic _summary'!M18</f>
        <v>I</v>
      </c>
      <c r="N18" s="194" t="s">
        <v>34</v>
      </c>
      <c r="O18" s="195" t="s">
        <v>25</v>
      </c>
    </row>
    <row r="19" spans="1:15" ht="12.75">
      <c r="A19" s="70"/>
      <c r="B19" s="120" t="str">
        <f>'Residential Chronic _summary'!B19</f>
        <v>Boron</v>
      </c>
      <c r="C19" s="123">
        <f>'Residential Chronic _summary'!C19</f>
        <v>7440428</v>
      </c>
      <c r="D19" s="120"/>
      <c r="E19" s="44">
        <v>3600</v>
      </c>
      <c r="F19" s="79">
        <v>0.2</v>
      </c>
      <c r="G19" s="260" t="str">
        <f>'Residential Chronic _summary'!G19</f>
        <v>I</v>
      </c>
      <c r="H19" s="194"/>
      <c r="I19" s="195" t="s">
        <v>17</v>
      </c>
      <c r="J19" s="72" t="s">
        <v>36</v>
      </c>
      <c r="K19" s="123" t="str">
        <f>'Residential Chronic _summary'!K19</f>
        <v>D</v>
      </c>
      <c r="L19" s="81" t="s">
        <v>19</v>
      </c>
      <c r="M19" s="138"/>
      <c r="N19" s="194"/>
      <c r="O19" s="195"/>
    </row>
    <row r="20" spans="1:15" ht="21.75">
      <c r="A20" s="70"/>
      <c r="B20" s="120" t="str">
        <f>'Residential Chronic _summary'!B20</f>
        <v>Cadmium</v>
      </c>
      <c r="C20" s="123">
        <f>'Residential Chronic _summary'!C20</f>
        <v>7440439</v>
      </c>
      <c r="D20" s="120"/>
      <c r="E20" s="44">
        <v>40</v>
      </c>
      <c r="F20" s="79">
        <v>0.2</v>
      </c>
      <c r="G20" s="260" t="str">
        <f>'Residential Chronic _summary'!G20</f>
        <v>I</v>
      </c>
      <c r="H20" s="194"/>
      <c r="I20" s="195" t="s">
        <v>17</v>
      </c>
      <c r="J20" s="72" t="s">
        <v>39</v>
      </c>
      <c r="K20" s="123" t="str">
        <f>'Residential Chronic _summary'!K20</f>
        <v>B1</v>
      </c>
      <c r="L20" s="82">
        <v>2E-08</v>
      </c>
      <c r="M20" s="138" t="str">
        <f>'Residential Chronic _summary'!M20</f>
        <v>MI</v>
      </c>
      <c r="N20" s="194" t="s">
        <v>34</v>
      </c>
      <c r="O20" s="195" t="s">
        <v>25</v>
      </c>
    </row>
    <row r="21" spans="1:15" ht="12.75">
      <c r="A21" s="70"/>
      <c r="B21" s="120" t="str">
        <f>'Residential Chronic _summary'!B21</f>
        <v>Chromium III</v>
      </c>
      <c r="C21" s="123">
        <f>'Residential Chronic _summary'!C21</f>
        <v>16065831</v>
      </c>
      <c r="D21" s="120"/>
      <c r="E21" s="44">
        <v>40000</v>
      </c>
      <c r="F21" s="79">
        <v>0.2</v>
      </c>
      <c r="G21" s="260" t="str">
        <f>'Residential Chronic _summary'!G21</f>
        <v>I</v>
      </c>
      <c r="H21" s="194" t="s">
        <v>25</v>
      </c>
      <c r="I21" s="195" t="s">
        <v>17</v>
      </c>
      <c r="J21" s="72" t="s">
        <v>42</v>
      </c>
      <c r="K21" s="123" t="str">
        <f>'Residential Chronic _summary'!K21</f>
        <v>NA</v>
      </c>
      <c r="L21" s="81" t="s">
        <v>19</v>
      </c>
      <c r="M21" s="138"/>
      <c r="N21" s="194"/>
      <c r="O21" s="195"/>
    </row>
    <row r="22" spans="1:15" ht="21.75">
      <c r="A22" s="70"/>
      <c r="B22" s="120" t="str">
        <f>'Residential Chronic _summary'!B22</f>
        <v>Chromium VI</v>
      </c>
      <c r="C22" s="123">
        <f>'Residential Chronic _summary'!C22</f>
        <v>18540299</v>
      </c>
      <c r="D22" s="120"/>
      <c r="E22" s="44">
        <v>80</v>
      </c>
      <c r="F22" s="79">
        <v>0.2</v>
      </c>
      <c r="G22" s="260" t="str">
        <f>'Residential Chronic _summary'!G22</f>
        <v>I</v>
      </c>
      <c r="H22" s="194"/>
      <c r="I22" s="195" t="s">
        <v>17</v>
      </c>
      <c r="J22" s="72" t="s">
        <v>44</v>
      </c>
      <c r="K22" s="123" t="str">
        <f>'Residential Chronic _summary'!K22</f>
        <v>A</v>
      </c>
      <c r="L22" s="82">
        <v>3E-07</v>
      </c>
      <c r="M22" s="138" t="str">
        <f>'Residential Chronic _summary'!M22</f>
        <v>MI</v>
      </c>
      <c r="N22" s="194" t="s">
        <v>34</v>
      </c>
      <c r="O22" s="195" t="s">
        <v>25</v>
      </c>
    </row>
    <row r="23" spans="1:15" ht="12.75">
      <c r="A23" s="70"/>
      <c r="B23" s="120" t="str">
        <f>'Residential Chronic _summary'!B23</f>
        <v>Cobalt</v>
      </c>
      <c r="C23" s="123">
        <f>'Residential Chronic _summary'!C23</f>
        <v>7440484</v>
      </c>
      <c r="D23" s="120"/>
      <c r="E23" s="44">
        <v>2300</v>
      </c>
      <c r="F23" s="79">
        <v>0.2</v>
      </c>
      <c r="G23" s="260" t="str">
        <f>'Residential Chronic _summary'!G23</f>
        <v>E</v>
      </c>
      <c r="H23" s="194"/>
      <c r="I23" s="195" t="s">
        <v>17</v>
      </c>
      <c r="J23" s="72" t="s">
        <v>46</v>
      </c>
      <c r="K23" s="123" t="str">
        <f>'Residential Chronic _summary'!K23</f>
        <v>D</v>
      </c>
      <c r="L23" s="82" t="s">
        <v>19</v>
      </c>
      <c r="M23" s="138"/>
      <c r="N23" s="194"/>
      <c r="O23" s="195"/>
    </row>
    <row r="24" spans="1:15" ht="12.75">
      <c r="A24" s="70"/>
      <c r="B24" s="120" t="str">
        <f>'Residential Chronic _summary'!B24</f>
        <v>Copper</v>
      </c>
      <c r="C24" s="123">
        <f>'Residential Chronic _summary'!C24</f>
        <v>7440508</v>
      </c>
      <c r="D24" s="120"/>
      <c r="E24" s="44">
        <v>100</v>
      </c>
      <c r="F24" s="162">
        <v>1</v>
      </c>
      <c r="G24" s="260" t="str">
        <f>'Residential Chronic _summary'!G24</f>
        <v>O</v>
      </c>
      <c r="H24" s="194" t="s">
        <v>25</v>
      </c>
      <c r="I24" s="195" t="s">
        <v>17</v>
      </c>
      <c r="J24" s="72" t="s">
        <v>48</v>
      </c>
      <c r="K24" s="123" t="str">
        <f>'Residential Chronic _summary'!K24</f>
        <v>D</v>
      </c>
      <c r="L24" s="81" t="s">
        <v>19</v>
      </c>
      <c r="M24" s="138"/>
      <c r="N24" s="194"/>
      <c r="O24" s="195"/>
    </row>
    <row r="25" spans="1:15" ht="12.75">
      <c r="A25" s="70"/>
      <c r="B25" s="120" t="str">
        <f>'Residential Chronic _summary'!B25</f>
        <v>Copper Cyanide</v>
      </c>
      <c r="C25" s="123">
        <f>'Residential Chronic _summary'!C25</f>
        <v>544923</v>
      </c>
      <c r="D25" s="120"/>
      <c r="E25" s="44">
        <v>200</v>
      </c>
      <c r="F25" s="208">
        <v>0.2</v>
      </c>
      <c r="G25" s="260" t="str">
        <f>'Residential Chronic _summary'!G25</f>
        <v>I</v>
      </c>
      <c r="H25" s="194" t="s">
        <v>25</v>
      </c>
      <c r="I25" s="195" t="s">
        <v>17</v>
      </c>
      <c r="J25" s="72" t="s">
        <v>50</v>
      </c>
      <c r="K25" s="123" t="str">
        <f>'Residential Chronic _summary'!K25</f>
        <v>NA</v>
      </c>
      <c r="L25" s="81" t="s">
        <v>19</v>
      </c>
      <c r="M25" s="138"/>
      <c r="N25" s="194"/>
      <c r="O25" s="195"/>
    </row>
    <row r="26" spans="1:15" ht="21.75">
      <c r="A26" s="70"/>
      <c r="B26" s="120" t="str">
        <f>'Residential Chronic _summary'!B26</f>
        <v>Cyanide, free</v>
      </c>
      <c r="C26" s="123">
        <f>'Residential Chronic _summary'!C26</f>
        <v>57125</v>
      </c>
      <c r="D26" s="120"/>
      <c r="E26" s="44">
        <v>62</v>
      </c>
      <c r="F26" s="162">
        <v>1</v>
      </c>
      <c r="G26" s="260" t="str">
        <f>'Residential Chronic _summary'!G26</f>
        <v>A</v>
      </c>
      <c r="H26" s="209" t="s">
        <v>25</v>
      </c>
      <c r="I26" s="195" t="s">
        <v>17</v>
      </c>
      <c r="J26" s="234" t="s">
        <v>331</v>
      </c>
      <c r="K26" s="123" t="str">
        <f>'Residential Chronic _summary'!K26</f>
        <v>NA</v>
      </c>
      <c r="L26" s="81" t="s">
        <v>19</v>
      </c>
      <c r="M26" s="138"/>
      <c r="N26" s="196"/>
      <c r="O26" s="195"/>
    </row>
    <row r="27" spans="1:15" ht="21.75">
      <c r="A27" s="70"/>
      <c r="B27" s="120" t="str">
        <f>'Residential Chronic _summary'!B27</f>
        <v>Fluorine (soluble fluoride)</v>
      </c>
      <c r="C27" s="123">
        <f>'Residential Chronic _summary'!C27</f>
        <v>7782414</v>
      </c>
      <c r="D27" s="120"/>
      <c r="E27" s="44">
        <v>550</v>
      </c>
      <c r="F27" s="162">
        <v>1</v>
      </c>
      <c r="G27" s="260" t="str">
        <f>'Residential Chronic _summary'!G27</f>
        <v>I</v>
      </c>
      <c r="H27" s="209" t="s">
        <v>25</v>
      </c>
      <c r="I27" s="195" t="s">
        <v>17</v>
      </c>
      <c r="J27" s="234" t="s">
        <v>332</v>
      </c>
      <c r="K27" s="123" t="str">
        <f>'Residential Chronic _summary'!K27</f>
        <v>NA</v>
      </c>
      <c r="L27" s="81" t="s">
        <v>19</v>
      </c>
      <c r="M27" s="138"/>
      <c r="N27" s="196"/>
      <c r="O27" s="195"/>
    </row>
    <row r="28" spans="1:15" ht="21.75">
      <c r="A28" s="70"/>
      <c r="B28" s="120" t="str">
        <f>'Residential Chronic _summary'!B28</f>
        <v>Iron</v>
      </c>
      <c r="C28" s="123">
        <f>'Residential Chronic _summary'!C28</f>
        <v>7439896</v>
      </c>
      <c r="D28" s="120"/>
      <c r="E28" s="44">
        <v>8000</v>
      </c>
      <c r="F28" s="208">
        <v>0.2</v>
      </c>
      <c r="G28" s="260" t="str">
        <f>'Residential Chronic _summary'!G28</f>
        <v>E</v>
      </c>
      <c r="H28" s="209" t="s">
        <v>25</v>
      </c>
      <c r="I28" s="195" t="s">
        <v>17</v>
      </c>
      <c r="J28" s="234" t="s">
        <v>56</v>
      </c>
      <c r="K28" s="123" t="str">
        <f>'Residential Chronic _summary'!K28</f>
        <v>NA</v>
      </c>
      <c r="L28" s="81" t="s">
        <v>19</v>
      </c>
      <c r="M28" s="138"/>
      <c r="N28" s="196"/>
      <c r="O28" s="195"/>
    </row>
    <row r="29" spans="1:15" ht="12.75">
      <c r="A29" s="70"/>
      <c r="B29" s="120" t="str">
        <f>'Residential Chronic _summary'!B29</f>
        <v>Lead</v>
      </c>
      <c r="C29" s="123">
        <f>'Residential Chronic _summary'!C29</f>
        <v>7439921</v>
      </c>
      <c r="D29" s="120"/>
      <c r="E29" s="44">
        <v>400</v>
      </c>
      <c r="F29" s="162">
        <v>1</v>
      </c>
      <c r="G29" s="260" t="str">
        <f>'Residential Chronic _summary'!G29</f>
        <v>E</v>
      </c>
      <c r="H29" s="196"/>
      <c r="I29" s="195" t="s">
        <v>17</v>
      </c>
      <c r="J29" s="72" t="s">
        <v>58</v>
      </c>
      <c r="K29" s="123" t="str">
        <f>'Residential Chronic _summary'!K29</f>
        <v>B2</v>
      </c>
      <c r="L29" s="82" t="s">
        <v>19</v>
      </c>
      <c r="M29" s="138"/>
      <c r="N29" s="196"/>
      <c r="O29" s="195"/>
    </row>
    <row r="30" spans="1:15" ht="12.75">
      <c r="A30" s="70"/>
      <c r="B30" s="120" t="str">
        <f>'Residential Chronic _summary'!B30</f>
        <v>Manganese</v>
      </c>
      <c r="C30" s="123">
        <f>'Residential Chronic _summary'!C30</f>
        <v>7439965</v>
      </c>
      <c r="D30" s="120"/>
      <c r="E30" s="44">
        <v>1800</v>
      </c>
      <c r="F30" s="79">
        <v>0.2</v>
      </c>
      <c r="G30" s="260" t="str">
        <f>'Residential Chronic _summary'!G30</f>
        <v>MI</v>
      </c>
      <c r="H30" s="194"/>
      <c r="I30" s="195" t="s">
        <v>17</v>
      </c>
      <c r="J30" s="72" t="s">
        <v>60</v>
      </c>
      <c r="K30" s="123" t="str">
        <f>'Residential Chronic _summary'!K30</f>
        <v>D</v>
      </c>
      <c r="L30" s="82" t="s">
        <v>19</v>
      </c>
      <c r="M30" s="138"/>
      <c r="N30" s="194"/>
      <c r="O30" s="195"/>
    </row>
    <row r="31" spans="1:15" ht="31.5" customHeight="1">
      <c r="A31" s="70"/>
      <c r="B31" s="120" t="str">
        <f>'Residential Chronic _summary'!B31</f>
        <v>Mercury (inorganic: elemental and mercuric chloride)</v>
      </c>
      <c r="C31" s="261" t="str">
        <f>'Residential Chronic _summary'!C31</f>
        <v>7439976   7487947</v>
      </c>
      <c r="D31" s="120" t="str">
        <f>'Residential Chronic _summary'!D31</f>
        <v>y</v>
      </c>
      <c r="E31" s="44">
        <v>1.5</v>
      </c>
      <c r="F31" s="79">
        <v>0.2</v>
      </c>
      <c r="G31" s="260" t="s">
        <v>24</v>
      </c>
      <c r="H31" s="194"/>
      <c r="I31" s="195" t="s">
        <v>25</v>
      </c>
      <c r="J31" s="234" t="s">
        <v>333</v>
      </c>
      <c r="K31" s="123" t="str">
        <f>'Residential Chronic _summary'!K31</f>
        <v>D</v>
      </c>
      <c r="L31" s="81" t="s">
        <v>19</v>
      </c>
      <c r="M31" s="138"/>
      <c r="N31" s="194"/>
      <c r="O31" s="195"/>
    </row>
    <row r="32" spans="1:15" ht="12.75">
      <c r="A32" s="70"/>
      <c r="B32" s="120" t="str">
        <f>'Residential Chronic _summary'!B32</f>
        <v>Methyl Mercury</v>
      </c>
      <c r="C32" s="123">
        <f>'Residential Chronic _summary'!C32</f>
        <v>22967926</v>
      </c>
      <c r="D32" s="120"/>
      <c r="E32" s="44">
        <v>4</v>
      </c>
      <c r="F32" s="79">
        <v>0.2</v>
      </c>
      <c r="G32" s="260" t="str">
        <f>'Residential Chronic _summary'!G32</f>
        <v>MI</v>
      </c>
      <c r="H32" s="194" t="s">
        <v>25</v>
      </c>
      <c r="I32" s="195" t="s">
        <v>17</v>
      </c>
      <c r="J32" s="72" t="s">
        <v>18</v>
      </c>
      <c r="K32" s="123" t="str">
        <f>'Residential Chronic _summary'!K32</f>
        <v>NA</v>
      </c>
      <c r="L32" s="82" t="s">
        <v>19</v>
      </c>
      <c r="M32" s="138"/>
      <c r="N32" s="194"/>
      <c r="O32" s="195"/>
    </row>
    <row r="33" spans="1:15" ht="21.75">
      <c r="A33" s="70"/>
      <c r="B33" s="120" t="str">
        <f>'Residential Chronic _summary'!B33</f>
        <v>Nickel</v>
      </c>
      <c r="C33" s="123" t="str">
        <f>'Residential Chronic _summary'!C33</f>
        <v>various</v>
      </c>
      <c r="D33" s="120"/>
      <c r="E33" s="44">
        <v>550</v>
      </c>
      <c r="F33" s="79">
        <v>0.2</v>
      </c>
      <c r="G33" s="260" t="str">
        <f>'Residential Chronic _summary'!G33</f>
        <v>MI</v>
      </c>
      <c r="H33" s="194" t="s">
        <v>25</v>
      </c>
      <c r="I33" s="195" t="s">
        <v>17</v>
      </c>
      <c r="J33" s="72" t="s">
        <v>68</v>
      </c>
      <c r="K33" s="123" t="str">
        <f>'Residential Chronic _summary'!K33</f>
        <v>A</v>
      </c>
      <c r="L33" s="82">
        <v>8E-08</v>
      </c>
      <c r="M33" s="138" t="str">
        <f>'Residential Chronic _summary'!M33</f>
        <v>MI</v>
      </c>
      <c r="N33" s="194" t="s">
        <v>34</v>
      </c>
      <c r="O33" s="195" t="s">
        <v>25</v>
      </c>
    </row>
    <row r="34" spans="1:15" ht="12.75">
      <c r="A34" s="70"/>
      <c r="B34" s="120" t="str">
        <f>'Residential Chronic _summary'!B34</f>
        <v>Selenium</v>
      </c>
      <c r="C34" s="123">
        <f>'Residential Chronic _summary'!C34</f>
        <v>7782492</v>
      </c>
      <c r="D34" s="120"/>
      <c r="E34" s="44">
        <v>200</v>
      </c>
      <c r="F34" s="79">
        <v>0.2</v>
      </c>
      <c r="G34" s="260" t="str">
        <f>'Residential Chronic _summary'!G34</f>
        <v>I</v>
      </c>
      <c r="H34" s="194" t="s">
        <v>25</v>
      </c>
      <c r="I34" s="195" t="s">
        <v>17</v>
      </c>
      <c r="J34" s="72" t="s">
        <v>70</v>
      </c>
      <c r="K34" s="123" t="str">
        <f>'Residential Chronic _summary'!K34</f>
        <v>D</v>
      </c>
      <c r="L34" s="82" t="s">
        <v>19</v>
      </c>
      <c r="M34" s="138"/>
      <c r="N34" s="194"/>
      <c r="O34" s="195"/>
    </row>
    <row r="35" spans="1:15" ht="12.75">
      <c r="A35" s="70"/>
      <c r="B35" s="120" t="str">
        <f>'Residential Chronic _summary'!B35</f>
        <v>Silver</v>
      </c>
      <c r="C35" s="123">
        <f>'Residential Chronic _summary'!C35</f>
        <v>7440224</v>
      </c>
      <c r="D35" s="120"/>
      <c r="E35" s="44">
        <v>200</v>
      </c>
      <c r="F35" s="79">
        <v>0.2</v>
      </c>
      <c r="G35" s="260" t="str">
        <f>'Residential Chronic _summary'!G35</f>
        <v>I</v>
      </c>
      <c r="H35" s="194" t="s">
        <v>25</v>
      </c>
      <c r="I35" s="195" t="s">
        <v>17</v>
      </c>
      <c r="J35" s="72" t="s">
        <v>72</v>
      </c>
      <c r="K35" s="123" t="str">
        <f>'Residential Chronic _summary'!K35</f>
        <v>D</v>
      </c>
      <c r="L35" s="81" t="s">
        <v>19</v>
      </c>
      <c r="M35" s="138"/>
      <c r="N35" s="194"/>
      <c r="O35" s="195"/>
    </row>
    <row r="36" spans="1:15" ht="12.75">
      <c r="A36" s="70"/>
      <c r="B36" s="120" t="str">
        <f>'Residential Chronic _summary'!B36</f>
        <v>Thallium</v>
      </c>
      <c r="C36" s="123" t="str">
        <f>'Residential Chronic _summary'!C36</f>
        <v>various</v>
      </c>
      <c r="D36" s="120"/>
      <c r="E36" s="44">
        <v>3</v>
      </c>
      <c r="F36" s="79">
        <v>0.2</v>
      </c>
      <c r="G36" s="260" t="str">
        <f>'Residential Chronic _summary'!G36</f>
        <v>I</v>
      </c>
      <c r="H36" s="194" t="s">
        <v>25</v>
      </c>
      <c r="I36" s="195" t="s">
        <v>17</v>
      </c>
      <c r="J36" s="72" t="s">
        <v>74</v>
      </c>
      <c r="K36" s="123" t="str">
        <f>'Residential Chronic _summary'!K36</f>
        <v>D</v>
      </c>
      <c r="L36" s="81" t="s">
        <v>19</v>
      </c>
      <c r="M36" s="138"/>
      <c r="N36" s="194"/>
      <c r="O36" s="195"/>
    </row>
    <row r="37" spans="1:15" ht="12.75">
      <c r="A37" s="70"/>
      <c r="B37" s="120" t="str">
        <f>'Residential Chronic _summary'!B37</f>
        <v>Tin</v>
      </c>
      <c r="C37" s="123" t="str">
        <f>'Residential Chronic _summary'!C37</f>
        <v>various</v>
      </c>
      <c r="D37" s="120"/>
      <c r="E37" s="44">
        <v>16000</v>
      </c>
      <c r="F37" s="79">
        <v>0.2</v>
      </c>
      <c r="G37" s="260" t="str">
        <f>'Residential Chronic _summary'!G37</f>
        <v>H</v>
      </c>
      <c r="H37" s="194" t="s">
        <v>25</v>
      </c>
      <c r="I37" s="195" t="s">
        <v>17</v>
      </c>
      <c r="J37" s="72" t="s">
        <v>77</v>
      </c>
      <c r="K37" s="123" t="str">
        <f>'Residential Chronic _summary'!K37</f>
        <v>D</v>
      </c>
      <c r="L37" s="81" t="s">
        <v>19</v>
      </c>
      <c r="M37" s="138"/>
      <c r="N37" s="194"/>
      <c r="O37" s="195"/>
    </row>
    <row r="38" spans="1:15" ht="12.75">
      <c r="A38" s="70"/>
      <c r="B38" s="120" t="str">
        <f>'Residential Chronic _summary'!B38</f>
        <v>Titanium</v>
      </c>
      <c r="C38" s="123">
        <f>'Residential Chronic _summary'!C38</f>
        <v>7440326</v>
      </c>
      <c r="D38" s="120"/>
      <c r="E38" s="44">
        <v>100000</v>
      </c>
      <c r="F38" s="79">
        <v>0.2</v>
      </c>
      <c r="G38" s="260" t="str">
        <f>'Residential Chronic _summary'!G38</f>
        <v>E</v>
      </c>
      <c r="H38" s="194"/>
      <c r="I38" s="195" t="s">
        <v>17</v>
      </c>
      <c r="J38" s="72" t="s">
        <v>79</v>
      </c>
      <c r="K38" s="123" t="str">
        <f>'Residential Chronic _summary'!K38</f>
        <v>NA</v>
      </c>
      <c r="L38" s="81" t="s">
        <v>19</v>
      </c>
      <c r="M38" s="138"/>
      <c r="N38" s="194"/>
      <c r="O38" s="195"/>
    </row>
    <row r="39" spans="1:15" ht="21.75">
      <c r="A39" s="70"/>
      <c r="B39" s="120" t="str">
        <f>'Residential Chronic _summary'!B39</f>
        <v>Vanadium</v>
      </c>
      <c r="C39" s="261" t="str">
        <f>'Residential Chronic _summary'!C39</f>
        <v>7440622     1314621</v>
      </c>
      <c r="D39" s="120"/>
      <c r="E39" s="44">
        <v>230</v>
      </c>
      <c r="F39" s="79">
        <v>0.2</v>
      </c>
      <c r="G39" s="260" t="str">
        <f>'Residential Chronic _summary'!G39</f>
        <v>H</v>
      </c>
      <c r="H39" s="194" t="s">
        <v>25</v>
      </c>
      <c r="I39" s="195" t="s">
        <v>17</v>
      </c>
      <c r="J39" s="72" t="s">
        <v>42</v>
      </c>
      <c r="K39" s="123" t="str">
        <f>'Residential Chronic _summary'!K39</f>
        <v>D</v>
      </c>
      <c r="L39" s="81" t="s">
        <v>19</v>
      </c>
      <c r="M39" s="138"/>
      <c r="N39" s="194"/>
      <c r="O39" s="195"/>
    </row>
    <row r="40" spans="1:15" ht="12.75">
      <c r="A40" s="70"/>
      <c r="B40" s="120" t="str">
        <f>'Residential Chronic _summary'!B40</f>
        <v>Zinc</v>
      </c>
      <c r="C40" s="123">
        <f>'Residential Chronic _summary'!C40</f>
        <v>7440666</v>
      </c>
      <c r="D40" s="120"/>
      <c r="E40" s="44">
        <v>11300</v>
      </c>
      <c r="F40" s="79">
        <v>0.2</v>
      </c>
      <c r="G40" s="260" t="str">
        <f>'Residential Chronic _summary'!G40</f>
        <v>I</v>
      </c>
      <c r="H40" s="194" t="s">
        <v>25</v>
      </c>
      <c r="I40" s="195" t="s">
        <v>17</v>
      </c>
      <c r="J40" s="72" t="s">
        <v>83</v>
      </c>
      <c r="K40" s="123" t="str">
        <f>'Residential Chronic _summary'!K40</f>
        <v>D</v>
      </c>
      <c r="L40" s="81" t="s">
        <v>19</v>
      </c>
      <c r="M40" s="138"/>
      <c r="N40" s="194"/>
      <c r="O40" s="195"/>
    </row>
    <row r="41" spans="1:15" ht="12.75">
      <c r="A41" s="66" t="str">
        <f>'Residential Chronic _summary'!A41</f>
        <v>Volatile Organics</v>
      </c>
      <c r="B41" s="120"/>
      <c r="C41" s="123"/>
      <c r="D41" s="120"/>
      <c r="E41" s="43"/>
      <c r="F41" s="35"/>
      <c r="G41" s="260"/>
      <c r="H41" s="197"/>
      <c r="I41" s="198"/>
      <c r="J41" s="235"/>
      <c r="K41" s="123">
        <f>'Residential Chronic _summary'!K41</f>
        <v>0</v>
      </c>
      <c r="L41" s="35"/>
      <c r="M41" s="138"/>
      <c r="N41" s="197"/>
      <c r="O41" s="198"/>
    </row>
    <row r="42" spans="1:15" ht="12.75">
      <c r="A42" s="70"/>
      <c r="B42" s="120" t="str">
        <f>'Residential Chronic _summary'!B42</f>
        <v>Acetone</v>
      </c>
      <c r="C42" s="123">
        <f>'Residential Chronic _summary'!C42</f>
        <v>67641</v>
      </c>
      <c r="D42" s="120" t="str">
        <f>'Residential Chronic _summary'!D42</f>
        <v>y</v>
      </c>
      <c r="E42" s="91">
        <v>700</v>
      </c>
      <c r="F42" s="75">
        <v>0.2</v>
      </c>
      <c r="G42" s="260" t="str">
        <f>'Residential Chronic _summary'!G42</f>
        <v>E</v>
      </c>
      <c r="H42" s="199"/>
      <c r="I42" s="200" t="s">
        <v>25</v>
      </c>
      <c r="J42" s="216" t="s">
        <v>77</v>
      </c>
      <c r="K42" s="123" t="str">
        <f>'Residential Chronic _summary'!K42</f>
        <v>D</v>
      </c>
      <c r="L42" s="75" t="s">
        <v>19</v>
      </c>
      <c r="M42" s="138"/>
      <c r="N42" s="199"/>
      <c r="O42" s="200"/>
    </row>
    <row r="43" spans="1:15" ht="12.75">
      <c r="A43" s="70"/>
      <c r="B43" s="120" t="str">
        <f>'Residential Chronic _summary'!B43</f>
        <v>Benzene</v>
      </c>
      <c r="C43" s="123">
        <f>'Residential Chronic _summary'!C43</f>
        <v>71432</v>
      </c>
      <c r="D43" s="120" t="str">
        <f>'Residential Chronic _summary'!D43</f>
        <v>y</v>
      </c>
      <c r="E43" s="74">
        <v>3</v>
      </c>
      <c r="F43" s="75">
        <v>0.2</v>
      </c>
      <c r="G43" s="260" t="str">
        <f>'Residential Chronic _summary'!G43</f>
        <v>E</v>
      </c>
      <c r="H43" s="199"/>
      <c r="I43" s="200" t="s">
        <v>25</v>
      </c>
      <c r="J43" s="236" t="s">
        <v>87</v>
      </c>
      <c r="K43" s="123" t="str">
        <f>'Residential Chronic _summary'!K43</f>
        <v>A</v>
      </c>
      <c r="L43" s="77">
        <v>2E-06</v>
      </c>
      <c r="M43" s="138" t="str">
        <f>'Residential Chronic _summary'!M43</f>
        <v>MI</v>
      </c>
      <c r="N43" s="199"/>
      <c r="O43" s="200" t="s">
        <v>25</v>
      </c>
    </row>
    <row r="44" spans="1:15" ht="31.5" customHeight="1">
      <c r="A44" s="70"/>
      <c r="B44" s="120" t="str">
        <f>'Residential Chronic _summary'!B44</f>
        <v>Bromodichloromethane</v>
      </c>
      <c r="C44" s="123">
        <f>'Residential Chronic _summary'!C44</f>
        <v>75274</v>
      </c>
      <c r="D44" s="120" t="str">
        <f>'Residential Chronic _summary'!D44</f>
        <v>y</v>
      </c>
      <c r="E44" s="74">
        <v>28</v>
      </c>
      <c r="F44" s="75" t="s">
        <v>19</v>
      </c>
      <c r="G44" s="260" t="s">
        <v>16</v>
      </c>
      <c r="H44" s="199" t="s">
        <v>25</v>
      </c>
      <c r="I44" s="200" t="s">
        <v>89</v>
      </c>
      <c r="J44" s="223" t="s">
        <v>334</v>
      </c>
      <c r="K44" s="123" t="str">
        <f>'Residential Chronic _summary'!K44</f>
        <v>B2</v>
      </c>
      <c r="L44" s="77">
        <v>1E-05</v>
      </c>
      <c r="M44" s="138" t="str">
        <f>'Residential Chronic _summary'!M44</f>
        <v>E</v>
      </c>
      <c r="N44" s="199"/>
      <c r="O44" s="200" t="s">
        <v>25</v>
      </c>
    </row>
    <row r="45" spans="1:15" ht="12.75">
      <c r="A45" s="70"/>
      <c r="B45" s="120" t="str">
        <f>'Residential Chronic _summary'!B45</f>
        <v>Bromomethane (methyl bromide)</v>
      </c>
      <c r="C45" s="123">
        <f>'Residential Chronic _summary'!C45</f>
        <v>74839</v>
      </c>
      <c r="D45" s="120" t="str">
        <f>'Residential Chronic _summary'!D45</f>
        <v>y</v>
      </c>
      <c r="E45" s="74">
        <v>2</v>
      </c>
      <c r="F45" s="75">
        <v>0.2</v>
      </c>
      <c r="G45" s="260" t="str">
        <f>'Residential Chronic _summary'!G45</f>
        <v>I</v>
      </c>
      <c r="H45" s="199"/>
      <c r="I45" s="200" t="s">
        <v>25</v>
      </c>
      <c r="J45" s="236" t="s">
        <v>91</v>
      </c>
      <c r="K45" s="123" t="str">
        <f>'Residential Chronic _summary'!K45</f>
        <v>D</v>
      </c>
      <c r="L45" s="77" t="s">
        <v>19</v>
      </c>
      <c r="M45" s="138"/>
      <c r="N45" s="199"/>
      <c r="O45" s="200"/>
    </row>
    <row r="46" spans="1:15" ht="21.75">
      <c r="A46" s="70"/>
      <c r="B46" s="120" t="str">
        <f>'Residential Chronic _summary'!B46</f>
        <v>1,3 - Butadiene</v>
      </c>
      <c r="C46" s="123">
        <f>'Residential Chronic _summary'!C46</f>
        <v>106990</v>
      </c>
      <c r="D46" s="120" t="str">
        <f>'Residential Chronic _summary'!D46</f>
        <v>y</v>
      </c>
      <c r="E46" s="74">
        <v>0.2</v>
      </c>
      <c r="F46" s="75" t="s">
        <v>19</v>
      </c>
      <c r="G46" s="260" t="str">
        <f>'Residential Chronic _summary'!G46</f>
        <v>I</v>
      </c>
      <c r="H46" s="199"/>
      <c r="I46" s="200"/>
      <c r="J46" s="223" t="s">
        <v>335</v>
      </c>
      <c r="K46" s="123" t="str">
        <f>'Residential Chronic _summary'!K46</f>
        <v>B2</v>
      </c>
      <c r="L46" s="77">
        <v>1E-05</v>
      </c>
      <c r="M46" s="138" t="str">
        <f>'Residential Chronic _summary'!M46</f>
        <v>MI</v>
      </c>
      <c r="N46" s="199" t="s">
        <v>34</v>
      </c>
      <c r="O46" s="200" t="s">
        <v>25</v>
      </c>
    </row>
    <row r="47" spans="1:15" ht="12.75">
      <c r="A47" s="70"/>
      <c r="B47" s="120" t="str">
        <f>'Residential Chronic _summary'!B47</f>
        <v>n-Butylbenzene</v>
      </c>
      <c r="C47" s="123">
        <f>'Residential Chronic _summary'!C47</f>
        <v>104518</v>
      </c>
      <c r="D47" s="120" t="str">
        <f>'Residential Chronic _summary'!D47</f>
        <v>y</v>
      </c>
      <c r="E47" s="74">
        <v>70</v>
      </c>
      <c r="F47" s="75">
        <v>0.2</v>
      </c>
      <c r="G47" s="260" t="str">
        <f>'Residential Chronic _summary'!G47</f>
        <v>E</v>
      </c>
      <c r="H47" s="199"/>
      <c r="I47" s="200" t="s">
        <v>25</v>
      </c>
      <c r="J47" s="236" t="s">
        <v>60</v>
      </c>
      <c r="K47" s="123" t="str">
        <f>'Residential Chronic _summary'!K47</f>
        <v>NA</v>
      </c>
      <c r="L47" s="77" t="s">
        <v>19</v>
      </c>
      <c r="M47" s="138"/>
      <c r="N47" s="199"/>
      <c r="O47" s="200"/>
    </row>
    <row r="48" spans="1:15" ht="12.75">
      <c r="A48" s="70"/>
      <c r="B48" s="120" t="str">
        <f>'Residential Chronic _summary'!B48</f>
        <v>sec-Butylbenzene</v>
      </c>
      <c r="C48" s="123">
        <f>'Residential Chronic _summary'!C48</f>
        <v>135988</v>
      </c>
      <c r="D48" s="120" t="str">
        <f>'Residential Chronic _summary'!D48</f>
        <v>y</v>
      </c>
      <c r="E48" s="74">
        <v>55</v>
      </c>
      <c r="F48" s="75">
        <v>0.2</v>
      </c>
      <c r="G48" s="260" t="str">
        <f>'Residential Chronic _summary'!G48</f>
        <v>E</v>
      </c>
      <c r="H48" s="199"/>
      <c r="I48" s="200" t="s">
        <v>25</v>
      </c>
      <c r="J48" s="236" t="s">
        <v>60</v>
      </c>
      <c r="K48" s="123" t="str">
        <f>'Residential Chronic _summary'!K48</f>
        <v>NA</v>
      </c>
      <c r="L48" s="77" t="s">
        <v>19</v>
      </c>
      <c r="M48" s="138"/>
      <c r="N48" s="199"/>
      <c r="O48" s="200"/>
    </row>
    <row r="49" spans="1:15" ht="12.75">
      <c r="A49" s="70"/>
      <c r="B49" s="120" t="str">
        <f>'Residential Chronic _summary'!B49</f>
        <v>tert-Butylbenzene</v>
      </c>
      <c r="C49" s="123">
        <f>'Residential Chronic _summary'!C49</f>
        <v>98066</v>
      </c>
      <c r="D49" s="120" t="str">
        <f>'Residential Chronic _summary'!D49</f>
        <v>y</v>
      </c>
      <c r="E49" s="74">
        <v>55</v>
      </c>
      <c r="F49" s="75">
        <v>0.2</v>
      </c>
      <c r="G49" s="260" t="str">
        <f>'Residential Chronic _summary'!G49</f>
        <v>E</v>
      </c>
      <c r="H49" s="199"/>
      <c r="I49" s="200" t="s">
        <v>25</v>
      </c>
      <c r="J49" s="236" t="s">
        <v>60</v>
      </c>
      <c r="K49" s="123" t="str">
        <f>'Residential Chronic _summary'!K49</f>
        <v>NA</v>
      </c>
      <c r="L49" s="77" t="s">
        <v>19</v>
      </c>
      <c r="M49" s="138"/>
      <c r="N49" s="199"/>
      <c r="O49" s="200"/>
    </row>
    <row r="50" spans="1:15" ht="31.5" customHeight="1">
      <c r="A50" s="70"/>
      <c r="B50" s="120" t="str">
        <f>'Residential Chronic _summary'!B50</f>
        <v>Carbon Disulfide</v>
      </c>
      <c r="C50" s="123">
        <f>'Residential Chronic _summary'!C50</f>
        <v>75150</v>
      </c>
      <c r="D50" s="120" t="str">
        <f>'Residential Chronic _summary'!D50</f>
        <v>y</v>
      </c>
      <c r="E50" s="74">
        <v>160</v>
      </c>
      <c r="F50" s="92">
        <v>0.2</v>
      </c>
      <c r="G50" s="260" t="str">
        <f>'Residential Chronic _summary'!G50</f>
        <v>I</v>
      </c>
      <c r="H50" s="201"/>
      <c r="I50" s="200" t="s">
        <v>25</v>
      </c>
      <c r="J50" s="223" t="s">
        <v>336</v>
      </c>
      <c r="K50" s="123" t="str">
        <f>'Residential Chronic _summary'!K50</f>
        <v>NA</v>
      </c>
      <c r="L50" s="77" t="s">
        <v>19</v>
      </c>
      <c r="M50" s="138"/>
      <c r="N50" s="201"/>
      <c r="O50" s="200"/>
    </row>
    <row r="51" spans="1:15" ht="12.75">
      <c r="A51" s="70"/>
      <c r="B51" s="120" t="str">
        <f>'Residential Chronic _summary'!B51</f>
        <v>Carbon Tetrachloride</v>
      </c>
      <c r="C51" s="123">
        <f>'Residential Chronic _summary'!C51</f>
        <v>56235</v>
      </c>
      <c r="D51" s="120" t="str">
        <f>'Residential Chronic _summary'!D51</f>
        <v>y</v>
      </c>
      <c r="E51" s="74">
        <v>0.7</v>
      </c>
      <c r="F51" s="75">
        <v>0.2</v>
      </c>
      <c r="G51" s="260" t="str">
        <f>'Residential Chronic _summary'!G51</f>
        <v>E</v>
      </c>
      <c r="H51" s="199"/>
      <c r="I51" s="200" t="s">
        <v>25</v>
      </c>
      <c r="J51" s="236" t="s">
        <v>99</v>
      </c>
      <c r="K51" s="123" t="str">
        <f>'Residential Chronic _summary'!K51</f>
        <v>B2</v>
      </c>
      <c r="L51" s="77">
        <v>1E-06</v>
      </c>
      <c r="M51" s="138" t="str">
        <f>'Residential Chronic _summary'!M51</f>
        <v>I</v>
      </c>
      <c r="N51" s="199"/>
      <c r="O51" s="200" t="s">
        <v>25</v>
      </c>
    </row>
    <row r="52" spans="1:15" ht="12.75">
      <c r="A52" s="70"/>
      <c r="B52" s="120" t="str">
        <f>'Residential Chronic _summary'!B52</f>
        <v>Chlorobenzene</v>
      </c>
      <c r="C52" s="123">
        <f>'Residential Chronic _summary'!C52</f>
        <v>108907</v>
      </c>
      <c r="D52" s="120" t="str">
        <f>'Residential Chronic _summary'!D52</f>
        <v>y</v>
      </c>
      <c r="E52" s="74">
        <v>23</v>
      </c>
      <c r="F52" s="75">
        <v>0.2</v>
      </c>
      <c r="G52" s="260" t="str">
        <f>'Residential Chronic _summary'!G52</f>
        <v>H</v>
      </c>
      <c r="H52" s="199"/>
      <c r="I52" s="200" t="s">
        <v>25</v>
      </c>
      <c r="J52" s="236" t="s">
        <v>77</v>
      </c>
      <c r="K52" s="123" t="str">
        <f>'Residential Chronic _summary'!K52</f>
        <v>D</v>
      </c>
      <c r="L52" s="77" t="s">
        <v>19</v>
      </c>
      <c r="M52" s="138"/>
      <c r="N52" s="199"/>
      <c r="O52" s="200"/>
    </row>
    <row r="53" spans="1:15" ht="12.75">
      <c r="A53" s="70"/>
      <c r="B53" s="120" t="str">
        <f>'Residential Chronic _summary'!B53</f>
        <v>Chloroethane (ethyl chloride)</v>
      </c>
      <c r="C53" s="123">
        <f>'Residential Chronic _summary'!C53</f>
        <v>75003</v>
      </c>
      <c r="D53" s="120" t="str">
        <f>'Residential Chronic _summary'!D53</f>
        <v>y</v>
      </c>
      <c r="E53" s="74">
        <v>2250</v>
      </c>
      <c r="F53" s="75">
        <v>0.2</v>
      </c>
      <c r="G53" s="260" t="str">
        <f>'Residential Chronic _summary'!G53</f>
        <v>E</v>
      </c>
      <c r="H53" s="199"/>
      <c r="I53" s="200" t="s">
        <v>25</v>
      </c>
      <c r="J53" s="236" t="s">
        <v>102</v>
      </c>
      <c r="K53" s="123" t="str">
        <f>'Residential Chronic _summary'!K53</f>
        <v>NA</v>
      </c>
      <c r="L53" s="77">
        <v>4E-06</v>
      </c>
      <c r="M53" s="138" t="str">
        <f>'Residential Chronic _summary'!M53</f>
        <v>E</v>
      </c>
      <c r="N53" s="211" t="s">
        <v>25</v>
      </c>
      <c r="O53" s="200" t="s">
        <v>17</v>
      </c>
    </row>
    <row r="54" spans="1:15" ht="31.5" customHeight="1">
      <c r="A54" s="70"/>
      <c r="B54" s="120" t="str">
        <f>'Residential Chronic _summary'!B54</f>
        <v>Chloroform (trichloromethane)</v>
      </c>
      <c r="C54" s="123">
        <f>'Residential Chronic _summary'!C54</f>
        <v>67663</v>
      </c>
      <c r="D54" s="120" t="str">
        <f>'Residential Chronic _summary'!D54</f>
        <v>y</v>
      </c>
      <c r="E54" s="74">
        <v>7</v>
      </c>
      <c r="F54" s="75">
        <v>0.01</v>
      </c>
      <c r="G54" s="260" t="str">
        <f>'Residential Chronic _summary'!G54</f>
        <v>C</v>
      </c>
      <c r="H54" s="199"/>
      <c r="I54" s="200" t="s">
        <v>25</v>
      </c>
      <c r="J54" s="223" t="s">
        <v>337</v>
      </c>
      <c r="K54" s="123" t="str">
        <f>'Residential Chronic _summary'!K54</f>
        <v>B2</v>
      </c>
      <c r="L54" s="77">
        <v>1E-05</v>
      </c>
      <c r="M54" s="138" t="str">
        <f>'Residential Chronic _summary'!M54</f>
        <v>I</v>
      </c>
      <c r="N54" s="199"/>
      <c r="O54" s="200" t="s">
        <v>25</v>
      </c>
    </row>
    <row r="55" spans="1:15" ht="32.25">
      <c r="A55" s="70"/>
      <c r="B55" s="120" t="str">
        <f>'Residential Chronic _summary'!B55</f>
        <v>Chloromethane (methyl chloride)</v>
      </c>
      <c r="C55" s="123">
        <f>'Residential Chronic _summary'!C55</f>
        <v>74873</v>
      </c>
      <c r="D55" s="120" t="str">
        <f>'Residential Chronic _summary'!D55</f>
        <v>y</v>
      </c>
      <c r="E55" s="74">
        <v>36</v>
      </c>
      <c r="F55" s="75">
        <v>0.1</v>
      </c>
      <c r="G55" s="260" t="str">
        <f>'Residential Chronic _summary'!G55</f>
        <v>E</v>
      </c>
      <c r="H55" s="199"/>
      <c r="I55" s="200" t="s">
        <v>25</v>
      </c>
      <c r="J55" s="223" t="s">
        <v>338</v>
      </c>
      <c r="K55" s="123" t="str">
        <f>'Residential Chronic _summary'!K55</f>
        <v>C</v>
      </c>
      <c r="L55" s="77">
        <v>1E-05</v>
      </c>
      <c r="M55" s="138" t="str">
        <f>'Residential Chronic _summary'!M55</f>
        <v>H</v>
      </c>
      <c r="N55" s="199"/>
      <c r="O55" s="200" t="s">
        <v>25</v>
      </c>
    </row>
    <row r="56" spans="1:15" s="94" customFormat="1" ht="12.75">
      <c r="A56" s="4"/>
      <c r="B56" s="120" t="str">
        <f>'Residential Chronic _summary'!B56</f>
        <v>2-Chlorotoluene</v>
      </c>
      <c r="C56" s="123">
        <f>'Residential Chronic _summary'!C56</f>
        <v>95498</v>
      </c>
      <c r="D56" s="120" t="str">
        <f>'Residential Chronic _summary'!D56</f>
        <v>y</v>
      </c>
      <c r="E56" s="91">
        <v>436</v>
      </c>
      <c r="F56" s="92">
        <v>1</v>
      </c>
      <c r="G56" s="260" t="str">
        <f>'Residential Chronic _summary'!G56</f>
        <v>I</v>
      </c>
      <c r="H56" s="211" t="s">
        <v>25</v>
      </c>
      <c r="I56" s="200" t="s">
        <v>89</v>
      </c>
      <c r="J56" s="216" t="s">
        <v>339</v>
      </c>
      <c r="K56" s="123" t="str">
        <f>'Residential Chronic _summary'!K56</f>
        <v>NA</v>
      </c>
      <c r="L56" s="77" t="s">
        <v>19</v>
      </c>
      <c r="M56" s="138"/>
      <c r="N56" s="201"/>
      <c r="O56" s="200"/>
    </row>
    <row r="57" spans="1:15" ht="12.75">
      <c r="A57" s="70"/>
      <c r="B57" s="120" t="str">
        <f>'Residential Chronic _summary'!B57</f>
        <v>Cumene (isopropylbenzene)</v>
      </c>
      <c r="C57" s="123">
        <f>'Residential Chronic _summary'!C57</f>
        <v>98828</v>
      </c>
      <c r="D57" s="120" t="str">
        <f>'Residential Chronic _summary'!D57</f>
        <v>y</v>
      </c>
      <c r="E57" s="74">
        <v>74</v>
      </c>
      <c r="F57" s="75">
        <v>0.2</v>
      </c>
      <c r="G57" s="260" t="str">
        <f>'Residential Chronic _summary'!G57</f>
        <v>I</v>
      </c>
      <c r="H57" s="199"/>
      <c r="I57" s="200" t="s">
        <v>25</v>
      </c>
      <c r="J57" s="236" t="s">
        <v>110</v>
      </c>
      <c r="K57" s="123" t="str">
        <f>'Residential Chronic _summary'!K57</f>
        <v>NA</v>
      </c>
      <c r="L57" s="77" t="s">
        <v>19</v>
      </c>
      <c r="M57" s="138"/>
      <c r="N57" s="199"/>
      <c r="O57" s="200"/>
    </row>
    <row r="58" spans="1:15" ht="21.75">
      <c r="A58" s="70"/>
      <c r="B58" s="120" t="str">
        <f>'Residential Chronic _summary'!B58</f>
        <v>1,2 - Dibromoethane (ethylene dibromide)</v>
      </c>
      <c r="C58" s="123">
        <f>'Residential Chronic _summary'!C58</f>
        <v>106934</v>
      </c>
      <c r="D58" s="120" t="str">
        <f>'Residential Chronic _summary'!D58</f>
        <v>y</v>
      </c>
      <c r="E58" s="74">
        <v>0.16</v>
      </c>
      <c r="F58" s="75">
        <v>0.1</v>
      </c>
      <c r="G58" s="260" t="str">
        <f>'Residential Chronic _summary'!G58</f>
        <v>H</v>
      </c>
      <c r="H58" s="199" t="s">
        <v>34</v>
      </c>
      <c r="I58" s="200" t="s">
        <v>25</v>
      </c>
      <c r="J58" s="236" t="s">
        <v>112</v>
      </c>
      <c r="K58" s="123" t="str">
        <f>'Residential Chronic _summary'!K58</f>
        <v>B2</v>
      </c>
      <c r="L58" s="77">
        <v>1E-05</v>
      </c>
      <c r="M58" s="138" t="str">
        <f>'Residential Chronic _summary'!M58</f>
        <v>MI</v>
      </c>
      <c r="N58" s="199"/>
      <c r="O58" s="200" t="s">
        <v>17</v>
      </c>
    </row>
    <row r="59" spans="1:15" ht="12.75">
      <c r="A59" s="70"/>
      <c r="B59" s="120" t="str">
        <f>'Residential Chronic _summary'!B59</f>
        <v>Dibromomethane (methylene bromide)</v>
      </c>
      <c r="C59" s="123">
        <f>'Residential Chronic _summary'!C59</f>
        <v>74953</v>
      </c>
      <c r="D59" s="120" t="str">
        <f>'Residential Chronic _summary'!D59</f>
        <v>y</v>
      </c>
      <c r="E59" s="74">
        <v>316</v>
      </c>
      <c r="F59" s="75">
        <v>0.2</v>
      </c>
      <c r="G59" s="260" t="str">
        <f>'Residential Chronic _summary'!G59</f>
        <v>H</v>
      </c>
      <c r="H59" s="211" t="s">
        <v>25</v>
      </c>
      <c r="I59" s="200" t="s">
        <v>89</v>
      </c>
      <c r="J59" s="236" t="s">
        <v>83</v>
      </c>
      <c r="K59" s="123" t="str">
        <f>'Residential Chronic _summary'!K59</f>
        <v>NA</v>
      </c>
      <c r="L59" s="77" t="s">
        <v>19</v>
      </c>
      <c r="M59" s="138"/>
      <c r="N59" s="199"/>
      <c r="O59" s="200"/>
    </row>
    <row r="60" spans="1:15" ht="12.75">
      <c r="A60" s="70"/>
      <c r="B60" s="120" t="str">
        <f>'Residential Chronic _summary'!B60</f>
        <v>Dichlorodifluoromethane (Freon 12)</v>
      </c>
      <c r="C60" s="123">
        <f>'Residential Chronic _summary'!C60</f>
        <v>75718</v>
      </c>
      <c r="D60" s="120" t="str">
        <f>'Residential Chronic _summary'!D60</f>
        <v>y</v>
      </c>
      <c r="E60" s="74">
        <v>42</v>
      </c>
      <c r="F60" s="75">
        <v>0.2</v>
      </c>
      <c r="G60" s="260" t="str">
        <f>'Residential Chronic _summary'!G60</f>
        <v>H</v>
      </c>
      <c r="H60" s="199"/>
      <c r="I60" s="200" t="s">
        <v>25</v>
      </c>
      <c r="J60" s="236" t="s">
        <v>115</v>
      </c>
      <c r="K60" s="123" t="str">
        <f>'Residential Chronic _summary'!K60</f>
        <v>NA</v>
      </c>
      <c r="L60" s="77" t="s">
        <v>19</v>
      </c>
      <c r="M60" s="138"/>
      <c r="N60" s="199"/>
      <c r="O60" s="200"/>
    </row>
    <row r="61" spans="1:15" ht="31.5" customHeight="1">
      <c r="A61" s="70"/>
      <c r="B61" s="120" t="str">
        <f>'Residential Chronic _summary'!B61</f>
        <v>1,1 - Dichloroethane</v>
      </c>
      <c r="C61" s="123">
        <f>'Residential Chronic _summary'!C61</f>
        <v>75343</v>
      </c>
      <c r="D61" s="120" t="str">
        <f>'Residential Chronic _summary'!D61</f>
        <v>y</v>
      </c>
      <c r="E61" s="74">
        <v>97</v>
      </c>
      <c r="F61" s="75">
        <v>0.08</v>
      </c>
      <c r="G61" s="260" t="str">
        <f>'Residential Chronic _summary'!G61</f>
        <v>H</v>
      </c>
      <c r="H61" s="199"/>
      <c r="I61" s="200" t="s">
        <v>25</v>
      </c>
      <c r="J61" s="223" t="s">
        <v>340</v>
      </c>
      <c r="K61" s="123" t="str">
        <f>'Residential Chronic _summary'!K61</f>
        <v>C</v>
      </c>
      <c r="L61" s="77">
        <v>1E-05</v>
      </c>
      <c r="M61" s="138" t="str">
        <f>'Residential Chronic _summary'!M61</f>
        <v>C</v>
      </c>
      <c r="N61" s="199"/>
      <c r="O61" s="200" t="s">
        <v>25</v>
      </c>
    </row>
    <row r="62" spans="1:15" ht="31.5" customHeight="1">
      <c r="A62" s="70"/>
      <c r="B62" s="120" t="str">
        <f>'Residential Chronic _summary'!B62</f>
        <v>1,2 - Dichloroethane</v>
      </c>
      <c r="C62" s="123">
        <f>'Residential Chronic _summary'!C62</f>
        <v>107062</v>
      </c>
      <c r="D62" s="120" t="str">
        <f>'Residential Chronic _summary'!D62</f>
        <v>y</v>
      </c>
      <c r="E62" s="74">
        <v>10</v>
      </c>
      <c r="F62" s="75">
        <v>0.2</v>
      </c>
      <c r="G62" s="260" t="str">
        <f>'Residential Chronic _summary'!G62</f>
        <v>E</v>
      </c>
      <c r="H62" s="199" t="s">
        <v>34</v>
      </c>
      <c r="I62" s="200" t="s">
        <v>25</v>
      </c>
      <c r="J62" s="223" t="s">
        <v>341</v>
      </c>
      <c r="K62" s="123" t="str">
        <f>'Residential Chronic _summary'!K62</f>
        <v>B2</v>
      </c>
      <c r="L62" s="77">
        <v>1E-05</v>
      </c>
      <c r="M62" s="138" t="str">
        <f>'Residential Chronic _summary'!M62</f>
        <v>I</v>
      </c>
      <c r="N62" s="199"/>
      <c r="O62" s="200" t="s">
        <v>25</v>
      </c>
    </row>
    <row r="63" spans="1:15" ht="31.5" customHeight="1">
      <c r="A63" s="70"/>
      <c r="B63" s="120" t="str">
        <f>'Residential Chronic _summary'!B63</f>
        <v>1,1 - Dichloroethylene</v>
      </c>
      <c r="C63" s="123">
        <f>'Residential Chronic _summary'!C63</f>
        <v>75354</v>
      </c>
      <c r="D63" s="120" t="str">
        <f>'Residential Chronic _summary'!D63</f>
        <v>y</v>
      </c>
      <c r="E63" s="74">
        <v>1.6</v>
      </c>
      <c r="F63" s="75" t="s">
        <v>19</v>
      </c>
      <c r="G63" s="260" t="str">
        <f>'Residential Chronic _summary'!G63</f>
        <v>I</v>
      </c>
      <c r="H63" s="199" t="s">
        <v>25</v>
      </c>
      <c r="I63" s="214" t="s">
        <v>89</v>
      </c>
      <c r="J63" s="223" t="s">
        <v>342</v>
      </c>
      <c r="K63" s="123" t="str">
        <f>'Residential Chronic _summary'!K63</f>
        <v>C</v>
      </c>
      <c r="L63" s="77">
        <v>1E-05</v>
      </c>
      <c r="M63" s="138" t="str">
        <f>'Residential Chronic _summary'!M63</f>
        <v>I</v>
      </c>
      <c r="N63" s="199"/>
      <c r="O63" s="200" t="s">
        <v>25</v>
      </c>
    </row>
    <row r="64" spans="1:15" ht="12.75">
      <c r="A64" s="70"/>
      <c r="B64" s="120" t="str">
        <f>'Residential Chronic _summary'!B64</f>
        <v>cis - 1,2 - Dichloroethylene</v>
      </c>
      <c r="C64" s="123">
        <f>'Residential Chronic _summary'!C64</f>
        <v>154592</v>
      </c>
      <c r="D64" s="120" t="str">
        <f>'Residential Chronic _summary'!D64</f>
        <v>y</v>
      </c>
      <c r="E64" s="74">
        <v>19</v>
      </c>
      <c r="F64" s="75">
        <v>0.2</v>
      </c>
      <c r="G64" s="260" t="str">
        <f>'Residential Chronic _summary'!G64</f>
        <v>E</v>
      </c>
      <c r="H64" s="199"/>
      <c r="I64" s="200" t="s">
        <v>25</v>
      </c>
      <c r="J64" s="236" t="s">
        <v>83</v>
      </c>
      <c r="K64" s="123" t="str">
        <f>'Residential Chronic _summary'!K64</f>
        <v>D</v>
      </c>
      <c r="L64" s="77" t="s">
        <v>19</v>
      </c>
      <c r="M64" s="138"/>
      <c r="N64" s="199"/>
      <c r="O64" s="200"/>
    </row>
    <row r="65" spans="1:15" ht="12.75">
      <c r="A65" s="70"/>
      <c r="B65" s="120" t="str">
        <f>'Residential Chronic _summary'!B65</f>
        <v>trans - 1,2 - Dichloroethylene</v>
      </c>
      <c r="C65" s="123">
        <f>'Residential Chronic _summary'!C65</f>
        <v>156605</v>
      </c>
      <c r="D65" s="120" t="str">
        <f>'Residential Chronic _summary'!D65</f>
        <v>y</v>
      </c>
      <c r="E65" s="74">
        <v>28</v>
      </c>
      <c r="F65" s="75">
        <v>0.2</v>
      </c>
      <c r="G65" s="260" t="str">
        <f>'Residential Chronic _summary'!G65</f>
        <v>E</v>
      </c>
      <c r="H65" s="199"/>
      <c r="I65" s="200" t="s">
        <v>25</v>
      </c>
      <c r="J65" s="236" t="s">
        <v>124</v>
      </c>
      <c r="K65" s="123" t="str">
        <f>'Residential Chronic _summary'!K65</f>
        <v>D</v>
      </c>
      <c r="L65" s="77" t="s">
        <v>19</v>
      </c>
      <c r="M65" s="138"/>
      <c r="N65" s="199"/>
      <c r="O65" s="200"/>
    </row>
    <row r="66" spans="1:15" ht="12.75">
      <c r="A66" s="70"/>
      <c r="B66" s="120" t="str">
        <f>'Residential Chronic _summary'!B66</f>
        <v>1,2 - Dichloroethylene (mixed isomers)</v>
      </c>
      <c r="C66" s="123">
        <f>'Residential Chronic _summary'!C66</f>
        <v>540590</v>
      </c>
      <c r="D66" s="120" t="str">
        <f>'Residential Chronic _summary'!D66</f>
        <v>y</v>
      </c>
      <c r="E66" s="74">
        <v>19</v>
      </c>
      <c r="F66" s="75">
        <v>0.2</v>
      </c>
      <c r="G66" s="260" t="str">
        <f>'Residential Chronic _summary'!G66</f>
        <v>E</v>
      </c>
      <c r="H66" s="199"/>
      <c r="I66" s="200" t="s">
        <v>25</v>
      </c>
      <c r="J66" s="236" t="s">
        <v>124</v>
      </c>
      <c r="K66" s="123" t="str">
        <f>'Residential Chronic _summary'!K66</f>
        <v>D</v>
      </c>
      <c r="L66" s="77" t="s">
        <v>19</v>
      </c>
      <c r="M66" s="138"/>
      <c r="N66" s="199"/>
      <c r="O66" s="200"/>
    </row>
    <row r="67" spans="1:15" ht="31.5" customHeight="1">
      <c r="A67" s="70"/>
      <c r="B67" s="120" t="str">
        <f>'Residential Chronic _summary'!B67</f>
        <v>Dichloromethane (methylene chloride)</v>
      </c>
      <c r="C67" s="123">
        <f>'Residential Chronic _summary'!C67</f>
        <v>75092</v>
      </c>
      <c r="D67" s="120" t="str">
        <f>'Residential Chronic _summary'!D67</f>
        <v>y</v>
      </c>
      <c r="E67" s="74">
        <v>270</v>
      </c>
      <c r="F67" s="75">
        <v>0.04</v>
      </c>
      <c r="G67" s="260" t="str">
        <f>'Residential Chronic _summary'!G67</f>
        <v>H</v>
      </c>
      <c r="H67" s="199"/>
      <c r="I67" s="200" t="s">
        <v>25</v>
      </c>
      <c r="J67" s="223" t="s">
        <v>337</v>
      </c>
      <c r="K67" s="123" t="str">
        <f>'Residential Chronic _summary'!K67</f>
        <v>B2</v>
      </c>
      <c r="L67" s="77">
        <v>1E-05</v>
      </c>
      <c r="M67" s="138" t="str">
        <f>'Residential Chronic _summary'!M67</f>
        <v>MI</v>
      </c>
      <c r="N67" s="199"/>
      <c r="O67" s="200" t="s">
        <v>25</v>
      </c>
    </row>
    <row r="68" spans="1:15" ht="31.5" customHeight="1">
      <c r="A68" s="70"/>
      <c r="B68" s="120" t="str">
        <f>'Residential Chronic _summary'!B68</f>
        <v>1,2 - Dichloropropane</v>
      </c>
      <c r="C68" s="123">
        <f>'Residential Chronic _summary'!C68</f>
        <v>78875</v>
      </c>
      <c r="D68" s="120" t="str">
        <f>'Residential Chronic _summary'!D68</f>
        <v>y</v>
      </c>
      <c r="E68" s="74">
        <v>11</v>
      </c>
      <c r="F68" s="75">
        <v>0.14</v>
      </c>
      <c r="G68" s="260" t="str">
        <f>'Residential Chronic _summary'!G68</f>
        <v>I</v>
      </c>
      <c r="H68" s="199" t="s">
        <v>34</v>
      </c>
      <c r="I68" s="200" t="s">
        <v>25</v>
      </c>
      <c r="J68" s="223" t="s">
        <v>343</v>
      </c>
      <c r="K68" s="123" t="str">
        <f>'Residential Chronic _summary'!K68</f>
        <v>B2</v>
      </c>
      <c r="L68" s="77">
        <v>1E-05</v>
      </c>
      <c r="M68" s="138" t="str">
        <f>'Residential Chronic _summary'!M68</f>
        <v>C</v>
      </c>
      <c r="N68" s="199"/>
      <c r="O68" s="200" t="s">
        <v>25</v>
      </c>
    </row>
    <row r="69" spans="1:15" s="94" customFormat="1" ht="21.75">
      <c r="A69" s="4"/>
      <c r="B69" s="120" t="str">
        <f>'Residential Chronic _summary'!B69</f>
        <v>Ethyl benzene</v>
      </c>
      <c r="C69" s="123">
        <f>'Residential Chronic _summary'!C69</f>
        <v>100414</v>
      </c>
      <c r="D69" s="120" t="str">
        <f>'Residential Chronic _summary'!D69</f>
        <v>y</v>
      </c>
      <c r="E69" s="91">
        <v>200</v>
      </c>
      <c r="F69" s="92">
        <v>0.14</v>
      </c>
      <c r="G69" s="260" t="str">
        <f>'Residential Chronic _summary'!G69</f>
        <v>I</v>
      </c>
      <c r="H69" s="201"/>
      <c r="I69" s="200" t="s">
        <v>25</v>
      </c>
      <c r="J69" s="237" t="s">
        <v>344</v>
      </c>
      <c r="K69" s="123" t="str">
        <f>'Residential Chronic _summary'!K69</f>
        <v>D</v>
      </c>
      <c r="L69" s="93" t="s">
        <v>19</v>
      </c>
      <c r="M69" s="138"/>
      <c r="N69" s="201"/>
      <c r="O69" s="200"/>
    </row>
    <row r="70" spans="1:15" s="94" customFormat="1" ht="31.5" customHeight="1">
      <c r="A70" s="70"/>
      <c r="B70" s="120" t="str">
        <f>'Residential Chronic _summary'!B70</f>
        <v>Hexane</v>
      </c>
      <c r="C70" s="123">
        <f>'Residential Chronic _summary'!C70</f>
        <v>110543</v>
      </c>
      <c r="D70" s="120" t="str">
        <f>'Residential Chronic _summary'!D70</f>
        <v>y</v>
      </c>
      <c r="E70" s="74">
        <v>100</v>
      </c>
      <c r="F70" s="294">
        <v>1</v>
      </c>
      <c r="G70" s="260" t="str">
        <f>'Residential Chronic _summary'!G70</f>
        <v>M</v>
      </c>
      <c r="H70" s="199"/>
      <c r="I70" s="202" t="s">
        <v>25</v>
      </c>
      <c r="J70" s="223" t="s">
        <v>345</v>
      </c>
      <c r="K70" s="123" t="str">
        <f>'Residential Chronic _summary'!K70</f>
        <v>NA</v>
      </c>
      <c r="L70" s="77" t="s">
        <v>19</v>
      </c>
      <c r="M70" s="138"/>
      <c r="N70" s="199"/>
      <c r="O70" s="202"/>
    </row>
    <row r="71" spans="1:15" ht="21.75">
      <c r="A71" s="70"/>
      <c r="B71" s="120" t="str">
        <f>'Residential Chronic _summary'!B71</f>
        <v>Methyl ethyl ketone (2-butanone)</v>
      </c>
      <c r="C71" s="123">
        <f>'Residential Chronic _summary'!C71</f>
        <v>78933</v>
      </c>
      <c r="D71" s="120" t="str">
        <f>'Residential Chronic _summary'!D71</f>
        <v>y</v>
      </c>
      <c r="E71" s="74">
        <v>3200</v>
      </c>
      <c r="F71" s="75">
        <v>0.2</v>
      </c>
      <c r="G71" s="260" t="str">
        <f>'Residential Chronic _summary'!G71</f>
        <v>I</v>
      </c>
      <c r="H71" s="199"/>
      <c r="I71" s="200" t="s">
        <v>25</v>
      </c>
      <c r="J71" s="223" t="s">
        <v>346</v>
      </c>
      <c r="K71" s="123" t="str">
        <f>'Residential Chronic _summary'!K71</f>
        <v>D</v>
      </c>
      <c r="L71" s="77" t="s">
        <v>19</v>
      </c>
      <c r="M71" s="138"/>
      <c r="N71" s="199"/>
      <c r="O71" s="200"/>
    </row>
    <row r="72" spans="1:15" ht="12.75">
      <c r="A72" s="70"/>
      <c r="B72" s="120" t="str">
        <f>'Residential Chronic _summary'!B72</f>
        <v>Methyl isobutyl ketone (MIBK)</v>
      </c>
      <c r="C72" s="123">
        <f>'Residential Chronic _summary'!C72</f>
        <v>108101</v>
      </c>
      <c r="D72" s="120" t="str">
        <f>'Residential Chronic _summary'!D72</f>
        <v>y</v>
      </c>
      <c r="E72" s="74">
        <v>330</v>
      </c>
      <c r="F72" s="75">
        <v>0.2</v>
      </c>
      <c r="G72" s="260" t="str">
        <f>'Residential Chronic _summary'!G72</f>
        <v>H</v>
      </c>
      <c r="H72" s="199"/>
      <c r="I72" s="200" t="s">
        <v>25</v>
      </c>
      <c r="J72" s="236" t="s">
        <v>137</v>
      </c>
      <c r="K72" s="123" t="str">
        <f>'Residential Chronic _summary'!K72</f>
        <v>NA</v>
      </c>
      <c r="L72" s="77" t="s">
        <v>19</v>
      </c>
      <c r="M72" s="138"/>
      <c r="N72" s="199"/>
      <c r="O72" s="200"/>
    </row>
    <row r="73" spans="1:15" ht="12.75">
      <c r="A73" s="70"/>
      <c r="B73" s="120" t="str">
        <f>'Residential Chronic _summary'!B73</f>
        <v>Naphthalene</v>
      </c>
      <c r="C73" s="123">
        <f>'Residential Chronic _summary'!C73</f>
        <v>91203</v>
      </c>
      <c r="D73" s="120" t="str">
        <f>'Residential Chronic _summary'!D73</f>
        <v>y</v>
      </c>
      <c r="E73" s="74">
        <v>24</v>
      </c>
      <c r="F73" s="75">
        <v>0.2</v>
      </c>
      <c r="G73" s="260" t="str">
        <f>'Residential Chronic _summary'!G73</f>
        <v>MI</v>
      </c>
      <c r="H73" s="199"/>
      <c r="I73" s="200" t="s">
        <v>25</v>
      </c>
      <c r="J73" s="236" t="s">
        <v>139</v>
      </c>
      <c r="K73" s="123" t="str">
        <f>'Residential Chronic _summary'!K73</f>
        <v>D</v>
      </c>
      <c r="L73" s="77" t="s">
        <v>19</v>
      </c>
      <c r="M73" s="138"/>
      <c r="N73" s="199"/>
      <c r="O73" s="200"/>
    </row>
    <row r="74" spans="1:15" s="94" customFormat="1" ht="12.75">
      <c r="A74" s="4"/>
      <c r="B74" s="120" t="str">
        <f>'Residential Chronic _summary'!B74</f>
        <v>n-Propylbenzene</v>
      </c>
      <c r="C74" s="123">
        <f>'Residential Chronic _summary'!C74</f>
        <v>103651</v>
      </c>
      <c r="D74" s="120" t="str">
        <f>'Residential Chronic _summary'!D74</f>
        <v>y</v>
      </c>
      <c r="E74" s="74">
        <v>70</v>
      </c>
      <c r="F74" s="75">
        <v>0.2</v>
      </c>
      <c r="G74" s="260" t="str">
        <f>'Residential Chronic _summary'!G74</f>
        <v>E</v>
      </c>
      <c r="H74" s="199"/>
      <c r="I74" s="200" t="s">
        <v>25</v>
      </c>
      <c r="J74" s="236" t="s">
        <v>60</v>
      </c>
      <c r="K74" s="123" t="str">
        <f>'Residential Chronic _summary'!K74</f>
        <v>NA</v>
      </c>
      <c r="L74" s="75" t="s">
        <v>19</v>
      </c>
      <c r="M74" s="138"/>
      <c r="N74" s="199"/>
      <c r="O74" s="200"/>
    </row>
    <row r="75" spans="1:15" ht="12.75">
      <c r="A75" s="70"/>
      <c r="B75" s="120" t="str">
        <f>'Residential Chronic _summary'!B75</f>
        <v>Styrene</v>
      </c>
      <c r="C75" s="123">
        <f>'Residential Chronic _summary'!C75</f>
        <v>100425</v>
      </c>
      <c r="D75" s="120" t="str">
        <f>'Residential Chronic _summary'!D75</f>
        <v>y</v>
      </c>
      <c r="E75" s="74">
        <v>500</v>
      </c>
      <c r="F75" s="75">
        <v>0.2</v>
      </c>
      <c r="G75" s="260" t="str">
        <f>'Residential Chronic _summary'!G75</f>
        <v>M</v>
      </c>
      <c r="H75" s="199"/>
      <c r="I75" s="200" t="s">
        <v>25</v>
      </c>
      <c r="J75" s="236" t="s">
        <v>142</v>
      </c>
      <c r="K75" s="123" t="str">
        <f>'Residential Chronic _summary'!K75</f>
        <v>?</v>
      </c>
      <c r="L75" s="215" t="s">
        <v>143</v>
      </c>
      <c r="M75" s="138"/>
      <c r="N75" s="199"/>
      <c r="O75" s="200"/>
    </row>
    <row r="76" spans="1:15" ht="31.5" customHeight="1">
      <c r="A76" s="70"/>
      <c r="B76" s="120" t="str">
        <f>'Residential Chronic _summary'!B76</f>
        <v>1,1,1,2 - Tetrachloroethane</v>
      </c>
      <c r="C76" s="123">
        <f>'Residential Chronic _summary'!C76</f>
        <v>630206</v>
      </c>
      <c r="D76" s="120" t="str">
        <f>'Residential Chronic _summary'!D76</f>
        <v>y</v>
      </c>
      <c r="E76" s="74">
        <v>83</v>
      </c>
      <c r="F76" s="75" t="s">
        <v>19</v>
      </c>
      <c r="G76" s="260" t="str">
        <f>'Residential Chronic _summary'!G76</f>
        <v>I</v>
      </c>
      <c r="H76" s="199" t="s">
        <v>25</v>
      </c>
      <c r="I76" s="200" t="s">
        <v>89</v>
      </c>
      <c r="J76" s="223" t="s">
        <v>347</v>
      </c>
      <c r="K76" s="123" t="str">
        <f>'Residential Chronic _summary'!K76</f>
        <v>C</v>
      </c>
      <c r="L76" s="77">
        <v>1E-05</v>
      </c>
      <c r="M76" s="138" t="str">
        <f>'Residential Chronic _summary'!M76</f>
        <v>I</v>
      </c>
      <c r="N76" s="199"/>
      <c r="O76" s="200" t="s">
        <v>25</v>
      </c>
    </row>
    <row r="77" spans="1:15" ht="12.75">
      <c r="A77" s="70"/>
      <c r="B77" s="120" t="str">
        <f>'Residential Chronic _summary'!B77</f>
        <v>1,1,2,2 - Tetrachloroethane</v>
      </c>
      <c r="C77" s="123">
        <f>'Residential Chronic _summary'!C77</f>
        <v>79345</v>
      </c>
      <c r="D77" s="120" t="str">
        <f>'Residential Chronic _summary'!D77</f>
        <v>y</v>
      </c>
      <c r="E77" s="74">
        <v>4</v>
      </c>
      <c r="F77" s="75">
        <v>0.2</v>
      </c>
      <c r="G77" s="260" t="str">
        <f>'Residential Chronic _summary'!G77</f>
        <v>C</v>
      </c>
      <c r="H77" s="199" t="s">
        <v>25</v>
      </c>
      <c r="I77" s="200" t="s">
        <v>89</v>
      </c>
      <c r="J77" s="236" t="s">
        <v>147</v>
      </c>
      <c r="K77" s="123" t="str">
        <f>'Residential Chronic _summary'!K77</f>
        <v>C</v>
      </c>
      <c r="L77" s="77">
        <v>4E-06</v>
      </c>
      <c r="M77" s="138" t="str">
        <f>'Residential Chronic _summary'!M77</f>
        <v>I</v>
      </c>
      <c r="N77" s="199"/>
      <c r="O77" s="200" t="s">
        <v>25</v>
      </c>
    </row>
    <row r="78" spans="1:15" ht="32.25">
      <c r="A78" s="70"/>
      <c r="B78" s="120" t="str">
        <f>'Residential Chronic _summary'!B78</f>
        <v>Tetrachloroethylene (PCE)</v>
      </c>
      <c r="C78" s="123">
        <f>'Residential Chronic _summary'!C78</f>
        <v>127184</v>
      </c>
      <c r="D78" s="120" t="str">
        <f>'Residential Chronic _summary'!D78</f>
        <v>y</v>
      </c>
      <c r="E78" s="74">
        <v>145</v>
      </c>
      <c r="F78" s="75">
        <v>0.2</v>
      </c>
      <c r="G78" s="260" t="str">
        <f>'Residential Chronic _summary'!G78</f>
        <v>E</v>
      </c>
      <c r="H78" s="199"/>
      <c r="I78" s="200" t="s">
        <v>25</v>
      </c>
      <c r="J78" s="223" t="s">
        <v>348</v>
      </c>
      <c r="K78" s="123" t="str">
        <f>'Residential Chronic _summary'!K78</f>
        <v>B2/C</v>
      </c>
      <c r="L78" s="77">
        <v>9E-06</v>
      </c>
      <c r="M78" s="138" t="str">
        <f>'Residential Chronic _summary'!M78</f>
        <v>E</v>
      </c>
      <c r="N78" s="199"/>
      <c r="O78" s="200" t="s">
        <v>25</v>
      </c>
    </row>
    <row r="79" spans="1:15" ht="12.75">
      <c r="A79" s="70"/>
      <c r="B79" s="120" t="str">
        <f>'Residential Chronic _summary'!B79</f>
        <v>Toluene</v>
      </c>
      <c r="C79" s="123">
        <f>'Residential Chronic _summary'!C79</f>
        <v>108883</v>
      </c>
      <c r="D79" s="120" t="str">
        <f>'Residential Chronic _summary'!D79</f>
        <v>y</v>
      </c>
      <c r="E79" s="74">
        <v>260</v>
      </c>
      <c r="F79" s="75">
        <v>0.2</v>
      </c>
      <c r="G79" s="260" t="str">
        <f>'Residential Chronic _summary'!G79</f>
        <v>MI</v>
      </c>
      <c r="H79" s="199"/>
      <c r="I79" s="200" t="s">
        <v>25</v>
      </c>
      <c r="J79" s="236" t="s">
        <v>152</v>
      </c>
      <c r="K79" s="123" t="str">
        <f>'Residential Chronic _summary'!K79</f>
        <v>D</v>
      </c>
      <c r="L79" s="77" t="s">
        <v>19</v>
      </c>
      <c r="M79" s="138"/>
      <c r="N79" s="199"/>
      <c r="O79" s="200"/>
    </row>
    <row r="80" spans="1:15" ht="12.75">
      <c r="A80" s="70"/>
      <c r="B80" s="120" t="str">
        <f>'Residential Chronic _summary'!B80</f>
        <v>1,2,4 - Trichlorobenzene</v>
      </c>
      <c r="C80" s="123">
        <f>'Residential Chronic _summary'!C80</f>
        <v>120821</v>
      </c>
      <c r="D80" s="120" t="str">
        <f>'Residential Chronic _summary'!D80</f>
        <v>y</v>
      </c>
      <c r="E80" s="74">
        <v>290</v>
      </c>
      <c r="F80" s="75">
        <v>0.2</v>
      </c>
      <c r="G80" s="260" t="str">
        <f>'Residential Chronic _summary'!G80</f>
        <v>I</v>
      </c>
      <c r="H80" s="199"/>
      <c r="I80" s="200" t="s">
        <v>17</v>
      </c>
      <c r="J80" s="236" t="s">
        <v>154</v>
      </c>
      <c r="K80" s="123" t="str">
        <f>'Residential Chronic _summary'!K80</f>
        <v>D</v>
      </c>
      <c r="L80" s="77" t="s">
        <v>19</v>
      </c>
      <c r="M80" s="138"/>
      <c r="N80" s="199"/>
      <c r="O80" s="200"/>
    </row>
    <row r="81" spans="1:15" ht="12.75">
      <c r="A81" s="70"/>
      <c r="B81" s="120" t="str">
        <f>'Residential Chronic _summary'!B81</f>
        <v>1,1,1 - Trichloroethane</v>
      </c>
      <c r="C81" s="123">
        <f>'Residential Chronic _summary'!C81</f>
        <v>71556</v>
      </c>
      <c r="D81" s="120" t="str">
        <f>'Residential Chronic _summary'!D81</f>
        <v>y</v>
      </c>
      <c r="E81" s="74">
        <v>280</v>
      </c>
      <c r="F81" s="75">
        <v>0.2</v>
      </c>
      <c r="G81" s="260" t="str">
        <f>'Residential Chronic _summary'!G81</f>
        <v>E</v>
      </c>
      <c r="H81" s="199"/>
      <c r="I81" s="200" t="s">
        <v>25</v>
      </c>
      <c r="J81" s="236" t="s">
        <v>156</v>
      </c>
      <c r="K81" s="123" t="str">
        <f>'Residential Chronic _summary'!K81</f>
        <v>D</v>
      </c>
      <c r="L81" s="77" t="s">
        <v>19</v>
      </c>
      <c r="M81" s="138"/>
      <c r="N81" s="199"/>
      <c r="O81" s="200"/>
    </row>
    <row r="82" spans="1:15" ht="32.25">
      <c r="A82" s="70"/>
      <c r="B82" s="120" t="str">
        <f>'Residential Chronic _summary'!B82</f>
        <v>1,1,2 - Trichloroethane</v>
      </c>
      <c r="C82" s="123">
        <f>'Residential Chronic _summary'!C82</f>
        <v>79005</v>
      </c>
      <c r="D82" s="120" t="str">
        <f>'Residential Chronic _summary'!D82</f>
        <v>y</v>
      </c>
      <c r="E82" s="74">
        <v>24</v>
      </c>
      <c r="F82" s="75" t="s">
        <v>19</v>
      </c>
      <c r="G82" s="260" t="str">
        <f>'Residential Chronic _summary'!G82</f>
        <v>I</v>
      </c>
      <c r="H82" s="211" t="s">
        <v>25</v>
      </c>
      <c r="I82" s="200" t="s">
        <v>89</v>
      </c>
      <c r="J82" s="223" t="s">
        <v>349</v>
      </c>
      <c r="K82" s="123" t="str">
        <f>'Residential Chronic _summary'!K82</f>
        <v>C</v>
      </c>
      <c r="L82" s="77">
        <v>1E-05</v>
      </c>
      <c r="M82" s="138" t="str">
        <f>'Residential Chronic _summary'!M82</f>
        <v>I</v>
      </c>
      <c r="N82" s="199"/>
      <c r="O82" s="200" t="s">
        <v>25</v>
      </c>
    </row>
    <row r="83" spans="1:15" ht="21.75">
      <c r="A83" s="70"/>
      <c r="B83" s="120" t="str">
        <f>'Residential Chronic _summary'!B83</f>
        <v>Trichloroethylene (TCE)</v>
      </c>
      <c r="C83" s="123">
        <f>'Residential Chronic _summary'!C83</f>
        <v>79016</v>
      </c>
      <c r="D83" s="120" t="str">
        <f>'Residential Chronic _summary'!D83</f>
        <v>y</v>
      </c>
      <c r="E83" s="74">
        <v>82</v>
      </c>
      <c r="F83" s="75" t="s">
        <v>19</v>
      </c>
      <c r="G83" s="260"/>
      <c r="H83" s="199"/>
      <c r="I83" s="200"/>
      <c r="J83" s="223" t="s">
        <v>335</v>
      </c>
      <c r="K83" s="123" t="str">
        <f>'Residential Chronic _summary'!K83</f>
        <v>B2/C</v>
      </c>
      <c r="L83" s="77">
        <v>1E-05</v>
      </c>
      <c r="M83" s="138" t="str">
        <f>'Residential Chronic _summary'!M83</f>
        <v>E</v>
      </c>
      <c r="N83" s="199"/>
      <c r="O83" s="200" t="s">
        <v>25</v>
      </c>
    </row>
    <row r="84" spans="1:15" s="94" customFormat="1" ht="12.75">
      <c r="A84" s="4"/>
      <c r="B84" s="120" t="str">
        <f>'Residential Chronic _summary'!B84</f>
        <v>Trichlorofluoromethane</v>
      </c>
      <c r="C84" s="123">
        <f>'Residential Chronic _summary'!C84</f>
        <v>75694</v>
      </c>
      <c r="D84" s="120" t="str">
        <f>'Residential Chronic _summary'!D84</f>
        <v>y</v>
      </c>
      <c r="E84" s="91">
        <v>168</v>
      </c>
      <c r="F84" s="92">
        <v>0.2</v>
      </c>
      <c r="G84" s="260" t="str">
        <f>'Residential Chronic _summary'!G84</f>
        <v>H</v>
      </c>
      <c r="H84" s="199"/>
      <c r="I84" s="200" t="s">
        <v>25</v>
      </c>
      <c r="J84" s="216" t="s">
        <v>161</v>
      </c>
      <c r="K84" s="123" t="str">
        <f>'Residential Chronic _summary'!K84</f>
        <v>NA</v>
      </c>
      <c r="L84" s="93" t="s">
        <v>19</v>
      </c>
      <c r="M84" s="138"/>
      <c r="N84" s="199"/>
      <c r="O84" s="200"/>
    </row>
    <row r="85" spans="1:15" s="94" customFormat="1" ht="21.75">
      <c r="A85" s="4"/>
      <c r="B85" s="120" t="str">
        <f>'Residential Chronic _summary'!B85</f>
        <v>1,1,2-Trichloro-1,2,2-trifluoroethane (Freon 113)</v>
      </c>
      <c r="C85" s="123">
        <f>'Residential Chronic _summary'!C85</f>
        <v>76131</v>
      </c>
      <c r="D85" s="120" t="str">
        <f>'Residential Chronic _summary'!D85</f>
        <v>y</v>
      </c>
      <c r="E85" s="91">
        <v>5430</v>
      </c>
      <c r="F85" s="163">
        <v>1</v>
      </c>
      <c r="G85" s="260" t="str">
        <f>'Residential Chronic _summary'!G85</f>
        <v>H</v>
      </c>
      <c r="H85" s="201"/>
      <c r="I85" s="200" t="s">
        <v>25</v>
      </c>
      <c r="J85" s="237" t="s">
        <v>350</v>
      </c>
      <c r="K85" s="123" t="str">
        <f>'Residential Chronic _summary'!K85</f>
        <v>NA</v>
      </c>
      <c r="L85" s="93" t="s">
        <v>19</v>
      </c>
      <c r="M85" s="138"/>
      <c r="N85" s="201"/>
      <c r="O85" s="200"/>
    </row>
    <row r="86" spans="1:15" s="94" customFormat="1" ht="21.75">
      <c r="A86" s="4"/>
      <c r="B86" s="120" t="str">
        <f>'Residential Chronic _summary'!B86</f>
        <v>1,2,4-Trimethylbenzene</v>
      </c>
      <c r="C86" s="123">
        <f>'Residential Chronic _summary'!C86</f>
        <v>95636</v>
      </c>
      <c r="D86" s="120" t="str">
        <f>'Residential Chronic _summary'!D86</f>
        <v>y</v>
      </c>
      <c r="E86" s="91">
        <v>5</v>
      </c>
      <c r="F86" s="163">
        <v>1</v>
      </c>
      <c r="G86" s="260" t="str">
        <f>'Residential Chronic _summary'!G86</f>
        <v>E</v>
      </c>
      <c r="H86" s="199"/>
      <c r="I86" s="200" t="s">
        <v>25</v>
      </c>
      <c r="J86" s="237" t="s">
        <v>351</v>
      </c>
      <c r="K86" s="123" t="str">
        <f>'Residential Chronic _summary'!K86</f>
        <v>NA</v>
      </c>
      <c r="L86" s="93" t="s">
        <v>19</v>
      </c>
      <c r="M86" s="138"/>
      <c r="N86" s="199"/>
      <c r="O86" s="200"/>
    </row>
    <row r="87" spans="1:15" s="94" customFormat="1" ht="21.75">
      <c r="A87" s="4"/>
      <c r="B87" s="120" t="str">
        <f>'Residential Chronic _summary'!B87</f>
        <v>1,3,5-Trimethylbenzene</v>
      </c>
      <c r="C87" s="123">
        <f>'Residential Chronic _summary'!C87</f>
        <v>108678</v>
      </c>
      <c r="D87" s="120" t="str">
        <f>'Residential Chronic _summary'!D87</f>
        <v>y</v>
      </c>
      <c r="E87" s="91">
        <v>9</v>
      </c>
      <c r="F87" s="92">
        <v>0.2</v>
      </c>
      <c r="G87" s="260" t="str">
        <f>'Residential Chronic _summary'!G87</f>
        <v>E</v>
      </c>
      <c r="H87" s="199"/>
      <c r="I87" s="200" t="s">
        <v>25</v>
      </c>
      <c r="J87" s="237" t="s">
        <v>167</v>
      </c>
      <c r="K87" s="123" t="str">
        <f>'Residential Chronic _summary'!K87</f>
        <v>NA</v>
      </c>
      <c r="L87" s="93" t="s">
        <v>19</v>
      </c>
      <c r="M87" s="138"/>
      <c r="N87" s="199"/>
      <c r="O87" s="200"/>
    </row>
    <row r="88" spans="1:15" ht="21.75">
      <c r="A88" s="70"/>
      <c r="B88" s="120" t="str">
        <f>'Residential Chronic _summary'!B88</f>
        <v>Vinyl chloride</v>
      </c>
      <c r="C88" s="123">
        <f>'Residential Chronic _summary'!C88</f>
        <v>75014</v>
      </c>
      <c r="D88" s="120" t="str">
        <f>'Residential Chronic _summary'!D88</f>
        <v>y</v>
      </c>
      <c r="E88" s="74">
        <v>0.7</v>
      </c>
      <c r="F88" s="75" t="s">
        <v>19</v>
      </c>
      <c r="G88" s="260" t="str">
        <f>'Residential Chronic _summary'!G88</f>
        <v>H</v>
      </c>
      <c r="H88" s="199"/>
      <c r="I88" s="200"/>
      <c r="J88" s="223" t="s">
        <v>335</v>
      </c>
      <c r="K88" s="123" t="str">
        <f>'Residential Chronic _summary'!K88</f>
        <v>A</v>
      </c>
      <c r="L88" s="77">
        <v>1E-05</v>
      </c>
      <c r="M88" s="138" t="str">
        <f>'Residential Chronic _summary'!M88</f>
        <v>H</v>
      </c>
      <c r="N88" s="199"/>
      <c r="O88" s="200" t="s">
        <v>25</v>
      </c>
    </row>
    <row r="89" spans="1:15" ht="12.75">
      <c r="A89" s="70"/>
      <c r="B89" s="120" t="str">
        <f>'Residential Chronic _summary'!B89</f>
        <v>Xylenes (mixed)</v>
      </c>
      <c r="C89" s="123">
        <f>'Residential Chronic _summary'!C89</f>
        <v>1330207</v>
      </c>
      <c r="D89" s="120" t="str">
        <f>'Residential Chronic _summary'!D89</f>
        <v>y</v>
      </c>
      <c r="E89" s="74">
        <v>248</v>
      </c>
      <c r="F89" s="75">
        <v>0.2</v>
      </c>
      <c r="G89" s="260" t="str">
        <f>'Residential Chronic _summary'!G89</f>
        <v>H</v>
      </c>
      <c r="H89" s="199"/>
      <c r="I89" s="200" t="s">
        <v>25</v>
      </c>
      <c r="J89" s="236" t="s">
        <v>170</v>
      </c>
      <c r="K89" s="123" t="str">
        <f>'Residential Chronic _summary'!K89</f>
        <v>D</v>
      </c>
      <c r="L89" s="77" t="s">
        <v>19</v>
      </c>
      <c r="M89" s="138"/>
      <c r="N89" s="199"/>
      <c r="O89" s="200"/>
    </row>
    <row r="90" spans="1:15" ht="12.75">
      <c r="A90" s="66" t="str">
        <f>'Residential Chronic _summary'!A90</f>
        <v>Non/Semi Volatile Organics</v>
      </c>
      <c r="B90" s="120"/>
      <c r="C90" s="123"/>
      <c r="D90" s="120"/>
      <c r="E90" s="74"/>
      <c r="F90" s="75"/>
      <c r="G90" s="260"/>
      <c r="H90" s="199"/>
      <c r="I90" s="200"/>
      <c r="J90" s="216"/>
      <c r="K90" s="123">
        <f>'Residential Chronic _summary'!K90</f>
        <v>0</v>
      </c>
      <c r="L90" s="77"/>
      <c r="M90" s="138"/>
      <c r="N90" s="199"/>
      <c r="O90" s="200"/>
    </row>
    <row r="91" spans="1:15" s="94" customFormat="1" ht="21.75">
      <c r="A91" s="69"/>
      <c r="B91" s="120" t="str">
        <f>'Residential Chronic _summary'!B91</f>
        <v>Benzoic acid</v>
      </c>
      <c r="C91" s="123">
        <f>'Residential Chronic _summary'!C91</f>
        <v>65850</v>
      </c>
      <c r="D91" s="120"/>
      <c r="E91" s="91">
        <v>83000</v>
      </c>
      <c r="F91" s="92">
        <v>0.2</v>
      </c>
      <c r="G91" s="262" t="str">
        <f>'Residential Chronic _summary'!G91</f>
        <v>E  I</v>
      </c>
      <c r="H91" s="201"/>
      <c r="I91" s="200" t="s">
        <v>174</v>
      </c>
      <c r="J91" s="237" t="s">
        <v>175</v>
      </c>
      <c r="K91" s="123" t="str">
        <f>'Residential Chronic _summary'!K91</f>
        <v>D</v>
      </c>
      <c r="L91" s="93" t="s">
        <v>19</v>
      </c>
      <c r="M91" s="138"/>
      <c r="N91" s="201"/>
      <c r="O91" s="200"/>
    </row>
    <row r="92" spans="1:15" s="94" customFormat="1" ht="12.75">
      <c r="A92" s="4"/>
      <c r="B92" s="120" t="str">
        <f>'Residential Chronic _summary'!B92</f>
        <v>Benzyl alcohol</v>
      </c>
      <c r="C92" s="123">
        <f>'Residential Chronic _summary'!C92</f>
        <v>100516</v>
      </c>
      <c r="D92" s="120"/>
      <c r="E92" s="91">
        <v>9500</v>
      </c>
      <c r="F92" s="92">
        <v>0.2</v>
      </c>
      <c r="G92" s="260" t="str">
        <f>'Residential Chronic _summary'!G92</f>
        <v>H</v>
      </c>
      <c r="H92" s="199" t="s">
        <v>25</v>
      </c>
      <c r="I92" s="200" t="s">
        <v>17</v>
      </c>
      <c r="J92" s="216" t="s">
        <v>124</v>
      </c>
      <c r="K92" s="123" t="str">
        <f>'Residential Chronic _summary'!K92</f>
        <v>NA</v>
      </c>
      <c r="L92" s="93" t="s">
        <v>19</v>
      </c>
      <c r="M92" s="138"/>
      <c r="N92" s="199"/>
      <c r="O92" s="200"/>
    </row>
    <row r="93" spans="1:15" ht="21.75">
      <c r="A93" s="70"/>
      <c r="B93" s="120" t="str">
        <f>'Residential Chronic _summary'!B93</f>
        <v>Bis (2 - chloroethyl)ether</v>
      </c>
      <c r="C93" s="123">
        <f>'Residential Chronic _summary'!C93</f>
        <v>111444</v>
      </c>
      <c r="D93" s="120"/>
      <c r="E93" s="74">
        <v>6</v>
      </c>
      <c r="F93" s="75" t="s">
        <v>19</v>
      </c>
      <c r="G93" s="260"/>
      <c r="H93" s="199"/>
      <c r="I93" s="200"/>
      <c r="J93" s="237" t="s">
        <v>335</v>
      </c>
      <c r="K93" s="123" t="str">
        <f>'Residential Chronic _summary'!K93</f>
        <v>B2</v>
      </c>
      <c r="L93" s="77">
        <v>1E-05</v>
      </c>
      <c r="M93" s="138" t="str">
        <f>'Residential Chronic _summary'!M93</f>
        <v>I</v>
      </c>
      <c r="N93" s="199"/>
      <c r="O93" s="200" t="s">
        <v>25</v>
      </c>
    </row>
    <row r="94" spans="1:15" ht="21.75">
      <c r="A94" s="70"/>
      <c r="B94" s="120" t="str">
        <f>'Residential Chronic _summary'!B94</f>
        <v>Bis (chloromethyl) ether</v>
      </c>
      <c r="C94" s="123">
        <f>'Residential Chronic _summary'!C94</f>
        <v>542881</v>
      </c>
      <c r="D94" s="120"/>
      <c r="E94" s="74">
        <v>0.006</v>
      </c>
      <c r="F94" s="75" t="s">
        <v>19</v>
      </c>
      <c r="G94" s="260"/>
      <c r="H94" s="199"/>
      <c r="I94" s="200"/>
      <c r="J94" s="237" t="s">
        <v>352</v>
      </c>
      <c r="K94" s="123" t="str">
        <f>'Residential Chronic _summary'!K94</f>
        <v>A</v>
      </c>
      <c r="L94" s="77">
        <v>1E-05</v>
      </c>
      <c r="M94" s="138" t="str">
        <f>'Residential Chronic _summary'!M94</f>
        <v>MI</v>
      </c>
      <c r="N94" s="199"/>
      <c r="O94" s="200" t="s">
        <v>25</v>
      </c>
    </row>
    <row r="95" spans="1:15" ht="31.5" customHeight="1">
      <c r="A95" s="70"/>
      <c r="B95" s="120" t="str">
        <f>'Residential Chronic _summary'!B95</f>
        <v>Bromoform (tribromomethane)</v>
      </c>
      <c r="C95" s="123">
        <f>'Residential Chronic _summary'!C95</f>
        <v>75252</v>
      </c>
      <c r="D95" s="120"/>
      <c r="E95" s="74">
        <v>630</v>
      </c>
      <c r="F95" s="75">
        <v>0.2</v>
      </c>
      <c r="G95" s="260" t="str">
        <f>'Residential Chronic _summary'!G95</f>
        <v>I</v>
      </c>
      <c r="H95" s="211" t="s">
        <v>25</v>
      </c>
      <c r="I95" s="200" t="s">
        <v>89</v>
      </c>
      <c r="J95" s="237" t="s">
        <v>337</v>
      </c>
      <c r="K95" s="123" t="str">
        <f>'Residential Chronic _summary'!K95</f>
        <v>B2</v>
      </c>
      <c r="L95" s="77">
        <v>8E-06</v>
      </c>
      <c r="M95" s="138" t="str">
        <f>'Residential Chronic _summary'!M95</f>
        <v>I</v>
      </c>
      <c r="N95" s="199"/>
      <c r="O95" s="200" t="s">
        <v>25</v>
      </c>
    </row>
    <row r="96" spans="1:15" s="94" customFormat="1" ht="21.75">
      <c r="A96" s="4"/>
      <c r="B96" s="120" t="str">
        <f>'Residential Chronic _summary'!B96</f>
        <v>Butyl benzylphthalate</v>
      </c>
      <c r="C96" s="123">
        <f>'Residential Chronic _summary'!C96</f>
        <v>85687</v>
      </c>
      <c r="D96" s="120"/>
      <c r="E96" s="91">
        <v>623</v>
      </c>
      <c r="F96" s="92">
        <v>0.2</v>
      </c>
      <c r="G96" s="260" t="str">
        <f>'Residential Chronic _summary'!G96</f>
        <v>I</v>
      </c>
      <c r="H96" s="199"/>
      <c r="I96" s="200" t="s">
        <v>17</v>
      </c>
      <c r="J96" s="237" t="s">
        <v>353</v>
      </c>
      <c r="K96" s="123" t="str">
        <f>'Residential Chronic _summary'!K96</f>
        <v>C</v>
      </c>
      <c r="L96" s="93" t="s">
        <v>19</v>
      </c>
      <c r="M96" s="138"/>
      <c r="N96" s="199"/>
      <c r="O96" s="200"/>
    </row>
    <row r="97" spans="1:15" ht="12.75">
      <c r="A97" s="70"/>
      <c r="B97" s="120" t="str">
        <f>'Residential Chronic _summary'!B97</f>
        <v>Dibenzofuran</v>
      </c>
      <c r="C97" s="123">
        <f>'Residential Chronic _summary'!C97</f>
        <v>132649</v>
      </c>
      <c r="D97" s="120"/>
      <c r="E97" s="74">
        <v>130</v>
      </c>
      <c r="F97" s="75">
        <v>0.2</v>
      </c>
      <c r="G97" s="260" t="str">
        <f>'Residential Chronic _summary'!G97</f>
        <v>E</v>
      </c>
      <c r="H97" s="199" t="s">
        <v>25</v>
      </c>
      <c r="I97" s="200" t="s">
        <v>17</v>
      </c>
      <c r="J97" s="216" t="s">
        <v>183</v>
      </c>
      <c r="K97" s="123" t="str">
        <f>'Residential Chronic _summary'!K97</f>
        <v>NA</v>
      </c>
      <c r="L97" s="77" t="s">
        <v>19</v>
      </c>
      <c r="M97" s="138"/>
      <c r="N97" s="199"/>
      <c r="O97" s="200"/>
    </row>
    <row r="98" spans="1:15" ht="12.75">
      <c r="A98" s="70"/>
      <c r="B98" s="120" t="str">
        <f>'Residential Chronic _summary'!B98</f>
        <v>1,4 - Dibromobenzene</v>
      </c>
      <c r="C98" s="123">
        <f>'Residential Chronic _summary'!C98</f>
        <v>106376</v>
      </c>
      <c r="D98" s="120"/>
      <c r="E98" s="74">
        <v>306</v>
      </c>
      <c r="F98" s="75">
        <v>0.2</v>
      </c>
      <c r="G98" s="260" t="str">
        <f>'Residential Chronic _summary'!G98</f>
        <v>I</v>
      </c>
      <c r="H98" s="199" t="s">
        <v>25</v>
      </c>
      <c r="I98" s="200" t="s">
        <v>89</v>
      </c>
      <c r="J98" s="236" t="s">
        <v>124</v>
      </c>
      <c r="K98" s="123" t="str">
        <f>'Residential Chronic _summary'!K98</f>
        <v>NA</v>
      </c>
      <c r="L98" s="77" t="s">
        <v>19</v>
      </c>
      <c r="M98" s="138"/>
      <c r="N98" s="199"/>
      <c r="O98" s="200"/>
    </row>
    <row r="99" spans="1:15" ht="31.5" customHeight="1">
      <c r="A99" s="70"/>
      <c r="B99" s="120" t="str">
        <f>'Residential Chronic _summary'!B99</f>
        <v>Dibromochloromethane</v>
      </c>
      <c r="C99" s="123">
        <f>'Residential Chronic _summary'!C99</f>
        <v>124481</v>
      </c>
      <c r="D99" s="120"/>
      <c r="E99" s="74">
        <v>30</v>
      </c>
      <c r="F99" s="75" t="s">
        <v>19</v>
      </c>
      <c r="G99" s="260" t="str">
        <f>'Residential Chronic _summary'!G99</f>
        <v>I</v>
      </c>
      <c r="H99" s="199" t="s">
        <v>25</v>
      </c>
      <c r="I99" s="200" t="s">
        <v>89</v>
      </c>
      <c r="J99" s="223" t="s">
        <v>342</v>
      </c>
      <c r="K99" s="123" t="str">
        <f>'Residential Chronic _summary'!K99</f>
        <v>C</v>
      </c>
      <c r="L99" s="77">
        <v>1E-05</v>
      </c>
      <c r="M99" s="138" t="str">
        <f>'Residential Chronic _summary'!M99</f>
        <v>E</v>
      </c>
      <c r="N99" s="199"/>
      <c r="O99" s="200" t="s">
        <v>25</v>
      </c>
    </row>
    <row r="100" spans="1:15" ht="12.75">
      <c r="A100" s="70"/>
      <c r="B100" s="120" t="str">
        <f>'Residential Chronic _summary'!B100</f>
        <v>Dibutyl phthalate</v>
      </c>
      <c r="C100" s="123">
        <f>'Residential Chronic _summary'!C100</f>
        <v>84742</v>
      </c>
      <c r="D100" s="120"/>
      <c r="E100" s="74">
        <v>3070</v>
      </c>
      <c r="F100" s="75">
        <v>0.2</v>
      </c>
      <c r="G100" s="260" t="str">
        <f>'Residential Chronic _summary'!G100</f>
        <v>I</v>
      </c>
      <c r="H100" s="199"/>
      <c r="I100" s="200" t="s">
        <v>17</v>
      </c>
      <c r="J100" s="236" t="s">
        <v>79</v>
      </c>
      <c r="K100" s="123" t="str">
        <f>'Residential Chronic _summary'!K100</f>
        <v>D</v>
      </c>
      <c r="L100" s="77" t="s">
        <v>19</v>
      </c>
      <c r="M100" s="138"/>
      <c r="N100" s="199"/>
      <c r="O100" s="200"/>
    </row>
    <row r="101" spans="1:15" ht="12.75">
      <c r="A101" s="70"/>
      <c r="B101" s="120" t="str">
        <f>'Residential Chronic _summary'!B101</f>
        <v>1,2 - Dichlorobenzene</v>
      </c>
      <c r="C101" s="123">
        <f>'Residential Chronic _summary'!C101</f>
        <v>95501</v>
      </c>
      <c r="D101" s="120"/>
      <c r="E101" s="74">
        <v>63</v>
      </c>
      <c r="F101" s="75">
        <v>0.2</v>
      </c>
      <c r="G101" s="260" t="str">
        <f>'Residential Chronic _summary'!G101</f>
        <v>E</v>
      </c>
      <c r="H101" s="199"/>
      <c r="I101" s="200" t="s">
        <v>25</v>
      </c>
      <c r="J101" s="236" t="s">
        <v>79</v>
      </c>
      <c r="K101" s="123" t="str">
        <f>'Residential Chronic _summary'!K101</f>
        <v>D</v>
      </c>
      <c r="L101" s="77" t="s">
        <v>19</v>
      </c>
      <c r="M101" s="138"/>
      <c r="N101" s="199"/>
      <c r="O101" s="200"/>
    </row>
    <row r="102" spans="1:15" ht="12.75">
      <c r="A102" s="70"/>
      <c r="B102" s="120" t="str">
        <f>'Residential Chronic _summary'!B102</f>
        <v>1,3 - Dichlorobenzene</v>
      </c>
      <c r="C102" s="123">
        <f>'Residential Chronic _summary'!C102</f>
        <v>541731</v>
      </c>
      <c r="D102" s="120"/>
      <c r="E102" s="74">
        <v>32</v>
      </c>
      <c r="F102" s="75">
        <v>0.2</v>
      </c>
      <c r="G102" s="260" t="str">
        <f>'Residential Chronic _summary'!G102</f>
        <v>E</v>
      </c>
      <c r="H102" s="199" t="s">
        <v>25</v>
      </c>
      <c r="I102" s="200" t="s">
        <v>89</v>
      </c>
      <c r="J102" s="236" t="s">
        <v>189</v>
      </c>
      <c r="K102" s="123" t="str">
        <f>'Residential Chronic _summary'!K102</f>
        <v>D</v>
      </c>
      <c r="L102" s="77" t="s">
        <v>19</v>
      </c>
      <c r="M102" s="138"/>
      <c r="N102" s="199"/>
      <c r="O102" s="200"/>
    </row>
    <row r="103" spans="1:15" ht="31.5" customHeight="1">
      <c r="A103" s="70"/>
      <c r="B103" s="120" t="str">
        <f>'Residential Chronic _summary'!B103</f>
        <v>1,4 - Dichlorobenzene</v>
      </c>
      <c r="C103" s="123">
        <f>'Residential Chronic _summary'!C103</f>
        <v>106467</v>
      </c>
      <c r="D103" s="120"/>
      <c r="E103" s="74">
        <v>72</v>
      </c>
      <c r="F103" s="75">
        <v>0.01</v>
      </c>
      <c r="G103" s="260" t="str">
        <f>'Residential Chronic _summary'!G103</f>
        <v>I</v>
      </c>
      <c r="H103" s="199" t="s">
        <v>34</v>
      </c>
      <c r="I103" s="200" t="s">
        <v>25</v>
      </c>
      <c r="J103" s="223" t="s">
        <v>347</v>
      </c>
      <c r="K103" s="123" t="str">
        <f>'Residential Chronic _summary'!K103</f>
        <v>C</v>
      </c>
      <c r="L103" s="77">
        <v>1E-05</v>
      </c>
      <c r="M103" s="138" t="str">
        <f>'Residential Chronic _summary'!M103</f>
        <v>C</v>
      </c>
      <c r="N103" s="199"/>
      <c r="O103" s="200" t="s">
        <v>25</v>
      </c>
    </row>
    <row r="104" spans="1:15" ht="12.75">
      <c r="A104" s="70"/>
      <c r="B104" s="120" t="str">
        <f>'Residential Chronic _summary'!B104</f>
        <v>3,3' - Dichlorobenzidine</v>
      </c>
      <c r="C104" s="123">
        <f>'Residential Chronic _summary'!C104</f>
        <v>91941</v>
      </c>
      <c r="D104" s="120"/>
      <c r="E104" s="74">
        <v>30</v>
      </c>
      <c r="F104" s="75" t="s">
        <v>19</v>
      </c>
      <c r="G104" s="260"/>
      <c r="H104" s="199"/>
      <c r="I104" s="200"/>
      <c r="J104" s="236" t="s">
        <v>93</v>
      </c>
      <c r="K104" s="123" t="str">
        <f>'Residential Chronic _summary'!K104</f>
        <v>B2</v>
      </c>
      <c r="L104" s="77">
        <v>1E-05</v>
      </c>
      <c r="M104" s="138" t="str">
        <f>'Residential Chronic _summary'!M104</f>
        <v>I</v>
      </c>
      <c r="N104" s="199"/>
      <c r="O104" s="200" t="s">
        <v>17</v>
      </c>
    </row>
    <row r="105" spans="1:15" ht="12.75">
      <c r="A105" s="70"/>
      <c r="B105" s="120" t="str">
        <f>'Residential Chronic _summary'!B105</f>
        <v>2,4-Dichlorophenol</v>
      </c>
      <c r="C105" s="123">
        <f>'Residential Chronic _summary'!C105</f>
        <v>120832</v>
      </c>
      <c r="D105" s="120"/>
      <c r="E105" s="91">
        <v>61</v>
      </c>
      <c r="F105" s="92">
        <v>0.2</v>
      </c>
      <c r="G105" s="260" t="str">
        <f>'Residential Chronic _summary'!G105</f>
        <v>I</v>
      </c>
      <c r="H105" s="199"/>
      <c r="I105" s="200" t="s">
        <v>17</v>
      </c>
      <c r="J105" s="216" t="s">
        <v>193</v>
      </c>
      <c r="K105" s="123" t="str">
        <f>'Residential Chronic _summary'!K105</f>
        <v>NA</v>
      </c>
      <c r="L105" s="93" t="s">
        <v>19</v>
      </c>
      <c r="M105" s="138"/>
      <c r="N105" s="199"/>
      <c r="O105" s="200"/>
    </row>
    <row r="106" spans="1:15" ht="12.75">
      <c r="A106" s="70"/>
      <c r="B106" s="120" t="str">
        <f>'Residential Chronic _summary'!B106</f>
        <v>Di(2 - ethylhexyl)phthalate (bis-ethylhexyl phthalate)</v>
      </c>
      <c r="C106" s="123">
        <f>'Residential Chronic _summary'!C106</f>
        <v>117817</v>
      </c>
      <c r="D106" s="120" t="str">
        <f>'Residential Chronic _summary'!D106</f>
        <v> </v>
      </c>
      <c r="E106" s="74">
        <v>690</v>
      </c>
      <c r="F106" s="75">
        <v>0.2</v>
      </c>
      <c r="G106" s="260" t="str">
        <f>'Residential Chronic _summary'!G106</f>
        <v>I</v>
      </c>
      <c r="H106" s="199" t="s">
        <v>25</v>
      </c>
      <c r="I106" s="200" t="s">
        <v>17</v>
      </c>
      <c r="J106" s="236" t="s">
        <v>99</v>
      </c>
      <c r="K106" s="123" t="str">
        <f>'Residential Chronic _summary'!K106</f>
        <v>B2</v>
      </c>
      <c r="L106" s="77">
        <v>6E-06</v>
      </c>
      <c r="M106" s="138" t="str">
        <f>'Residential Chronic _summary'!M106</f>
        <v>I</v>
      </c>
      <c r="N106" s="199"/>
      <c r="O106" s="200" t="s">
        <v>17</v>
      </c>
    </row>
    <row r="107" spans="1:15" ht="12.75">
      <c r="A107" s="70"/>
      <c r="B107" s="120" t="str">
        <f>'Residential Chronic _summary'!B107</f>
        <v>2,4-Dimethylphenol</v>
      </c>
      <c r="C107" s="123">
        <f>'Residential Chronic _summary'!C107</f>
        <v>105679</v>
      </c>
      <c r="D107" s="120"/>
      <c r="E107" s="74">
        <v>530</v>
      </c>
      <c r="F107" s="75">
        <v>0.2</v>
      </c>
      <c r="G107" s="260" t="str">
        <f>'Residential Chronic _summary'!G107</f>
        <v>I</v>
      </c>
      <c r="H107" s="199"/>
      <c r="I107" s="200" t="s">
        <v>17</v>
      </c>
      <c r="J107" s="236" t="s">
        <v>197</v>
      </c>
      <c r="K107" s="123" t="str">
        <f>'Residential Chronic _summary'!K107</f>
        <v>NA</v>
      </c>
      <c r="L107" s="77" t="s">
        <v>19</v>
      </c>
      <c r="M107" s="138"/>
      <c r="N107" s="199"/>
      <c r="O107" s="200"/>
    </row>
    <row r="108" spans="1:15" ht="12.75">
      <c r="A108" s="70"/>
      <c r="B108" s="120" t="str">
        <f>'Residential Chronic _summary'!B108</f>
        <v>Di - n - octyl phthalate</v>
      </c>
      <c r="C108" s="123">
        <f>'Residential Chronic _summary'!C108</f>
        <v>117840</v>
      </c>
      <c r="D108" s="120"/>
      <c r="E108" s="74">
        <v>630</v>
      </c>
      <c r="F108" s="75">
        <v>0.2</v>
      </c>
      <c r="G108" s="260" t="str">
        <f>'Residential Chronic _summary'!G108</f>
        <v>H</v>
      </c>
      <c r="H108" s="199"/>
      <c r="I108" s="200" t="s">
        <v>17</v>
      </c>
      <c r="J108" s="236" t="s">
        <v>77</v>
      </c>
      <c r="K108" s="123" t="str">
        <f>'Residential Chronic _summary'!K108</f>
        <v>NA</v>
      </c>
      <c r="L108" s="77" t="s">
        <v>19</v>
      </c>
      <c r="M108" s="138"/>
      <c r="N108" s="199"/>
      <c r="O108" s="200"/>
    </row>
    <row r="109" spans="1:15" ht="12.75">
      <c r="A109" s="70"/>
      <c r="B109" s="120" t="str">
        <f>'Residential Chronic _summary'!B109</f>
        <v>Ethylene glycol</v>
      </c>
      <c r="C109" s="123">
        <f>'Residential Chronic _summary'!C109</f>
        <v>107211</v>
      </c>
      <c r="D109" s="120"/>
      <c r="E109" s="74">
        <v>63000</v>
      </c>
      <c r="F109" s="75">
        <v>0.2</v>
      </c>
      <c r="G109" s="260" t="str">
        <f>'Residential Chronic _summary'!G109</f>
        <v>I</v>
      </c>
      <c r="H109" s="199" t="s">
        <v>25</v>
      </c>
      <c r="I109" s="200" t="s">
        <v>17</v>
      </c>
      <c r="J109" s="236" t="s">
        <v>200</v>
      </c>
      <c r="K109" s="123" t="str">
        <f>'Residential Chronic _summary'!K109</f>
        <v>NA</v>
      </c>
      <c r="L109" s="77" t="s">
        <v>19</v>
      </c>
      <c r="M109" s="138"/>
      <c r="N109" s="199"/>
      <c r="O109" s="200"/>
    </row>
    <row r="110" spans="1:15" ht="21.75">
      <c r="A110" s="70"/>
      <c r="B110" s="120" t="str">
        <f>'Residential Chronic _summary'!B110</f>
        <v>Hexachlorobenzene</v>
      </c>
      <c r="C110" s="123">
        <f>'Residential Chronic _summary'!C110</f>
        <v>118741</v>
      </c>
      <c r="D110" s="120"/>
      <c r="E110" s="74">
        <v>8</v>
      </c>
      <c r="F110" s="75" t="s">
        <v>19</v>
      </c>
      <c r="G110" s="260" t="str">
        <f>'Residential Chronic _summary'!G110</f>
        <v>I</v>
      </c>
      <c r="H110" s="199" t="s">
        <v>25</v>
      </c>
      <c r="I110" s="200" t="s">
        <v>89</v>
      </c>
      <c r="J110" s="236" t="s">
        <v>99</v>
      </c>
      <c r="K110" s="123" t="str">
        <f>'Residential Chronic _summary'!K110</f>
        <v>B2</v>
      </c>
      <c r="L110" s="77">
        <v>1E-05</v>
      </c>
      <c r="M110" s="138" t="str">
        <f>'Residential Chronic _summary'!M110</f>
        <v>I</v>
      </c>
      <c r="N110" s="199"/>
      <c r="O110" s="200" t="s">
        <v>202</v>
      </c>
    </row>
    <row r="111" spans="1:15" ht="12.75">
      <c r="A111" s="70"/>
      <c r="B111" s="120" t="str">
        <f>'Residential Chronic _summary'!B111</f>
        <v>Hexachlorobutadiene</v>
      </c>
      <c r="C111" s="123">
        <f>'Residential Chronic _summary'!C111</f>
        <v>87683</v>
      </c>
      <c r="D111" s="120"/>
      <c r="E111" s="74">
        <v>6</v>
      </c>
      <c r="F111" s="75">
        <v>0.2</v>
      </c>
      <c r="G111" s="260" t="str">
        <f>'Residential Chronic _summary'!G111</f>
        <v>H</v>
      </c>
      <c r="H111" s="211" t="s">
        <v>25</v>
      </c>
      <c r="I111" s="200" t="s">
        <v>89</v>
      </c>
      <c r="J111" s="236" t="s">
        <v>117</v>
      </c>
      <c r="K111" s="123" t="str">
        <f>'Residential Chronic _summary'!K111</f>
        <v>C</v>
      </c>
      <c r="L111" s="77">
        <v>1E-06</v>
      </c>
      <c r="M111" s="138" t="str">
        <f>'Residential Chronic _summary'!M111</f>
        <v>I</v>
      </c>
      <c r="N111" s="199"/>
      <c r="O111" s="200" t="s">
        <v>25</v>
      </c>
    </row>
    <row r="112" spans="1:15" ht="12.75">
      <c r="A112" s="70"/>
      <c r="B112" s="120" t="str">
        <f>'Residential Chronic _summary'!B112</f>
        <v>Hexachlorocyclopentadiene</v>
      </c>
      <c r="C112" s="123">
        <f>'Residential Chronic _summary'!C112</f>
        <v>77474</v>
      </c>
      <c r="D112" s="120"/>
      <c r="E112" s="74">
        <v>2</v>
      </c>
      <c r="F112" s="75">
        <v>0.2</v>
      </c>
      <c r="G112" s="260" t="str">
        <f>'Residential Chronic _summary'!G112</f>
        <v>H</v>
      </c>
      <c r="H112" s="199"/>
      <c r="I112" s="200" t="s">
        <v>25</v>
      </c>
      <c r="J112" s="236" t="s">
        <v>124</v>
      </c>
      <c r="K112" s="123" t="str">
        <f>'Residential Chronic _summary'!K112</f>
        <v>D</v>
      </c>
      <c r="L112" s="77" t="s">
        <v>19</v>
      </c>
      <c r="M112" s="138"/>
      <c r="N112" s="199"/>
      <c r="O112" s="200"/>
    </row>
    <row r="113" spans="1:15" ht="12.75">
      <c r="A113" s="70"/>
      <c r="B113" s="120" t="str">
        <f>'Residential Chronic _summary'!B113</f>
        <v>Methanol</v>
      </c>
      <c r="C113" s="123">
        <f>'Residential Chronic _summary'!C113</f>
        <v>67561</v>
      </c>
      <c r="D113" s="120"/>
      <c r="E113" s="74">
        <v>12900</v>
      </c>
      <c r="F113" s="75">
        <v>0.2</v>
      </c>
      <c r="G113" s="260" t="str">
        <f>'Residential Chronic _summary'!G113</f>
        <v>C</v>
      </c>
      <c r="H113" s="199"/>
      <c r="I113" s="200" t="s">
        <v>25</v>
      </c>
      <c r="J113" s="236" t="s">
        <v>206</v>
      </c>
      <c r="K113" s="123" t="str">
        <f>'Residential Chronic _summary'!K113</f>
        <v>NA</v>
      </c>
      <c r="L113" s="77" t="s">
        <v>19</v>
      </c>
      <c r="M113" s="138"/>
      <c r="N113" s="199"/>
      <c r="O113" s="200"/>
    </row>
    <row r="114" spans="1:15" ht="21.75">
      <c r="A114" s="70"/>
      <c r="B114" s="120" t="str">
        <f>'Residential Chronic _summary'!B114</f>
        <v>2 - Methylphenol (o-cresol)</v>
      </c>
      <c r="C114" s="123">
        <f>'Residential Chronic _summary'!C114</f>
        <v>95487</v>
      </c>
      <c r="D114" s="120"/>
      <c r="E114" s="74">
        <v>95</v>
      </c>
      <c r="F114" s="92">
        <v>0.2</v>
      </c>
      <c r="G114" s="260" t="str">
        <f>'Residential Chronic _summary'!G114</f>
        <v>I</v>
      </c>
      <c r="H114" s="201"/>
      <c r="I114" s="200" t="s">
        <v>17</v>
      </c>
      <c r="J114" s="223" t="s">
        <v>208</v>
      </c>
      <c r="K114" s="123" t="str">
        <f>'Residential Chronic _summary'!K114</f>
        <v>C</v>
      </c>
      <c r="L114" s="77" t="s">
        <v>19</v>
      </c>
      <c r="M114" s="138"/>
      <c r="N114" s="201"/>
      <c r="O114" s="200"/>
    </row>
    <row r="115" spans="1:15" ht="21.75">
      <c r="A115" s="70"/>
      <c r="B115" s="120" t="str">
        <f>'Residential Chronic _summary'!B115</f>
        <v>3 - Methylphenol (m-cresol)</v>
      </c>
      <c r="C115" s="123">
        <f>'Residential Chronic _summary'!C115</f>
        <v>108394</v>
      </c>
      <c r="D115" s="120"/>
      <c r="E115" s="74">
        <v>95</v>
      </c>
      <c r="F115" s="92">
        <v>0.2</v>
      </c>
      <c r="G115" s="260" t="str">
        <f>'Residential Chronic _summary'!G115</f>
        <v>I</v>
      </c>
      <c r="H115" s="201"/>
      <c r="I115" s="200" t="s">
        <v>17</v>
      </c>
      <c r="J115" s="223" t="s">
        <v>208</v>
      </c>
      <c r="K115" s="123" t="str">
        <f>'Residential Chronic _summary'!K115</f>
        <v>C</v>
      </c>
      <c r="L115" s="77" t="s">
        <v>19</v>
      </c>
      <c r="M115" s="138"/>
      <c r="N115" s="201"/>
      <c r="O115" s="200"/>
    </row>
    <row r="116" spans="1:15" ht="21.75">
      <c r="A116" s="70"/>
      <c r="B116" s="120" t="str">
        <f>'Residential Chronic _summary'!B116</f>
        <v>4 - Methylphenol (p-cresol)</v>
      </c>
      <c r="C116" s="123">
        <f>'Residential Chronic _summary'!C116</f>
        <v>106445</v>
      </c>
      <c r="D116" s="120"/>
      <c r="E116" s="74">
        <v>11</v>
      </c>
      <c r="F116" s="92">
        <v>0.2</v>
      </c>
      <c r="G116" s="260" t="str">
        <f>'Residential Chronic _summary'!G116</f>
        <v>H</v>
      </c>
      <c r="H116" s="201"/>
      <c r="I116" s="200" t="s">
        <v>17</v>
      </c>
      <c r="J116" s="223" t="s">
        <v>354</v>
      </c>
      <c r="K116" s="123" t="str">
        <f>'Residential Chronic _summary'!K116</f>
        <v>C</v>
      </c>
      <c r="L116" s="77" t="s">
        <v>19</v>
      </c>
      <c r="M116" s="138"/>
      <c r="N116" s="201"/>
      <c r="O116" s="200"/>
    </row>
    <row r="117" spans="1:15" ht="12.75">
      <c r="A117" s="70"/>
      <c r="B117" s="120" t="str">
        <f>'Residential Chronic _summary'!B117</f>
        <v>N-Nitrosodiphenylamine</v>
      </c>
      <c r="C117" s="123">
        <f>'Residential Chronic _summary'!C117</f>
        <v>86306</v>
      </c>
      <c r="D117" s="120"/>
      <c r="E117" s="74">
        <v>2585</v>
      </c>
      <c r="F117" s="75" t="s">
        <v>19</v>
      </c>
      <c r="G117" s="260"/>
      <c r="H117" s="199"/>
      <c r="I117" s="203"/>
      <c r="J117" s="236" t="s">
        <v>93</v>
      </c>
      <c r="K117" s="123" t="str">
        <f>'Residential Chronic _summary'!K117</f>
        <v>B2</v>
      </c>
      <c r="L117" s="77">
        <v>1E-05</v>
      </c>
      <c r="M117" s="138" t="str">
        <f>'Residential Chronic _summary'!M117</f>
        <v>I</v>
      </c>
      <c r="N117" s="199"/>
      <c r="O117" s="218" t="s">
        <v>17</v>
      </c>
    </row>
    <row r="118" spans="1:15" s="94" customFormat="1" ht="12.75">
      <c r="A118" s="4"/>
      <c r="B118" s="120" t="str">
        <f>'Residential Chronic _summary'!B118</f>
        <v>N-Nitrosodi-N-propylamine</v>
      </c>
      <c r="C118" s="123">
        <f>'Residential Chronic _summary'!C118</f>
        <v>621647</v>
      </c>
      <c r="D118" s="120"/>
      <c r="E118" s="91">
        <v>1.2</v>
      </c>
      <c r="F118" s="92" t="s">
        <v>19</v>
      </c>
      <c r="G118" s="260"/>
      <c r="H118" s="199"/>
      <c r="I118" s="203"/>
      <c r="J118" s="216" t="s">
        <v>93</v>
      </c>
      <c r="K118" s="123" t="str">
        <f>'Residential Chronic _summary'!K118</f>
        <v>B2</v>
      </c>
      <c r="L118" s="93">
        <v>1E-05</v>
      </c>
      <c r="M118" s="138" t="str">
        <f>'Residential Chronic _summary'!M118</f>
        <v>E</v>
      </c>
      <c r="N118" s="199"/>
      <c r="O118" s="218" t="s">
        <v>25</v>
      </c>
    </row>
    <row r="119" spans="1:15" ht="12.75">
      <c r="A119" s="70"/>
      <c r="B119" s="120" t="str">
        <f>'Residential Chronic _summary'!B119</f>
        <v>Pentachlorophenol</v>
      </c>
      <c r="C119" s="123">
        <f>'Residential Chronic _summary'!C119</f>
        <v>87865</v>
      </c>
      <c r="D119" s="120"/>
      <c r="E119" s="74">
        <v>67</v>
      </c>
      <c r="F119" s="75">
        <v>0.02</v>
      </c>
      <c r="G119" s="260" t="s">
        <v>24</v>
      </c>
      <c r="H119" s="199"/>
      <c r="I119" s="200" t="s">
        <v>17</v>
      </c>
      <c r="J119" s="236" t="s">
        <v>216</v>
      </c>
      <c r="K119" s="123" t="str">
        <f>'Residential Chronic _summary'!K119</f>
        <v>B2</v>
      </c>
      <c r="L119" s="77">
        <v>1E-05</v>
      </c>
      <c r="M119" s="138" t="str">
        <f>'Residential Chronic _summary'!M119</f>
        <v>I</v>
      </c>
      <c r="N119" s="199"/>
      <c r="O119" s="200" t="s">
        <v>17</v>
      </c>
    </row>
    <row r="120" spans="1:15" s="94" customFormat="1" ht="21.75">
      <c r="A120" s="4"/>
      <c r="B120" s="120" t="str">
        <f>'Residential Chronic _summary'!B120</f>
        <v>Phenol</v>
      </c>
      <c r="C120" s="123">
        <f>'Residential Chronic _summary'!C120</f>
        <v>108952</v>
      </c>
      <c r="D120" s="120"/>
      <c r="E120" s="91">
        <v>1100</v>
      </c>
      <c r="F120" s="163">
        <v>1</v>
      </c>
      <c r="G120" s="260" t="str">
        <f>'Residential Chronic _summary'!G120</f>
        <v>O</v>
      </c>
      <c r="H120" s="210" t="s">
        <v>218</v>
      </c>
      <c r="I120" s="200" t="s">
        <v>17</v>
      </c>
      <c r="J120" s="237" t="s">
        <v>355</v>
      </c>
      <c r="K120" s="123" t="str">
        <f>'Residential Chronic _summary'!K120</f>
        <v>D</v>
      </c>
      <c r="L120" s="93" t="s">
        <v>19</v>
      </c>
      <c r="M120" s="138"/>
      <c r="N120" s="201"/>
      <c r="O120" s="200"/>
    </row>
    <row r="121" spans="1:15" s="94" customFormat="1" ht="12.75">
      <c r="A121" s="4"/>
      <c r="B121" s="120" t="str">
        <f>'Residential Chronic _summary'!B121</f>
        <v>2,3,4,6-Tetrachlorophenol</v>
      </c>
      <c r="C121" s="123">
        <f>'Residential Chronic _summary'!C121</f>
        <v>58902</v>
      </c>
      <c r="D121" s="120"/>
      <c r="E121" s="91">
        <v>700</v>
      </c>
      <c r="F121" s="92">
        <v>0.2</v>
      </c>
      <c r="G121" s="260" t="str">
        <f>'Residential Chronic _summary'!G121</f>
        <v>I</v>
      </c>
      <c r="H121" s="199" t="s">
        <v>25</v>
      </c>
      <c r="I121" s="200" t="s">
        <v>17</v>
      </c>
      <c r="J121" s="216" t="s">
        <v>124</v>
      </c>
      <c r="K121" s="123" t="str">
        <f>'Residential Chronic _summary'!K121</f>
        <v>NA</v>
      </c>
      <c r="L121" s="93" t="s">
        <v>19</v>
      </c>
      <c r="M121" s="138"/>
      <c r="N121" s="199"/>
      <c r="O121" s="200"/>
    </row>
    <row r="122" spans="1:15" s="94" customFormat="1" ht="12.75">
      <c r="A122" s="4"/>
      <c r="B122" s="120" t="str">
        <f>'Residential Chronic _summary'!B122</f>
        <v>2,4,5-Trichlorophenol</v>
      </c>
      <c r="C122" s="123">
        <f>'Residential Chronic _summary'!C122</f>
        <v>95954</v>
      </c>
      <c r="D122" s="120"/>
      <c r="E122" s="91">
        <v>2212</v>
      </c>
      <c r="F122" s="92">
        <v>0.2</v>
      </c>
      <c r="G122" s="260" t="str">
        <f>'Residential Chronic _summary'!G122</f>
        <v>I</v>
      </c>
      <c r="H122" s="199"/>
      <c r="I122" s="200" t="s">
        <v>17</v>
      </c>
      <c r="J122" s="216" t="s">
        <v>222</v>
      </c>
      <c r="K122" s="123" t="str">
        <f>'Residential Chronic _summary'!K122</f>
        <v>NA</v>
      </c>
      <c r="L122" s="93" t="s">
        <v>19</v>
      </c>
      <c r="M122" s="138"/>
      <c r="N122" s="199"/>
      <c r="O122" s="200"/>
    </row>
    <row r="123" spans="1:15" s="94" customFormat="1" ht="21.75">
      <c r="A123" s="4"/>
      <c r="B123" s="120" t="str">
        <f>'Residential Chronic _summary'!B123</f>
        <v>2,4,6-Trichlorophenol</v>
      </c>
      <c r="C123" s="123">
        <f>'Residential Chronic _summary'!C123</f>
        <v>88062</v>
      </c>
      <c r="D123" s="120"/>
      <c r="E123" s="91">
        <v>705</v>
      </c>
      <c r="F123" s="92" t="s">
        <v>19</v>
      </c>
      <c r="G123" s="260"/>
      <c r="H123" s="199"/>
      <c r="I123" s="200"/>
      <c r="J123" s="216" t="s">
        <v>93</v>
      </c>
      <c r="K123" s="123" t="str">
        <f>'Residential Chronic _summary'!K123</f>
        <v>B2</v>
      </c>
      <c r="L123" s="93">
        <v>1E-05</v>
      </c>
      <c r="M123" s="138" t="str">
        <f>'Residential Chronic _summary'!M123</f>
        <v>I</v>
      </c>
      <c r="N123" s="199"/>
      <c r="O123" s="200" t="s">
        <v>202</v>
      </c>
    </row>
    <row r="124" spans="1:15" s="94" customFormat="1" ht="12.75">
      <c r="A124" s="66" t="str">
        <f>'Residential Chronic _summary'!A124</f>
        <v>Polyaromatic Hydrocarbons</v>
      </c>
      <c r="B124" s="120"/>
      <c r="C124" s="123"/>
      <c r="D124" s="120"/>
      <c r="E124" s="91"/>
      <c r="F124" s="92"/>
      <c r="G124" s="260"/>
      <c r="H124" s="199"/>
      <c r="I124" s="200"/>
      <c r="J124" s="216"/>
      <c r="K124" s="123"/>
      <c r="L124" s="93"/>
      <c r="M124" s="138"/>
      <c r="N124" s="199"/>
      <c r="O124" s="200"/>
    </row>
    <row r="125" spans="1:15" s="94" customFormat="1" ht="12.75">
      <c r="A125" s="4"/>
      <c r="B125" s="120" t="str">
        <f>'Residential Chronic _summary'!B125</f>
        <v>Acenaphthene</v>
      </c>
      <c r="C125" s="123">
        <f>'Residential Chronic _summary'!C125</f>
        <v>83329</v>
      </c>
      <c r="D125" s="120" t="str">
        <f>'Residential Chronic _summary'!D125</f>
        <v>y</v>
      </c>
      <c r="E125" s="91">
        <v>1860</v>
      </c>
      <c r="F125" s="92">
        <v>0.2</v>
      </c>
      <c r="G125" s="260" t="str">
        <f>'Residential Chronic _summary'!G125</f>
        <v>I</v>
      </c>
      <c r="H125" s="201"/>
      <c r="I125" s="200" t="s">
        <v>17</v>
      </c>
      <c r="J125" s="216" t="s">
        <v>124</v>
      </c>
      <c r="K125" s="123" t="str">
        <f>'Residential Chronic _summary'!K125</f>
        <v>NA</v>
      </c>
      <c r="L125" s="93" t="s">
        <v>19</v>
      </c>
      <c r="M125" s="138"/>
      <c r="N125" s="201"/>
      <c r="O125" s="200"/>
    </row>
    <row r="126" spans="1:15" s="94" customFormat="1" ht="12.75">
      <c r="A126" s="4"/>
      <c r="B126" s="120" t="str">
        <f>'Residential Chronic _summary'!B126</f>
        <v>Anthracene</v>
      </c>
      <c r="C126" s="123">
        <f>'Residential Chronic _summary'!C126</f>
        <v>120127</v>
      </c>
      <c r="D126" s="120"/>
      <c r="E126" s="91">
        <v>10000</v>
      </c>
      <c r="F126" s="92">
        <v>0.2</v>
      </c>
      <c r="G126" s="260" t="str">
        <f>'Residential Chronic _summary'!G126</f>
        <v>I</v>
      </c>
      <c r="H126" s="201"/>
      <c r="I126" s="200" t="s">
        <v>17</v>
      </c>
      <c r="J126" s="216" t="s">
        <v>227</v>
      </c>
      <c r="K126" s="123" t="str">
        <f>'Residential Chronic _summary'!K126</f>
        <v>D</v>
      </c>
      <c r="L126" s="93" t="s">
        <v>19</v>
      </c>
      <c r="M126" s="138"/>
      <c r="N126" s="201"/>
      <c r="O126" s="200"/>
    </row>
    <row r="127" spans="1:15" ht="21.75">
      <c r="A127" s="70"/>
      <c r="B127" s="287" t="str">
        <f>'Residential Chronic _summary'!B127</f>
        <v>Benzo[a]pyrene equivalents (see BaP equiv. Calculation spreadsheeet)</v>
      </c>
      <c r="C127" s="123">
        <f>'Residential Chronic _summary'!C127</f>
        <v>50328</v>
      </c>
      <c r="D127" s="120"/>
      <c r="E127" s="74">
        <v>2</v>
      </c>
      <c r="F127" s="75" t="s">
        <v>19</v>
      </c>
      <c r="G127" s="260"/>
      <c r="H127" s="199"/>
      <c r="I127" s="200"/>
      <c r="J127" s="236" t="s">
        <v>93</v>
      </c>
      <c r="K127" s="123" t="str">
        <f>'Residential Chronic _summary'!K127</f>
        <v>B2</v>
      </c>
      <c r="L127" s="77">
        <v>1E-05</v>
      </c>
      <c r="M127" s="138" t="str">
        <f>'Residential Chronic _summary'!M127</f>
        <v>MI</v>
      </c>
      <c r="N127" s="199"/>
      <c r="O127" s="200" t="s">
        <v>17</v>
      </c>
    </row>
    <row r="128" spans="1:15" ht="12.75">
      <c r="A128" s="70"/>
      <c r="B128" s="120" t="str">
        <f>'Residential Chronic _summary'!B128</f>
        <v>Fluoranthene</v>
      </c>
      <c r="C128" s="123">
        <f>'Residential Chronic _summary'!C128</f>
        <v>206440</v>
      </c>
      <c r="D128" s="120"/>
      <c r="E128" s="74">
        <v>1290</v>
      </c>
      <c r="F128" s="75">
        <v>0.2</v>
      </c>
      <c r="G128" s="260" t="str">
        <f>'Residential Chronic _summary'!G128</f>
        <v>I</v>
      </c>
      <c r="H128" s="199"/>
      <c r="I128" s="200" t="s">
        <v>17</v>
      </c>
      <c r="J128" s="236" t="s">
        <v>230</v>
      </c>
      <c r="K128" s="123" t="str">
        <f>'Residential Chronic _summary'!K128</f>
        <v>D</v>
      </c>
      <c r="L128" s="77" t="s">
        <v>19</v>
      </c>
      <c r="M128" s="138"/>
      <c r="N128" s="199"/>
      <c r="O128" s="200"/>
    </row>
    <row r="129" spans="1:15" ht="12.75">
      <c r="A129" s="70"/>
      <c r="B129" s="120" t="str">
        <f>'Residential Chronic _summary'!B129</f>
        <v>Fluorene</v>
      </c>
      <c r="C129" s="123">
        <f>'Residential Chronic _summary'!C129</f>
        <v>86737</v>
      </c>
      <c r="D129" s="120"/>
      <c r="E129" s="74">
        <v>1200</v>
      </c>
      <c r="F129" s="75">
        <v>0.2</v>
      </c>
      <c r="G129" s="260" t="str">
        <f>'Residential Chronic _summary'!G129</f>
        <v>E</v>
      </c>
      <c r="H129" s="199"/>
      <c r="I129" s="200" t="s">
        <v>17</v>
      </c>
      <c r="J129" s="236" t="s">
        <v>83</v>
      </c>
      <c r="K129" s="123" t="str">
        <f>'Residential Chronic _summary'!K129</f>
        <v>D</v>
      </c>
      <c r="L129" s="77" t="s">
        <v>19</v>
      </c>
      <c r="M129" s="138"/>
      <c r="N129" s="199"/>
      <c r="O129" s="200"/>
    </row>
    <row r="130" spans="1:15" ht="12.75">
      <c r="A130" s="70"/>
      <c r="B130" s="120" t="str">
        <f>'Residential Chronic _summary'!B130</f>
        <v>Naphthalene - see Volatile Organics</v>
      </c>
      <c r="C130" s="123"/>
      <c r="D130" s="120"/>
      <c r="E130" s="74"/>
      <c r="F130" s="75"/>
      <c r="G130" s="260"/>
      <c r="H130" s="199"/>
      <c r="I130" s="200"/>
      <c r="J130" s="236"/>
      <c r="K130" s="123">
        <f>'Residential Chronic _summary'!K130</f>
        <v>0</v>
      </c>
      <c r="L130" s="77"/>
      <c r="M130" s="138"/>
      <c r="N130" s="199"/>
      <c r="O130" s="200"/>
    </row>
    <row r="131" spans="1:15" ht="12.75">
      <c r="A131" s="70"/>
      <c r="B131" s="120" t="str">
        <f>'Residential Chronic _summary'!B131</f>
        <v>Pyrene</v>
      </c>
      <c r="C131" s="123">
        <f>'Residential Chronic _summary'!C131</f>
        <v>129000</v>
      </c>
      <c r="D131" s="120"/>
      <c r="E131" s="74">
        <v>1060</v>
      </c>
      <c r="F131" s="75">
        <v>0.2</v>
      </c>
      <c r="G131" s="260" t="str">
        <f>'Residential Chronic _summary'!G131</f>
        <v>I</v>
      </c>
      <c r="H131" s="199"/>
      <c r="I131" s="200" t="s">
        <v>17</v>
      </c>
      <c r="J131" s="236" t="s">
        <v>183</v>
      </c>
      <c r="K131" s="123" t="str">
        <f>'Residential Chronic _summary'!K131</f>
        <v>D</v>
      </c>
      <c r="L131" s="75" t="s">
        <v>19</v>
      </c>
      <c r="M131" s="138"/>
      <c r="N131" s="199"/>
      <c r="O131" s="200"/>
    </row>
    <row r="132" spans="1:15" ht="12.75">
      <c r="A132" s="70"/>
      <c r="B132" s="120" t="str">
        <f>'Residential Chronic _summary'!B132</f>
        <v>Quinoline</v>
      </c>
      <c r="C132" s="123">
        <f>'Residential Chronic _summary'!C132</f>
        <v>91225</v>
      </c>
      <c r="D132" s="120"/>
      <c r="E132" s="126">
        <v>1.2</v>
      </c>
      <c r="F132" s="35" t="s">
        <v>19</v>
      </c>
      <c r="G132" s="260"/>
      <c r="H132" s="197"/>
      <c r="I132" s="198"/>
      <c r="J132" s="238" t="s">
        <v>235</v>
      </c>
      <c r="K132" s="123" t="str">
        <f>'Residential Chronic _summary'!K132</f>
        <v>C</v>
      </c>
      <c r="L132" s="127">
        <v>1E-05</v>
      </c>
      <c r="M132" s="138" t="str">
        <f>'Residential Chronic _summary'!M132</f>
        <v>H</v>
      </c>
      <c r="N132" s="197" t="s">
        <v>25</v>
      </c>
      <c r="O132" s="198" t="s">
        <v>17</v>
      </c>
    </row>
    <row r="133" spans="1:15" s="94" customFormat="1" ht="12.75">
      <c r="A133" s="66" t="str">
        <f>'Residential Chronic _summary'!A133</f>
        <v>Polychlorinated Biphenyls</v>
      </c>
      <c r="B133" s="120"/>
      <c r="C133" s="123"/>
      <c r="D133" s="120"/>
      <c r="E133" s="91"/>
      <c r="F133" s="92"/>
      <c r="G133" s="260"/>
      <c r="H133" s="199"/>
      <c r="I133" s="200"/>
      <c r="J133" s="216"/>
      <c r="K133" s="123"/>
      <c r="L133" s="93"/>
      <c r="M133" s="138"/>
      <c r="N133" s="199"/>
      <c r="O133" s="200"/>
    </row>
    <row r="134" spans="1:15" ht="21.75">
      <c r="A134" s="70"/>
      <c r="B134" s="120" t="str">
        <f>'Residential Chronic _summary'!B134</f>
        <v>PCBs (Polychlorinated Biphenyls)</v>
      </c>
      <c r="C134" s="123">
        <f>'Residential Chronic _summary'!C134</f>
        <v>1336363</v>
      </c>
      <c r="D134" s="120"/>
      <c r="E134" s="74">
        <v>1.4</v>
      </c>
      <c r="F134" s="75">
        <v>0.2</v>
      </c>
      <c r="G134" s="260" t="str">
        <f>'Residential Chronic _summary'!G134</f>
        <v>M</v>
      </c>
      <c r="H134" s="199" t="s">
        <v>25</v>
      </c>
      <c r="I134" s="200" t="s">
        <v>17</v>
      </c>
      <c r="J134" s="236" t="s">
        <v>238</v>
      </c>
      <c r="K134" s="123" t="str">
        <f>'Residential Chronic _summary'!K134</f>
        <v>B2</v>
      </c>
      <c r="L134" s="77">
        <v>3E-06</v>
      </c>
      <c r="M134" s="138" t="str">
        <f>'Residential Chronic _summary'!M134</f>
        <v>I</v>
      </c>
      <c r="N134" s="199"/>
      <c r="O134" s="200" t="s">
        <v>202</v>
      </c>
    </row>
    <row r="135" spans="1:15" s="94" customFormat="1" ht="12.75">
      <c r="A135" s="66" t="str">
        <f>'Residential Chronic _summary'!A135</f>
        <v>Pesticides and Herbicides</v>
      </c>
      <c r="B135" s="120"/>
      <c r="C135" s="123"/>
      <c r="D135" s="120"/>
      <c r="E135" s="91"/>
      <c r="F135" s="92"/>
      <c r="G135" s="260"/>
      <c r="H135" s="199"/>
      <c r="I135" s="200"/>
      <c r="J135" s="216"/>
      <c r="K135" s="123"/>
      <c r="L135" s="93"/>
      <c r="M135" s="138"/>
      <c r="N135" s="199"/>
      <c r="O135" s="200"/>
    </row>
    <row r="136" spans="1:15" ht="12.75">
      <c r="A136" s="70"/>
      <c r="B136" s="120" t="str">
        <f>'Residential Chronic _summary'!B136</f>
        <v>Aldrin</v>
      </c>
      <c r="C136" s="123">
        <f>'Residential Chronic _summary'!C136</f>
        <v>309002</v>
      </c>
      <c r="D136" s="120"/>
      <c r="E136" s="74">
        <v>1</v>
      </c>
      <c r="F136" s="75">
        <v>0.2</v>
      </c>
      <c r="G136" s="260" t="str">
        <f>'Residential Chronic _summary'!G136</f>
        <v>I</v>
      </c>
      <c r="H136" s="199" t="s">
        <v>25</v>
      </c>
      <c r="I136" s="200" t="s">
        <v>17</v>
      </c>
      <c r="J136" s="236" t="s">
        <v>99</v>
      </c>
      <c r="K136" s="123" t="str">
        <f>'Residential Chronic _summary'!K136</f>
        <v>B2</v>
      </c>
      <c r="L136" s="77">
        <v>1E-05</v>
      </c>
      <c r="M136" s="138" t="str">
        <f>'Residential Chronic _summary'!M136</f>
        <v>I</v>
      </c>
      <c r="N136" s="199"/>
      <c r="O136" s="200" t="s">
        <v>17</v>
      </c>
    </row>
    <row r="137" spans="1:15" ht="12.75">
      <c r="A137" s="70"/>
      <c r="B137" s="120" t="str">
        <f>'Residential Chronic _summary'!B137</f>
        <v>Carbazole</v>
      </c>
      <c r="C137" s="123">
        <f>'Residential Chronic _summary'!C137</f>
        <v>86748</v>
      </c>
      <c r="D137" s="120"/>
      <c r="E137" s="74">
        <v>720</v>
      </c>
      <c r="F137" s="75"/>
      <c r="G137" s="260"/>
      <c r="H137" s="199"/>
      <c r="I137" s="200"/>
      <c r="J137" s="236" t="s">
        <v>93</v>
      </c>
      <c r="K137" s="123" t="str">
        <f>'Residential Chronic _summary'!K137</f>
        <v>B2</v>
      </c>
      <c r="L137" s="77">
        <v>1E-05</v>
      </c>
      <c r="M137" s="138" t="str">
        <f>'Residential Chronic _summary'!M137</f>
        <v>H</v>
      </c>
      <c r="N137" s="199" t="s">
        <v>25</v>
      </c>
      <c r="O137" s="200" t="s">
        <v>17</v>
      </c>
    </row>
    <row r="138" spans="1:15" s="94" customFormat="1" ht="12.75">
      <c r="A138" s="4"/>
      <c r="B138" s="120" t="str">
        <f>'Residential Chronic _summary'!B138</f>
        <v>Chloramben</v>
      </c>
      <c r="C138" s="123">
        <f>'Residential Chronic _summary'!C138</f>
        <v>133904</v>
      </c>
      <c r="D138" s="120"/>
      <c r="E138" s="91">
        <v>540</v>
      </c>
      <c r="F138" s="92">
        <v>0.2</v>
      </c>
      <c r="G138" s="260" t="str">
        <f>'Residential Chronic _summary'!G138</f>
        <v>I</v>
      </c>
      <c r="H138" s="199" t="s">
        <v>25</v>
      </c>
      <c r="I138" s="200" t="s">
        <v>17</v>
      </c>
      <c r="J138" s="216" t="s">
        <v>124</v>
      </c>
      <c r="K138" s="264" t="str">
        <f>'Residential Chronic _summary'!K138</f>
        <v>under review</v>
      </c>
      <c r="L138" s="93" t="s">
        <v>19</v>
      </c>
      <c r="M138" s="138"/>
      <c r="N138" s="199"/>
      <c r="O138" s="200"/>
    </row>
    <row r="139" spans="1:15" ht="12.75">
      <c r="A139" s="70"/>
      <c r="B139" s="120" t="str">
        <f>'Residential Chronic _summary'!B139</f>
        <v>Chlordane</v>
      </c>
      <c r="C139" s="123">
        <f>'Residential Chronic _summary'!C139</f>
        <v>57749</v>
      </c>
      <c r="D139" s="120"/>
      <c r="E139" s="74">
        <v>16</v>
      </c>
      <c r="F139" s="75">
        <v>0.2</v>
      </c>
      <c r="G139" s="260" t="str">
        <f>'Residential Chronic _summary'!G139</f>
        <v>I</v>
      </c>
      <c r="H139" s="199"/>
      <c r="I139" s="200" t="s">
        <v>17</v>
      </c>
      <c r="J139" s="236" t="s">
        <v>99</v>
      </c>
      <c r="K139" s="123" t="str">
        <f>'Residential Chronic _summary'!K139</f>
        <v>B2</v>
      </c>
      <c r="L139" s="77">
        <v>3E-06</v>
      </c>
      <c r="M139" s="138" t="str">
        <f>'Residential Chronic _summary'!M139</f>
        <v>I</v>
      </c>
      <c r="N139" s="199"/>
      <c r="O139" s="200" t="s">
        <v>17</v>
      </c>
    </row>
    <row r="140" spans="1:15" ht="12.75">
      <c r="A140" s="70"/>
      <c r="B140" s="120" t="str">
        <f>'Residential Chronic _summary'!B140</f>
        <v>4, 4' - DDD</v>
      </c>
      <c r="C140" s="123">
        <f>'Residential Chronic _summary'!C140</f>
        <v>72548</v>
      </c>
      <c r="D140" s="120"/>
      <c r="E140" s="74">
        <v>74</v>
      </c>
      <c r="F140" s="75" t="s">
        <v>19</v>
      </c>
      <c r="G140" s="260"/>
      <c r="H140" s="199"/>
      <c r="I140" s="200"/>
      <c r="J140" s="236" t="s">
        <v>93</v>
      </c>
      <c r="K140" s="123" t="str">
        <f>'Residential Chronic _summary'!K140</f>
        <v>B2</v>
      </c>
      <c r="L140" s="77">
        <v>1E-05</v>
      </c>
      <c r="M140" s="138" t="str">
        <f>'Residential Chronic _summary'!M140</f>
        <v>I</v>
      </c>
      <c r="N140" s="199"/>
      <c r="O140" s="200" t="s">
        <v>17</v>
      </c>
    </row>
    <row r="141" spans="1:15" ht="12.75">
      <c r="A141" s="70"/>
      <c r="B141" s="120" t="str">
        <f>'Residential Chronic _summary'!B141</f>
        <v>4, 4' - DDE</v>
      </c>
      <c r="C141" s="123">
        <f>'Residential Chronic _summary'!C141</f>
        <v>72559</v>
      </c>
      <c r="D141" s="120"/>
      <c r="E141" s="74">
        <v>52</v>
      </c>
      <c r="F141" s="75" t="s">
        <v>19</v>
      </c>
      <c r="G141" s="260"/>
      <c r="H141" s="199"/>
      <c r="I141" s="200"/>
      <c r="J141" s="236" t="s">
        <v>93</v>
      </c>
      <c r="K141" s="123" t="str">
        <f>'Residential Chronic _summary'!K141</f>
        <v>B2</v>
      </c>
      <c r="L141" s="77">
        <v>1E-05</v>
      </c>
      <c r="M141" s="138" t="str">
        <f>'Residential Chronic _summary'!M141</f>
        <v>I</v>
      </c>
      <c r="N141" s="199"/>
      <c r="O141" s="200" t="s">
        <v>17</v>
      </c>
    </row>
    <row r="142" spans="1:15" ht="12.75">
      <c r="A142" s="70"/>
      <c r="B142" s="120" t="str">
        <f>'Residential Chronic _summary'!B142</f>
        <v>4, 4' - DDT</v>
      </c>
      <c r="C142" s="123">
        <f>'Residential Chronic _summary'!C142</f>
        <v>50293</v>
      </c>
      <c r="D142" s="120"/>
      <c r="E142" s="74">
        <v>18</v>
      </c>
      <c r="F142" s="75">
        <v>0.2</v>
      </c>
      <c r="G142" s="260" t="str">
        <f>'Residential Chronic _summary'!G142</f>
        <v>I</v>
      </c>
      <c r="H142" s="199" t="s">
        <v>25</v>
      </c>
      <c r="I142" s="200" t="s">
        <v>17</v>
      </c>
      <c r="J142" s="236" t="s">
        <v>99</v>
      </c>
      <c r="K142" s="123" t="str">
        <f>'Residential Chronic _summary'!K142</f>
        <v>B2</v>
      </c>
      <c r="L142" s="77">
        <v>3E-06</v>
      </c>
      <c r="M142" s="138" t="str">
        <f>'Residential Chronic _summary'!M142</f>
        <v>I</v>
      </c>
      <c r="N142" s="199"/>
      <c r="O142" s="200" t="s">
        <v>17</v>
      </c>
    </row>
    <row r="143" spans="1:15" ht="12.75">
      <c r="A143" s="70"/>
      <c r="B143" s="120" t="str">
        <f>'Residential Chronic _summary'!B143</f>
        <v>Diazinon</v>
      </c>
      <c r="C143" s="123">
        <f>'Residential Chronic _summary'!C143</f>
        <v>333415</v>
      </c>
      <c r="D143" s="120"/>
      <c r="E143" s="74">
        <v>32</v>
      </c>
      <c r="F143" s="75">
        <v>0.2</v>
      </c>
      <c r="G143" s="260" t="str">
        <f>'Residential Chronic _summary'!G143</f>
        <v>H</v>
      </c>
      <c r="H143" s="199" t="s">
        <v>25</v>
      </c>
      <c r="I143" s="200" t="s">
        <v>17</v>
      </c>
      <c r="J143" s="236" t="s">
        <v>60</v>
      </c>
      <c r="K143" s="123" t="str">
        <f>'Residential Chronic _summary'!K143</f>
        <v>NA</v>
      </c>
      <c r="L143" s="77" t="s">
        <v>19</v>
      </c>
      <c r="M143" s="138"/>
      <c r="N143" s="199"/>
      <c r="O143" s="200"/>
    </row>
    <row r="144" spans="1:15" s="94" customFormat="1" ht="12.75">
      <c r="A144" s="4"/>
      <c r="B144" s="120" t="str">
        <f>'Residential Chronic _summary'!B144</f>
        <v>2,4-Dichlorophenoxyacetic acid (2,4-D)</v>
      </c>
      <c r="C144" s="123">
        <f>'Residential Chronic _summary'!C144</f>
        <v>94757</v>
      </c>
      <c r="D144" s="120"/>
      <c r="E144" s="91">
        <v>360</v>
      </c>
      <c r="F144" s="92">
        <v>0.2</v>
      </c>
      <c r="G144" s="260" t="str">
        <f>'Residential Chronic _summary'!G144</f>
        <v>I</v>
      </c>
      <c r="H144" s="199" t="s">
        <v>25</v>
      </c>
      <c r="I144" s="200" t="s">
        <v>17</v>
      </c>
      <c r="J144" s="216" t="s">
        <v>230</v>
      </c>
      <c r="K144" s="123" t="str">
        <f>'Residential Chronic _summary'!K144</f>
        <v>NA</v>
      </c>
      <c r="L144" s="93" t="s">
        <v>19</v>
      </c>
      <c r="M144" s="138"/>
      <c r="N144" s="199"/>
      <c r="O144" s="200"/>
    </row>
    <row r="145" spans="1:15" s="94" customFormat="1" ht="12.75">
      <c r="A145" s="4"/>
      <c r="B145" s="120" t="str">
        <f>'Residential Chronic _summary'!B145</f>
        <v>4-(2,4-Dichlorophenoxy) butyric acid (2,4-DB)</v>
      </c>
      <c r="C145" s="123">
        <f>'Residential Chronic _summary'!C145</f>
        <v>94826</v>
      </c>
      <c r="D145" s="120"/>
      <c r="E145" s="91">
        <v>286</v>
      </c>
      <c r="F145" s="92">
        <v>0.2</v>
      </c>
      <c r="G145" s="260" t="str">
        <f>'Residential Chronic _summary'!G145</f>
        <v>I</v>
      </c>
      <c r="H145" s="199" t="s">
        <v>25</v>
      </c>
      <c r="I145" s="200" t="s">
        <v>17</v>
      </c>
      <c r="J145" s="216" t="s">
        <v>251</v>
      </c>
      <c r="K145" s="123" t="str">
        <f>'Residential Chronic _summary'!K145</f>
        <v>NA</v>
      </c>
      <c r="L145" s="93" t="s">
        <v>19</v>
      </c>
      <c r="M145" s="138"/>
      <c r="N145" s="199"/>
      <c r="O145" s="200"/>
    </row>
    <row r="146" spans="1:15" s="94" customFormat="1" ht="12.75">
      <c r="A146"/>
      <c r="B146" s="120" t="str">
        <f>'Residential Chronic _summary'!B146</f>
        <v>Dieldrin</v>
      </c>
      <c r="C146" s="123">
        <f>'Residential Chronic _summary'!C146</f>
        <v>60571</v>
      </c>
      <c r="D146" s="120"/>
      <c r="E146" s="91">
        <v>1.2</v>
      </c>
      <c r="F146" s="92">
        <v>0.1</v>
      </c>
      <c r="G146" s="260" t="str">
        <f>'Residential Chronic _summary'!G146</f>
        <v>I</v>
      </c>
      <c r="H146" s="199" t="s">
        <v>25</v>
      </c>
      <c r="I146" s="200" t="s">
        <v>17</v>
      </c>
      <c r="J146" s="216" t="s">
        <v>99</v>
      </c>
      <c r="K146" s="123" t="str">
        <f>'Residential Chronic _summary'!K146</f>
        <v>B2</v>
      </c>
      <c r="L146" s="93">
        <v>1E-05</v>
      </c>
      <c r="M146" s="138" t="str">
        <f>'Residential Chronic _summary'!M146</f>
        <v>I</v>
      </c>
      <c r="N146" s="199"/>
      <c r="O146" s="200" t="s">
        <v>17</v>
      </c>
    </row>
    <row r="147" spans="1:15" s="94" customFormat="1" ht="12.75">
      <c r="A147"/>
      <c r="B147" s="120" t="str">
        <f>'Residential Chronic _summary'!B147</f>
        <v>Endosulfan</v>
      </c>
      <c r="C147" s="123">
        <f>'Residential Chronic _summary'!C147</f>
        <v>115297</v>
      </c>
      <c r="D147" s="120"/>
      <c r="E147" s="91">
        <v>140</v>
      </c>
      <c r="F147" s="92">
        <v>0.2</v>
      </c>
      <c r="G147" s="260" t="str">
        <f>'Residential Chronic _summary'!G147</f>
        <v>I</v>
      </c>
      <c r="H147" s="199"/>
      <c r="I147" s="200" t="s">
        <v>17</v>
      </c>
      <c r="J147" s="216" t="s">
        <v>254</v>
      </c>
      <c r="K147" s="123" t="str">
        <f>'Residential Chronic _summary'!K147</f>
        <v>NA</v>
      </c>
      <c r="L147" s="77" t="s">
        <v>19</v>
      </c>
      <c r="M147" s="138"/>
      <c r="N147" s="199"/>
      <c r="O147" s="200"/>
    </row>
    <row r="148" spans="1:15" s="94" customFormat="1" ht="12.75">
      <c r="A148" s="4"/>
      <c r="B148" s="120" t="str">
        <f>'Residential Chronic _summary'!B148</f>
        <v>Endrin</v>
      </c>
      <c r="C148" s="123">
        <f>'Residential Chronic _summary'!C148</f>
        <v>72208</v>
      </c>
      <c r="D148" s="120"/>
      <c r="E148" s="91">
        <v>10</v>
      </c>
      <c r="F148" s="92">
        <v>0.2</v>
      </c>
      <c r="G148" s="260" t="str">
        <f>'Residential Chronic _summary'!G148</f>
        <v>I</v>
      </c>
      <c r="H148" s="199"/>
      <c r="I148" s="200" t="s">
        <v>17</v>
      </c>
      <c r="J148" s="216" t="s">
        <v>156</v>
      </c>
      <c r="K148" s="123" t="str">
        <f>'Residential Chronic _summary'!K148</f>
        <v>D</v>
      </c>
      <c r="L148" s="77" t="s">
        <v>19</v>
      </c>
      <c r="M148" s="138"/>
      <c r="N148" s="199"/>
      <c r="O148" s="200"/>
    </row>
    <row r="149" spans="1:15" ht="21.75">
      <c r="A149" s="4"/>
      <c r="B149" s="120" t="str">
        <f>'Residential Chronic _summary'!B149</f>
        <v>Heptachlor</v>
      </c>
      <c r="C149" s="123">
        <f>'Residential Chronic _summary'!C149</f>
        <v>76448</v>
      </c>
      <c r="D149" s="120"/>
      <c r="E149" s="74">
        <v>3</v>
      </c>
      <c r="F149" s="75">
        <v>0.03</v>
      </c>
      <c r="G149" s="260" t="str">
        <f>'Residential Chronic _summary'!G149</f>
        <v>I</v>
      </c>
      <c r="H149" s="199" t="s">
        <v>25</v>
      </c>
      <c r="I149" s="202" t="s">
        <v>17</v>
      </c>
      <c r="J149" s="236" t="s">
        <v>99</v>
      </c>
      <c r="K149" s="123" t="str">
        <f>'Residential Chronic _summary'!K149</f>
        <v>B2</v>
      </c>
      <c r="L149" s="77">
        <v>1E-05</v>
      </c>
      <c r="M149" s="138" t="str">
        <f>'Residential Chronic _summary'!M149</f>
        <v>I</v>
      </c>
      <c r="N149" s="199"/>
      <c r="O149" s="202" t="s">
        <v>202</v>
      </c>
    </row>
    <row r="150" spans="1:15" ht="12.75">
      <c r="A150" s="4"/>
      <c r="B150" s="120" t="str">
        <f>'Residential Chronic _summary'!B150</f>
        <v>Heptachlor epoxide</v>
      </c>
      <c r="C150" s="123">
        <f>'Residential Chronic _summary'!C150</f>
        <v>1024573</v>
      </c>
      <c r="D150" s="120"/>
      <c r="E150" s="74">
        <v>0.5</v>
      </c>
      <c r="F150" s="75">
        <v>0.2</v>
      </c>
      <c r="G150" s="260" t="str">
        <f>'Residential Chronic _summary'!G150</f>
        <v>I</v>
      </c>
      <c r="H150" s="199" t="s">
        <v>25</v>
      </c>
      <c r="I150" s="202" t="s">
        <v>17</v>
      </c>
      <c r="J150" s="236" t="s">
        <v>99</v>
      </c>
      <c r="K150" s="123" t="str">
        <f>'Residential Chronic _summary'!K150</f>
        <v>B2</v>
      </c>
      <c r="L150" s="77">
        <v>2E-06</v>
      </c>
      <c r="M150" s="138" t="str">
        <f>'Residential Chronic _summary'!M150</f>
        <v>I</v>
      </c>
      <c r="N150" s="199"/>
      <c r="O150" s="202" t="s">
        <v>17</v>
      </c>
    </row>
    <row r="151" spans="1:15" ht="12.75">
      <c r="A151" s="4"/>
      <c r="B151" s="120" t="str">
        <f>'Residential Chronic _summary'!B151</f>
        <v>alpha-Hexachlorocyclohexane</v>
      </c>
      <c r="C151" s="123">
        <f>'Residential Chronic _summary'!C151</f>
        <v>319846</v>
      </c>
      <c r="D151" s="120"/>
      <c r="E151" s="74">
        <v>3</v>
      </c>
      <c r="F151" s="75" t="s">
        <v>19</v>
      </c>
      <c r="G151" s="260"/>
      <c r="H151" s="199"/>
      <c r="I151" s="202"/>
      <c r="J151" s="236" t="s">
        <v>93</v>
      </c>
      <c r="K151" s="123" t="str">
        <f>'Residential Chronic _summary'!K151</f>
        <v>B2</v>
      </c>
      <c r="L151" s="77">
        <v>1E-05</v>
      </c>
      <c r="M151" s="138" t="str">
        <f>'Residential Chronic _summary'!M151</f>
        <v>I</v>
      </c>
      <c r="N151" s="199"/>
      <c r="O151" s="202" t="s">
        <v>17</v>
      </c>
    </row>
    <row r="152" spans="1:15" ht="12.75">
      <c r="A152" s="4"/>
      <c r="B152" s="120" t="str">
        <f>'Residential Chronic _summary'!B152</f>
        <v>beta-Hexachlorocyclohexane</v>
      </c>
      <c r="C152" s="123">
        <f>'Residential Chronic _summary'!C152</f>
        <v>319857</v>
      </c>
      <c r="D152" s="120"/>
      <c r="E152" s="74">
        <v>11</v>
      </c>
      <c r="F152" s="75" t="s">
        <v>19</v>
      </c>
      <c r="G152" s="260"/>
      <c r="H152" s="199"/>
      <c r="I152" s="202"/>
      <c r="J152" s="236" t="s">
        <v>235</v>
      </c>
      <c r="K152" s="123" t="str">
        <f>'Residential Chronic _summary'!K152</f>
        <v>C</v>
      </c>
      <c r="L152" s="77">
        <v>1E-05</v>
      </c>
      <c r="M152" s="138" t="str">
        <f>'Residential Chronic _summary'!M152</f>
        <v>I</v>
      </c>
      <c r="N152" s="199"/>
      <c r="O152" s="202" t="s">
        <v>17</v>
      </c>
    </row>
    <row r="153" spans="1:15" ht="12.75">
      <c r="A153" s="70"/>
      <c r="B153" s="120" t="str">
        <f>'Residential Chronic _summary'!B153</f>
        <v>gamma-Hexachlorocyclohexane (gamma-BHC, Lindane)</v>
      </c>
      <c r="C153" s="123">
        <f>'Residential Chronic _summary'!C153</f>
        <v>58899</v>
      </c>
      <c r="D153" s="120"/>
      <c r="E153" s="74">
        <v>12</v>
      </c>
      <c r="F153" s="75">
        <v>0.2</v>
      </c>
      <c r="G153" s="260" t="str">
        <f>'Residential Chronic _summary'!G153</f>
        <v>I</v>
      </c>
      <c r="H153" s="199" t="s">
        <v>25</v>
      </c>
      <c r="I153" s="200" t="s">
        <v>17</v>
      </c>
      <c r="J153" s="236" t="s">
        <v>216</v>
      </c>
      <c r="K153" s="123" t="str">
        <f>'Residential Chronic _summary'!K153</f>
        <v>B2/C</v>
      </c>
      <c r="L153" s="77">
        <v>1E-05</v>
      </c>
      <c r="M153" s="138" t="str">
        <f>'Residential Chronic _summary'!M153</f>
        <v>H</v>
      </c>
      <c r="N153" s="199"/>
      <c r="O153" s="200" t="s">
        <v>17</v>
      </c>
    </row>
    <row r="154" spans="1:15" ht="12.75">
      <c r="A154" s="70"/>
      <c r="B154" s="120" t="str">
        <f>'Residential Chronic _summary'!B154</f>
        <v>Hexachlorocyclohexane, technical grade</v>
      </c>
      <c r="C154" s="123">
        <f>'Residential Chronic _summary'!C154</f>
        <v>608731</v>
      </c>
      <c r="D154" s="120"/>
      <c r="E154" s="74">
        <v>9</v>
      </c>
      <c r="F154" s="75" t="s">
        <v>19</v>
      </c>
      <c r="G154" s="260"/>
      <c r="H154" s="199"/>
      <c r="I154" s="202"/>
      <c r="J154" s="236" t="s">
        <v>93</v>
      </c>
      <c r="K154" s="123" t="str">
        <f>'Residential Chronic _summary'!K154</f>
        <v>B2</v>
      </c>
      <c r="L154" s="77">
        <v>1E-05</v>
      </c>
      <c r="M154" s="138" t="str">
        <f>'Residential Chronic _summary'!M154</f>
        <v>I</v>
      </c>
      <c r="N154" s="199"/>
      <c r="O154" s="202" t="s">
        <v>17</v>
      </c>
    </row>
    <row r="155" spans="1:15" ht="12.75">
      <c r="A155"/>
      <c r="B155" s="120" t="str">
        <f>'Residential Chronic _summary'!B155</f>
        <v>Methoxychlor</v>
      </c>
      <c r="C155" s="123">
        <f>'Residential Chronic _summary'!C155</f>
        <v>72435</v>
      </c>
      <c r="D155" s="120"/>
      <c r="E155" s="74">
        <v>13</v>
      </c>
      <c r="F155" s="75">
        <v>0.2</v>
      </c>
      <c r="G155" s="260" t="str">
        <f>'Residential Chronic _summary'!G155</f>
        <v>O</v>
      </c>
      <c r="H155" s="199"/>
      <c r="I155" s="202" t="s">
        <v>17</v>
      </c>
      <c r="J155" s="236" t="s">
        <v>135</v>
      </c>
      <c r="K155" s="123" t="str">
        <f>'Residential Chronic _summary'!K155</f>
        <v>D</v>
      </c>
      <c r="L155" s="77" t="s">
        <v>19</v>
      </c>
      <c r="M155" s="138"/>
      <c r="N155" s="199"/>
      <c r="O155" s="202"/>
    </row>
    <row r="156" spans="1:15" ht="12.75">
      <c r="A156" s="70"/>
      <c r="B156" s="120" t="str">
        <f>'Residential Chronic _summary'!B156</f>
        <v>2-Methyl-4-chloropphenoxyacetic acid (MCPA)</v>
      </c>
      <c r="C156" s="123">
        <f>'Residential Chronic _summary'!C156</f>
        <v>94746</v>
      </c>
      <c r="D156" s="120"/>
      <c r="E156" s="74">
        <v>18</v>
      </c>
      <c r="F156" s="75">
        <v>0.2</v>
      </c>
      <c r="G156" s="260" t="str">
        <f>'Residential Chronic _summary'!G156</f>
        <v>I</v>
      </c>
      <c r="H156" s="199" t="s">
        <v>25</v>
      </c>
      <c r="I156" s="202" t="s">
        <v>17</v>
      </c>
      <c r="J156" s="236" t="s">
        <v>77</v>
      </c>
      <c r="K156" s="123" t="str">
        <f>'Residential Chronic _summary'!K156</f>
        <v>NA</v>
      </c>
      <c r="L156" s="77" t="s">
        <v>19</v>
      </c>
      <c r="M156" s="138"/>
      <c r="N156" s="199"/>
      <c r="O156" s="202"/>
    </row>
    <row r="157" spans="1:15" ht="12.75">
      <c r="A157" s="70"/>
      <c r="B157" s="120" t="str">
        <f>'Residential Chronic _summary'!B157</f>
        <v>2-(2-Methyl-4-chlorophenoxy)propionic acid (MCPP)</v>
      </c>
      <c r="C157" s="123">
        <f>'Residential Chronic _summary'!C157</f>
        <v>93652</v>
      </c>
      <c r="D157" s="120"/>
      <c r="E157" s="74">
        <v>36</v>
      </c>
      <c r="F157" s="75">
        <v>0.2</v>
      </c>
      <c r="G157" s="260" t="str">
        <f>'Residential Chronic _summary'!G157</f>
        <v>I</v>
      </c>
      <c r="H157" s="199" t="s">
        <v>25</v>
      </c>
      <c r="I157" s="202" t="s">
        <v>17</v>
      </c>
      <c r="J157" s="236" t="s">
        <v>183</v>
      </c>
      <c r="K157" s="123" t="str">
        <f>'Residential Chronic _summary'!K157</f>
        <v>NA</v>
      </c>
      <c r="L157" s="77" t="s">
        <v>19</v>
      </c>
      <c r="M157" s="138"/>
      <c r="N157" s="199"/>
      <c r="O157" s="202"/>
    </row>
    <row r="158" spans="1:15" ht="21.75">
      <c r="A158" s="70"/>
      <c r="B158" s="120" t="str">
        <f>'Residential Chronic _summary'!B158</f>
        <v>Metolachlor</v>
      </c>
      <c r="C158" s="123">
        <f>'Residential Chronic _summary'!C158</f>
        <v>51218452</v>
      </c>
      <c r="D158" s="120"/>
      <c r="E158" s="74">
        <v>536</v>
      </c>
      <c r="F158" s="75">
        <v>0.2</v>
      </c>
      <c r="G158" s="260" t="str">
        <f>'Residential Chronic _summary'!G158</f>
        <v>I</v>
      </c>
      <c r="H158" s="199" t="s">
        <v>25</v>
      </c>
      <c r="I158" s="202" t="s">
        <v>17</v>
      </c>
      <c r="J158" s="223" t="s">
        <v>356</v>
      </c>
      <c r="K158" s="123" t="str">
        <f>'Residential Chronic _summary'!K158</f>
        <v>C</v>
      </c>
      <c r="L158" s="77" t="s">
        <v>19</v>
      </c>
      <c r="M158" s="138"/>
      <c r="N158" s="199"/>
      <c r="O158" s="202"/>
    </row>
    <row r="159" spans="1:15" s="94" customFormat="1" ht="12.75">
      <c r="A159" s="70"/>
      <c r="B159" s="120" t="str">
        <f>'Residential Chronic _summary'!B159</f>
        <v>Picloram</v>
      </c>
      <c r="C159" s="123" t="str">
        <f>'Residential Chronic _summary'!C159</f>
        <v>1918021</v>
      </c>
      <c r="D159" s="120"/>
      <c r="E159" s="91">
        <v>2500</v>
      </c>
      <c r="F159" s="92">
        <v>0.2</v>
      </c>
      <c r="G159" s="260" t="str">
        <f>'Residential Chronic _summary'!G159</f>
        <v>I</v>
      </c>
      <c r="H159" s="199" t="s">
        <v>25</v>
      </c>
      <c r="I159" s="200" t="s">
        <v>17</v>
      </c>
      <c r="J159" s="216" t="s">
        <v>124</v>
      </c>
      <c r="K159" s="123" t="str">
        <f>'Residential Chronic _summary'!K159</f>
        <v>NA</v>
      </c>
      <c r="L159" s="93" t="s">
        <v>19</v>
      </c>
      <c r="M159" s="138"/>
      <c r="N159" s="199"/>
      <c r="O159" s="200"/>
    </row>
    <row r="160" spans="1:15" ht="12.75">
      <c r="A160" s="70"/>
      <c r="B160" s="120" t="str">
        <f>'Residential Chronic _summary'!B160</f>
        <v>Terbufos</v>
      </c>
      <c r="C160" s="123">
        <f>'Residential Chronic _summary'!C160</f>
        <v>13071799</v>
      </c>
      <c r="D160" s="120"/>
      <c r="E160" s="74">
        <v>0.6</v>
      </c>
      <c r="F160" s="75">
        <v>0.2</v>
      </c>
      <c r="G160" s="260" t="str">
        <f>'Residential Chronic _summary'!G160</f>
        <v>H</v>
      </c>
      <c r="H160" s="199" t="s">
        <v>25</v>
      </c>
      <c r="I160" s="200" t="s">
        <v>17</v>
      </c>
      <c r="J160" s="236" t="s">
        <v>60</v>
      </c>
      <c r="K160" s="123" t="str">
        <f>'Residential Chronic _summary'!K160</f>
        <v>NA</v>
      </c>
      <c r="L160" s="77" t="s">
        <v>19</v>
      </c>
      <c r="M160" s="138"/>
      <c r="N160" s="199"/>
      <c r="O160" s="200"/>
    </row>
    <row r="161" spans="1:15" ht="12.75">
      <c r="A161"/>
      <c r="B161" s="120" t="str">
        <f>'Residential Chronic _summary'!B161</f>
        <v>Toxaphene</v>
      </c>
      <c r="C161" s="123">
        <f>'Residential Chronic _summary'!C161</f>
        <v>8001352</v>
      </c>
      <c r="D161" s="120"/>
      <c r="E161" s="74">
        <v>17</v>
      </c>
      <c r="F161" s="75" t="s">
        <v>19</v>
      </c>
      <c r="G161" s="260"/>
      <c r="H161" s="199"/>
      <c r="I161" s="200"/>
      <c r="J161" s="236" t="s">
        <v>93</v>
      </c>
      <c r="K161" s="123" t="str">
        <f>'Residential Chronic _summary'!K161</f>
        <v>B2</v>
      </c>
      <c r="L161" s="77">
        <v>1E-05</v>
      </c>
      <c r="M161" s="138" t="str">
        <f>'Residential Chronic _summary'!M161</f>
        <v>I</v>
      </c>
      <c r="N161" s="199"/>
      <c r="O161" s="200" t="s">
        <v>17</v>
      </c>
    </row>
    <row r="162" spans="1:15" s="94" customFormat="1" ht="12.75">
      <c r="A162" s="4"/>
      <c r="B162" s="120" t="str">
        <f>'Residential Chronic _summary'!B162</f>
        <v>2,4,5-Trichlorophenoxyacetic acid (2,4,5-T)</v>
      </c>
      <c r="C162" s="123">
        <f>'Residential Chronic _summary'!C162</f>
        <v>93765</v>
      </c>
      <c r="D162" s="120"/>
      <c r="E162" s="91">
        <v>360</v>
      </c>
      <c r="F162" s="92">
        <v>0.2</v>
      </c>
      <c r="G162" s="260" t="str">
        <f>'Residential Chronic _summary'!G162</f>
        <v>I</v>
      </c>
      <c r="H162" s="199" t="s">
        <v>25</v>
      </c>
      <c r="I162" s="200" t="s">
        <v>17</v>
      </c>
      <c r="J162" s="216" t="s">
        <v>272</v>
      </c>
      <c r="K162" s="123" t="str">
        <f>'Residential Chronic _summary'!K162</f>
        <v>NA</v>
      </c>
      <c r="L162" s="93" t="s">
        <v>19</v>
      </c>
      <c r="M162" s="138"/>
      <c r="N162" s="199"/>
      <c r="O162" s="200"/>
    </row>
    <row r="163" spans="1:15" s="94" customFormat="1" ht="12.75">
      <c r="A163" s="66" t="str">
        <f>'Residential Chronic _summary'!A163</f>
        <v>Dioxins and Furans</v>
      </c>
      <c r="B163" s="120"/>
      <c r="C163" s="123"/>
      <c r="D163" s="120"/>
      <c r="E163" s="91"/>
      <c r="F163" s="92"/>
      <c r="G163" s="260"/>
      <c r="H163" s="199"/>
      <c r="I163" s="200"/>
      <c r="J163" s="216"/>
      <c r="K163" s="123">
        <f>'Residential Chronic _summary'!K163</f>
        <v>0</v>
      </c>
      <c r="L163" s="93"/>
      <c r="M163" s="138"/>
      <c r="N163" s="199"/>
      <c r="O163" s="200"/>
    </row>
    <row r="164" spans="1:15" s="94" customFormat="1" ht="12.75">
      <c r="A164" s="158"/>
      <c r="B164" s="120" t="str">
        <f>'Residential Chronic _summary'!B164</f>
        <v>Hexachlorodibenzodioxin mixture</v>
      </c>
      <c r="C164" s="123">
        <f>'Residential Chronic _summary'!C164</f>
        <v>19408743</v>
      </c>
      <c r="D164" s="120"/>
      <c r="E164" s="91">
        <v>0.0025</v>
      </c>
      <c r="F164" s="92" t="s">
        <v>19</v>
      </c>
      <c r="G164" s="260"/>
      <c r="H164" s="199"/>
      <c r="I164" s="200"/>
      <c r="J164" s="216" t="s">
        <v>93</v>
      </c>
      <c r="K164" s="123" t="str">
        <f>'Residential Chronic _summary'!K164</f>
        <v>B2</v>
      </c>
      <c r="L164" s="93">
        <v>1E-05</v>
      </c>
      <c r="M164" s="138" t="str">
        <f>'Residential Chronic _summary'!M164</f>
        <v>I</v>
      </c>
      <c r="N164" s="199"/>
      <c r="O164" s="200" t="s">
        <v>17</v>
      </c>
    </row>
    <row r="165" spans="1:15" ht="12.75">
      <c r="A165" s="4"/>
      <c r="B165" s="120" t="str">
        <f>'Residential Chronic _summary'!B165</f>
        <v>2,3,7,8-TCDD (or 2,3,7,8-TCDD equivalents)</v>
      </c>
      <c r="C165" s="123">
        <f>'Residential Chronic _summary'!C165</f>
        <v>1746016</v>
      </c>
      <c r="D165" s="120"/>
      <c r="E165" s="74">
        <v>0.0002</v>
      </c>
      <c r="F165" s="75" t="s">
        <v>19</v>
      </c>
      <c r="G165" s="260"/>
      <c r="H165" s="199"/>
      <c r="I165" s="200"/>
      <c r="J165" s="236" t="s">
        <v>238</v>
      </c>
      <c r="K165" s="123" t="str">
        <f>'Residential Chronic _summary'!K165</f>
        <v>B2</v>
      </c>
      <c r="L165" s="77">
        <v>1E-05</v>
      </c>
      <c r="M165" s="138" t="str">
        <f>'Residential Chronic _summary'!M165</f>
        <v>H</v>
      </c>
      <c r="N165" s="199"/>
      <c r="O165" s="200" t="s">
        <v>17</v>
      </c>
    </row>
    <row r="166" spans="1:15" ht="12.75">
      <c r="A166" s="66" t="str">
        <f>'Residential Chronic _summary'!A166</f>
        <v>Explosives</v>
      </c>
      <c r="B166" s="120"/>
      <c r="C166" s="123"/>
      <c r="D166" s="120"/>
      <c r="E166" s="45"/>
      <c r="F166" s="37"/>
      <c r="G166" s="260"/>
      <c r="H166" s="204"/>
      <c r="I166" s="205"/>
      <c r="J166" s="128"/>
      <c r="K166" s="123">
        <f>'Residential Chronic _summary'!K166</f>
        <v>0</v>
      </c>
      <c r="L166" s="39"/>
      <c r="M166" s="138"/>
      <c r="N166" s="204"/>
      <c r="O166" s="205"/>
    </row>
    <row r="167" spans="1:15" ht="12.75">
      <c r="A167" s="70"/>
      <c r="B167" s="120" t="str">
        <f>'Residential Chronic _summary'!B167</f>
        <v>1,3 - DNB</v>
      </c>
      <c r="C167" s="123">
        <f>'Residential Chronic _summary'!C167</f>
        <v>99650</v>
      </c>
      <c r="D167" s="120"/>
      <c r="E167" s="45">
        <v>2</v>
      </c>
      <c r="F167" s="79">
        <v>0.2</v>
      </c>
      <c r="G167" s="260" t="str">
        <f>'Residential Chronic _summary'!G167</f>
        <v>I</v>
      </c>
      <c r="H167" s="194" t="s">
        <v>25</v>
      </c>
      <c r="I167" s="205" t="s">
        <v>17</v>
      </c>
      <c r="J167" s="128" t="s">
        <v>278</v>
      </c>
      <c r="K167" s="123" t="str">
        <f>'Residential Chronic _summary'!K167</f>
        <v>D</v>
      </c>
      <c r="L167" s="39" t="s">
        <v>19</v>
      </c>
      <c r="M167" s="138"/>
      <c r="N167" s="194"/>
      <c r="O167" s="205"/>
    </row>
    <row r="168" spans="1:15" ht="12.75">
      <c r="A168"/>
      <c r="B168" s="120" t="str">
        <f>'Residential Chronic _summary'!B168</f>
        <v>2,4 - DNT</v>
      </c>
      <c r="C168" s="123">
        <f>'Residential Chronic _summary'!C168</f>
        <v>121142</v>
      </c>
      <c r="D168" s="120"/>
      <c r="E168" s="45">
        <v>60</v>
      </c>
      <c r="F168" s="79">
        <v>0.2</v>
      </c>
      <c r="G168" s="260" t="str">
        <f>'Residential Chronic _summary'!G168</f>
        <v>I</v>
      </c>
      <c r="H168" s="194" t="s">
        <v>25</v>
      </c>
      <c r="I168" s="205" t="s">
        <v>17</v>
      </c>
      <c r="J168" s="128" t="s">
        <v>280</v>
      </c>
      <c r="K168" s="275" t="str">
        <f>'Residential Chronic _summary'!K168</f>
        <v>see mixture below</v>
      </c>
      <c r="L168" s="277"/>
      <c r="M168" s="276"/>
      <c r="N168" s="194"/>
      <c r="O168" s="205"/>
    </row>
    <row r="169" spans="2:15" ht="12.75">
      <c r="B169" s="120" t="str">
        <f>'Residential Chronic _summary'!B169</f>
        <v>2,6 - DNT</v>
      </c>
      <c r="C169" s="123">
        <f>'Residential Chronic _summary'!C169</f>
        <v>606202</v>
      </c>
      <c r="D169" s="120"/>
      <c r="E169" s="45">
        <v>30</v>
      </c>
      <c r="F169" s="79">
        <v>0.2</v>
      </c>
      <c r="G169" s="260" t="str">
        <f>'Residential Chronic _summary'!G169</f>
        <v>H</v>
      </c>
      <c r="H169" s="194" t="s">
        <v>25</v>
      </c>
      <c r="I169" s="205" t="s">
        <v>17</v>
      </c>
      <c r="J169" s="128" t="s">
        <v>283</v>
      </c>
      <c r="K169" s="275" t="str">
        <f>'Residential Chronic _summary'!K169</f>
        <v>see mixture below</v>
      </c>
      <c r="L169" s="277"/>
      <c r="M169" s="276"/>
      <c r="N169" s="194"/>
      <c r="O169" s="205"/>
    </row>
    <row r="170" spans="2:15" ht="12.75">
      <c r="B170" s="120" t="str">
        <f>'Residential Chronic _summary'!B170</f>
        <v>2,4- AND 2,6 DNT MIXTURE</v>
      </c>
      <c r="C170" s="123"/>
      <c r="D170" s="120"/>
      <c r="E170" s="45">
        <v>17</v>
      </c>
      <c r="F170" s="79" t="s">
        <v>19</v>
      </c>
      <c r="G170" s="260"/>
      <c r="H170" s="194"/>
      <c r="I170" s="205"/>
      <c r="J170" s="128" t="s">
        <v>93</v>
      </c>
      <c r="K170" s="123" t="str">
        <f>'Residential Chronic _summary'!K170</f>
        <v>B2</v>
      </c>
      <c r="L170" s="39">
        <v>1E-05</v>
      </c>
      <c r="M170" s="138" t="str">
        <f>'Residential Chronic _summary'!M170</f>
        <v>I</v>
      </c>
      <c r="N170" s="194"/>
      <c r="O170" s="205" t="s">
        <v>17</v>
      </c>
    </row>
    <row r="171" spans="2:15" ht="12.75">
      <c r="B171" s="120" t="str">
        <f>'Residential Chronic _summary'!B171</f>
        <v>HMX</v>
      </c>
      <c r="C171" s="123">
        <f>'Residential Chronic _summary'!C171</f>
        <v>2691410</v>
      </c>
      <c r="D171" s="120"/>
      <c r="E171" s="45">
        <v>1611</v>
      </c>
      <c r="F171" s="79">
        <v>0.2</v>
      </c>
      <c r="G171" s="260" t="str">
        <f>'Residential Chronic _summary'!G171</f>
        <v>I</v>
      </c>
      <c r="H171" s="194" t="s">
        <v>25</v>
      </c>
      <c r="I171" s="205" t="s">
        <v>17</v>
      </c>
      <c r="J171" s="128" t="s">
        <v>124</v>
      </c>
      <c r="K171" s="123" t="str">
        <f>'Residential Chronic _summary'!K171</f>
        <v>D</v>
      </c>
      <c r="L171" s="39" t="s">
        <v>19</v>
      </c>
      <c r="M171" s="138"/>
      <c r="N171" s="194"/>
      <c r="O171" s="205"/>
    </row>
    <row r="172" spans="2:15" ht="12.75">
      <c r="B172" s="120" t="str">
        <f>'Residential Chronic _summary'!B172</f>
        <v>RDX</v>
      </c>
      <c r="C172" s="123">
        <f>'Residential Chronic _summary'!C172</f>
        <v>121824</v>
      </c>
      <c r="D172" s="120"/>
      <c r="E172" s="45">
        <v>27</v>
      </c>
      <c r="F172" s="79">
        <v>0.2</v>
      </c>
      <c r="G172" s="260" t="str">
        <f>'Residential Chronic _summary'!G172</f>
        <v>I</v>
      </c>
      <c r="H172" s="194" t="s">
        <v>25</v>
      </c>
      <c r="I172" s="205" t="s">
        <v>287</v>
      </c>
      <c r="J172" s="128" t="s">
        <v>288</v>
      </c>
      <c r="K172" s="123" t="str">
        <f>'Residential Chronic _summary'!K172</f>
        <v>C</v>
      </c>
      <c r="L172" s="39">
        <v>8E-06</v>
      </c>
      <c r="M172" s="138" t="str">
        <f>'Residential Chronic _summary'!M172</f>
        <v>I</v>
      </c>
      <c r="N172" s="194" t="s">
        <v>25</v>
      </c>
      <c r="O172" s="205" t="s">
        <v>287</v>
      </c>
    </row>
    <row r="173" spans="2:15" ht="12.75">
      <c r="B173" s="120" t="str">
        <f>'Residential Chronic _summary'!B173</f>
        <v>1,3,5 - TNB</v>
      </c>
      <c r="C173" s="123">
        <f>'Residential Chronic _summary'!C173</f>
        <v>99354</v>
      </c>
      <c r="D173" s="120"/>
      <c r="E173" s="45">
        <v>660</v>
      </c>
      <c r="F173" s="79">
        <v>0.2</v>
      </c>
      <c r="G173" s="260" t="str">
        <f>'Residential Chronic _summary'!G173</f>
        <v>I</v>
      </c>
      <c r="H173" s="194" t="s">
        <v>25</v>
      </c>
      <c r="I173" s="205" t="s">
        <v>17</v>
      </c>
      <c r="J173" s="128" t="s">
        <v>290</v>
      </c>
      <c r="K173" s="123" t="str">
        <f>'Residential Chronic _summary'!K173</f>
        <v>NA</v>
      </c>
      <c r="L173" s="39" t="s">
        <v>19</v>
      </c>
      <c r="M173" s="138"/>
      <c r="N173" s="194"/>
      <c r="O173" s="205"/>
    </row>
    <row r="174" spans="2:15" ht="12.75">
      <c r="B174" s="120" t="str">
        <f>'Residential Chronic _summary'!B174</f>
        <v>2,4,6 - TNT</v>
      </c>
      <c r="C174" s="123">
        <f>'Residential Chronic _summary'!C174</f>
        <v>118967</v>
      </c>
      <c r="D174" s="120"/>
      <c r="E174" s="43">
        <v>11</v>
      </c>
      <c r="F174" s="85">
        <v>0.2</v>
      </c>
      <c r="G174" s="260" t="str">
        <f>'Residential Chronic _summary'!G174</f>
        <v>I</v>
      </c>
      <c r="H174" s="206" t="s">
        <v>25</v>
      </c>
      <c r="I174" s="197" t="s">
        <v>17</v>
      </c>
      <c r="J174" s="239" t="s">
        <v>292</v>
      </c>
      <c r="K174" s="123" t="str">
        <f>'Residential Chronic _summary'!K174</f>
        <v>C</v>
      </c>
      <c r="L174" s="86">
        <v>3E-07</v>
      </c>
      <c r="M174" s="138" t="str">
        <f>'Residential Chronic _summary'!M174</f>
        <v>I</v>
      </c>
      <c r="N174" s="206" t="s">
        <v>25</v>
      </c>
      <c r="O174" s="197" t="s">
        <v>17</v>
      </c>
    </row>
    <row r="175" spans="1:15" ht="13.5" thickBot="1">
      <c r="A175" s="83"/>
      <c r="B175" s="68"/>
      <c r="C175" s="68"/>
      <c r="D175" s="146"/>
      <c r="E175" s="46"/>
      <c r="F175" s="84"/>
      <c r="G175" s="184"/>
      <c r="H175" s="226"/>
      <c r="I175" s="155"/>
      <c r="J175" s="22"/>
      <c r="K175" s="23"/>
      <c r="L175" s="40"/>
      <c r="M175" s="184"/>
      <c r="N175" s="84"/>
      <c r="O175" s="155"/>
    </row>
    <row r="176" spans="1:8" ht="12.75">
      <c r="A176" s="164"/>
      <c r="B176" s="4" t="s">
        <v>357</v>
      </c>
      <c r="C176" s="71"/>
      <c r="D176" s="147"/>
      <c r="H176" s="227"/>
    </row>
    <row r="177" spans="1:4" ht="12.75">
      <c r="A177" s="140" t="s">
        <v>295</v>
      </c>
      <c r="B177" s="72" t="str">
        <f>'Residential Chronic _summary'!B177</f>
        <v>Italics indicates unity with Csat, maximum soil concentration or acute target concentration not unity with chronic RfD/RfC.</v>
      </c>
      <c r="C177" s="70"/>
      <c r="D177" s="4"/>
    </row>
    <row r="178" spans="1:4" ht="12.75">
      <c r="A178" s="140" t="s">
        <v>297</v>
      </c>
      <c r="B178" s="72" t="str">
        <f>'Residential Chronic _summary'!B178</f>
        <v>ADREN - adrenal; BONE; CV/BLD - cardiovascular/blood system; CNS/PNS - central/peripheral nervous system; EYE;  IMMUN - immune system; KIDN - kidney; LIV/GI - liver/gastrointestinal system;</v>
      </c>
      <c r="C178" s="70"/>
      <c r="D178" s="4"/>
    </row>
    <row r="179" spans="1:4" ht="12.75">
      <c r="A179" s="70"/>
      <c r="B179" s="72" t="str">
        <f>'Residential Chronic _summary'!B179</f>
        <v>PROST - prostrate; REPRO - reproductive system (incl. teratogenic/developmental effects); RESP - respiratory system; SKIN - skin irritation or other effects; SPLEEN; THYROID; </v>
      </c>
      <c r="C179" s="70"/>
      <c r="D179" s="4"/>
    </row>
    <row r="180" spans="1:4" ht="12.75">
      <c r="A180" s="70"/>
      <c r="B180" s="72" t="str">
        <f>'Residential Chronic _summary'!B180</f>
        <v>WHOLE BODY - increased mortality, decreased growth rate, etc.</v>
      </c>
      <c r="C180" s="70"/>
      <c r="D180" s="4"/>
    </row>
    <row r="181" spans="1:4" ht="12.75">
      <c r="A181" s="140" t="s">
        <v>301</v>
      </c>
      <c r="B181" s="72" t="str">
        <f>'Residential Chronic _summary'!B181</f>
        <v>Class A - Known human carcinogen</v>
      </c>
      <c r="C181" s="70"/>
      <c r="D181" s="4"/>
    </row>
    <row r="182" spans="1:4" ht="12.75">
      <c r="A182" s="70"/>
      <c r="B182" s="72" t="str">
        <f>'Residential Chronic _summary'!B182</f>
        <v>Class B - Probable human carcinogen (B1 - limited evidence in humans; B2 - inadequate evidence in humans but adequate in animals)</v>
      </c>
      <c r="C182" s="70"/>
      <c r="D182" s="4"/>
    </row>
    <row r="183" spans="1:4" ht="12.75">
      <c r="A183" s="70"/>
      <c r="B183" s="72" t="str">
        <f>'Residential Chronic _summary'!B183</f>
        <v>Class C - Possible human carcinogen</v>
      </c>
      <c r="C183" s="70"/>
      <c r="D183" s="4"/>
    </row>
    <row r="184" spans="1:4" ht="12.75">
      <c r="A184" s="70"/>
      <c r="B184" s="72" t="str">
        <f>'Residential Chronic _summary'!B184</f>
        <v>Class D - Not Classifiable</v>
      </c>
      <c r="C184" s="70"/>
      <c r="D184" s="4"/>
    </row>
    <row r="185" spans="2:3" ht="12.75">
      <c r="B185" s="72" t="str">
        <f>'Residential Chronic _summary'!B185</f>
        <v>NA - No EPA Classification Available.</v>
      </c>
      <c r="C185" s="9"/>
    </row>
    <row r="186" spans="1:2" ht="12.75">
      <c r="A186"/>
      <c r="B186"/>
    </row>
    <row r="187" spans="1:2" ht="12.75">
      <c r="A187"/>
      <c r="B187"/>
    </row>
  </sheetData>
  <printOptions gridLines="1" horizontalCentered="1"/>
  <pageMargins left="0.5" right="0.5" top="0.75" bottom="0.75" header="0.5" footer="0.5"/>
  <pageSetup orientation="landscape" scale="8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8.7109375" style="0" customWidth="1"/>
    <col min="3" max="3" width="8.7109375" style="0" customWidth="1"/>
    <col min="4" max="4" width="2.7109375" style="94" customWidth="1"/>
    <col min="5" max="5" width="13.7109375" style="0" customWidth="1"/>
    <col min="6" max="6" width="8.7109375" style="129" customWidth="1"/>
    <col min="7" max="7" width="8.7109375" style="117" customWidth="1"/>
    <col min="8" max="8" width="3.7109375" style="117" customWidth="1"/>
    <col min="9" max="9" width="3.7109375" style="94" customWidth="1"/>
    <col min="10" max="16" width="7.7109375" style="0" customWidth="1"/>
    <col min="17" max="17" width="8.7109375" style="0" customWidth="1"/>
    <col min="18" max="23" width="7.7109375" style="0" customWidth="1"/>
    <col min="24" max="24" width="10.7109375" style="0" customWidth="1"/>
    <col min="25" max="26" width="3.7109375" style="94" customWidth="1"/>
    <col min="27" max="27" width="3.7109375" style="0" customWidth="1"/>
  </cols>
  <sheetData>
    <row r="1" ht="15.75">
      <c r="A1" s="298" t="str">
        <f>'Recreational Chronic _summary'!A1</f>
        <v>Refer to the Risk-Based Guidance for the Soil - Human Health Pathway Technical Support Document</v>
      </c>
    </row>
    <row r="2" ht="15.75">
      <c r="A2" s="298" t="str">
        <f>'Recreational Chronic _summary'!A2</f>
        <v>for guidance in applying Soil Reference Values.</v>
      </c>
    </row>
    <row r="3" ht="12.75">
      <c r="A3" s="290" t="str">
        <f>'Recreational Chronic _summary'!A3</f>
        <v>NOTE:Based on LIMITED multiple pahtway exposure scenario (i.e., incidential soil/dust ingestion, dermal contact and inhalation of outdoor dust and vapors).  If</v>
      </c>
    </row>
    <row r="4" ht="12.75">
      <c r="A4" s="290" t="str">
        <f>'Recreational Chronic _summary'!A4</f>
        <v>multiple contaminants are present cumulative risk MUST be evaluated.  Concerns regarding ecological receptors, vapor migration,  and ground or surface water</v>
      </c>
    </row>
    <row r="5" spans="1:23" ht="12.75">
      <c r="A5" s="290" t="str">
        <f>'Recreational Chronic _summary'!A5</f>
        <v>impacts must be evaluated by other methods.</v>
      </c>
      <c r="B5" s="60"/>
      <c r="C5" s="30"/>
      <c r="D5" s="142"/>
      <c r="E5" s="30"/>
      <c r="F5" s="130"/>
      <c r="G5" s="150"/>
      <c r="H5" s="150"/>
      <c r="I5" s="14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2.75">
      <c r="A6" s="290"/>
      <c r="B6" s="60"/>
      <c r="C6" s="30"/>
      <c r="D6" s="142"/>
      <c r="E6" s="30"/>
      <c r="F6" s="130"/>
      <c r="G6" s="150"/>
      <c r="H6" s="150"/>
      <c r="I6" s="142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2.75">
      <c r="A7" s="9" t="str">
        <f>'Recreational Chronic _summary'!A8</f>
        <v>Pathways: Or = oral; De= Dermal; In = Inhalation; ? = not known.</v>
      </c>
      <c r="C7" s="30"/>
      <c r="D7" s="142"/>
      <c r="E7" s="30"/>
      <c r="F7" s="130"/>
      <c r="G7" s="150"/>
      <c r="H7" s="150"/>
      <c r="I7" s="14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ht="12.75" customHeight="1">
      <c r="B8" s="61"/>
    </row>
    <row r="9" spans="1:26" ht="16.5" thickBot="1">
      <c r="A9" s="219" t="s">
        <v>358</v>
      </c>
      <c r="B9" s="31"/>
      <c r="C9" s="8"/>
      <c r="D9" s="143"/>
      <c r="F9" s="131"/>
      <c r="G9" s="104"/>
      <c r="H9" s="104"/>
      <c r="I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8"/>
      <c r="Z9" s="18"/>
    </row>
    <row r="10" spans="1:27" ht="25.5">
      <c r="A10" s="17"/>
      <c r="B10" s="17"/>
      <c r="C10" s="17"/>
      <c r="D10" s="17"/>
      <c r="E10" s="47"/>
      <c r="F10" s="132"/>
      <c r="G10" s="51"/>
      <c r="H10" s="177" t="s">
        <v>2</v>
      </c>
      <c r="I10" s="177"/>
      <c r="J10" s="148" t="s">
        <v>308</v>
      </c>
      <c r="K10" s="192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185" t="s">
        <v>93</v>
      </c>
      <c r="Z10" s="177" t="s">
        <v>2</v>
      </c>
      <c r="AA10" s="177"/>
    </row>
    <row r="11" spans="1:27" s="2" customFormat="1" ht="94.5" customHeight="1" thickBot="1">
      <c r="A11" s="174" t="s">
        <v>3</v>
      </c>
      <c r="B11" s="174"/>
      <c r="C11" s="175" t="s">
        <v>309</v>
      </c>
      <c r="D11" s="186" t="s">
        <v>293</v>
      </c>
      <c r="E11" s="187" t="str">
        <f>'Recreational Chronic _summary'!E12</f>
        <v>Recreational SRV  (mg/kg)</v>
      </c>
      <c r="F11" s="188" t="s">
        <v>311</v>
      </c>
      <c r="G11" s="189" t="s">
        <v>312</v>
      </c>
      <c r="H11" s="173" t="s">
        <v>9</v>
      </c>
      <c r="I11" s="173" t="s">
        <v>10</v>
      </c>
      <c r="J11" s="190" t="s">
        <v>313</v>
      </c>
      <c r="K11" s="19" t="s">
        <v>83</v>
      </c>
      <c r="L11" s="19" t="s">
        <v>60</v>
      </c>
      <c r="M11" s="19" t="s">
        <v>314</v>
      </c>
      <c r="N11" s="19" t="s">
        <v>315</v>
      </c>
      <c r="O11" s="19" t="s">
        <v>183</v>
      </c>
      <c r="P11" s="19" t="s">
        <v>124</v>
      </c>
      <c r="Q11" s="19" t="s">
        <v>316</v>
      </c>
      <c r="R11" s="19" t="s">
        <v>36</v>
      </c>
      <c r="S11" s="19" t="s">
        <v>317</v>
      </c>
      <c r="T11" s="19" t="s">
        <v>72</v>
      </c>
      <c r="U11" s="19" t="s">
        <v>278</v>
      </c>
      <c r="V11" s="19" t="s">
        <v>318</v>
      </c>
      <c r="W11" s="191" t="s">
        <v>79</v>
      </c>
      <c r="X11" s="56" t="s">
        <v>319</v>
      </c>
      <c r="Y11" s="193" t="s">
        <v>320</v>
      </c>
      <c r="Z11" s="173" t="s">
        <v>9</v>
      </c>
      <c r="AA11" s="173" t="s">
        <v>10</v>
      </c>
    </row>
    <row r="12" spans="1:26" ht="12.75">
      <c r="A12" s="28" t="str">
        <f>'Recreational Chronic _summary'!A13</f>
        <v>Inorganics:</v>
      </c>
      <c r="C12" s="117"/>
      <c r="D12" s="138"/>
      <c r="E12" s="49"/>
      <c r="F12" s="133"/>
      <c r="G12" s="53"/>
      <c r="H12" s="53"/>
      <c r="J12" s="20"/>
      <c r="K12" s="32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8"/>
      <c r="Y12" s="152"/>
      <c r="Z12" s="152"/>
    </row>
    <row r="13" spans="2:27" ht="12.75">
      <c r="B13" s="9" t="str">
        <f>'Recreational Chronic _summary'!B14</f>
        <v>Aluminum</v>
      </c>
      <c r="C13" s="10">
        <f>'Recreational Chronic _summary'!C14</f>
        <v>7429905</v>
      </c>
      <c r="D13" s="144"/>
      <c r="E13" s="50">
        <f>'Recreational Chronic _summary'!E14</f>
        <v>31000</v>
      </c>
      <c r="F13" s="88"/>
      <c r="G13" s="53">
        <f>(F13/E13)*'Recreational Chronic _summary'!F14</f>
        <v>0</v>
      </c>
      <c r="H13" s="252"/>
      <c r="I13" s="252" t="str">
        <f>'Recreational Chronic _summary'!I14</f>
        <v>Or</v>
      </c>
      <c r="J13" s="20"/>
      <c r="K13" s="32"/>
      <c r="L13" s="16">
        <f>G13</f>
        <v>0</v>
      </c>
      <c r="M13" s="16"/>
      <c r="N13" s="16"/>
      <c r="O13" s="16"/>
      <c r="P13" s="16"/>
      <c r="Q13" s="16"/>
      <c r="R13" s="16">
        <f>G13</f>
        <v>0</v>
      </c>
      <c r="S13" s="16"/>
      <c r="T13" s="16"/>
      <c r="U13" s="16"/>
      <c r="V13" s="16"/>
      <c r="W13" s="16"/>
      <c r="X13" s="58" t="s">
        <v>19</v>
      </c>
      <c r="Y13" s="246" t="str">
        <f>'Recreational Chronic _summary'!K14</f>
        <v>NA</v>
      </c>
      <c r="Z13" s="246"/>
      <c r="AA13" s="245"/>
    </row>
    <row r="14" spans="2:27" ht="12.75">
      <c r="B14" s="9" t="str">
        <f>'Recreational Chronic _summary'!B15</f>
        <v>Antimony</v>
      </c>
      <c r="C14" s="10">
        <f>'Recreational Chronic _summary'!C15</f>
        <v>7440360</v>
      </c>
      <c r="D14" s="144"/>
      <c r="E14" s="50">
        <f>'Recreational Chronic _summary'!E15</f>
        <v>16</v>
      </c>
      <c r="F14" s="88"/>
      <c r="G14" s="53">
        <f>(F14/E14)*'Recreational Chronic _summary'!F15</f>
        <v>0</v>
      </c>
      <c r="H14" s="252"/>
      <c r="I14" s="252" t="str">
        <f>'Recreational Chronic _summary'!I15</f>
        <v>Or</v>
      </c>
      <c r="J14" s="12"/>
      <c r="K14" s="13">
        <f>G14</f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f>G14</f>
        <v>0</v>
      </c>
      <c r="X14" s="58" t="s">
        <v>19</v>
      </c>
      <c r="Y14" s="246" t="str">
        <f>'Recreational Chronic _summary'!K15</f>
        <v>NA</v>
      </c>
      <c r="Z14" s="246"/>
      <c r="AA14" s="245"/>
    </row>
    <row r="15" spans="2:27" ht="12.75">
      <c r="B15" s="9" t="str">
        <f>'Recreational Chronic _summary'!B16</f>
        <v>Arsenic</v>
      </c>
      <c r="C15" s="10">
        <f>'Recreational Chronic _summary'!C16</f>
        <v>7440382</v>
      </c>
      <c r="D15" s="144"/>
      <c r="E15" s="50">
        <f>'Recreational Chronic _summary'!E16</f>
        <v>12</v>
      </c>
      <c r="F15" s="88"/>
      <c r="G15" s="53">
        <f>(F15/E15)*'Recreational Chronic _summary'!F16</f>
        <v>0</v>
      </c>
      <c r="H15" s="252" t="str">
        <f>'Recreational Chronic _summary'!H16</f>
        <v>In</v>
      </c>
      <c r="I15" s="252" t="str">
        <f>'Recreational Chronic _summary'!I16</f>
        <v>Or</v>
      </c>
      <c r="J15" s="12"/>
      <c r="K15" s="13">
        <f>G15</f>
        <v>0</v>
      </c>
      <c r="L15" s="11">
        <f>G15</f>
        <v>0</v>
      </c>
      <c r="M15" s="11"/>
      <c r="N15" s="11"/>
      <c r="O15" s="11"/>
      <c r="P15" s="11"/>
      <c r="Q15" s="11"/>
      <c r="R15" s="11"/>
      <c r="S15" s="11"/>
      <c r="T15" s="11">
        <f>G15</f>
        <v>0</v>
      </c>
      <c r="U15" s="11"/>
      <c r="V15" s="11"/>
      <c r="W15" s="11"/>
      <c r="X15" s="58">
        <f>(F15/E15)*'Recreational Chronic _summary'!L16</f>
        <v>0</v>
      </c>
      <c r="Y15" s="246" t="str">
        <f>'Recreational Chronic _summary'!K16</f>
        <v>A</v>
      </c>
      <c r="Z15" s="246"/>
      <c r="AA15" s="245" t="str">
        <f>'Recreational Chronic _summary'!O16</f>
        <v>Or</v>
      </c>
    </row>
    <row r="16" spans="2:27" ht="12.75">
      <c r="B16" s="9" t="str">
        <f>'Recreational Chronic _summary'!B17</f>
        <v>Barium</v>
      </c>
      <c r="C16" s="10">
        <f>'Recreational Chronic _summary'!C17</f>
        <v>7440393</v>
      </c>
      <c r="D16" s="144"/>
      <c r="E16" s="50">
        <f>'Recreational Chronic _summary'!E17</f>
        <v>1200</v>
      </c>
      <c r="F16" s="88"/>
      <c r="G16" s="53">
        <f>(F16/E16)*'Recreational Chronic _summary'!F17</f>
        <v>0</v>
      </c>
      <c r="H16" s="252"/>
      <c r="I16" s="252" t="str">
        <f>'Recreational Chronic _summary'!I17</f>
        <v>Or</v>
      </c>
      <c r="J16" s="159" t="s">
        <v>321</v>
      </c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8" t="s">
        <v>19</v>
      </c>
      <c r="Y16" s="246" t="str">
        <f>'Recreational Chronic _summary'!K17</f>
        <v>NA</v>
      </c>
      <c r="Z16" s="246"/>
      <c r="AA16" s="245"/>
    </row>
    <row r="17" spans="2:27" ht="21.75">
      <c r="B17" s="9" t="str">
        <f>'Recreational Chronic _summary'!B18</f>
        <v>Beryllium</v>
      </c>
      <c r="C17" s="10">
        <f>'Recreational Chronic _summary'!C18</f>
        <v>7440417</v>
      </c>
      <c r="D17" s="144"/>
      <c r="E17" s="50">
        <f>'Recreational Chronic _summary'!E18</f>
        <v>64</v>
      </c>
      <c r="F17" s="88"/>
      <c r="G17" s="53">
        <f>(F17/E17)*'Recreational Chronic _summary'!F18</f>
        <v>0</v>
      </c>
      <c r="H17" s="252"/>
      <c r="I17" s="252" t="str">
        <f>'Recreational Chronic _summary'!I18</f>
        <v>Or</v>
      </c>
      <c r="J17" s="12"/>
      <c r="K17" s="13"/>
      <c r="L17" s="11"/>
      <c r="M17" s="11"/>
      <c r="N17" s="11"/>
      <c r="O17" s="11"/>
      <c r="P17" s="11">
        <f>G17</f>
        <v>0</v>
      </c>
      <c r="Q17" s="11"/>
      <c r="R17" s="11"/>
      <c r="S17" s="207">
        <f>G17</f>
        <v>0</v>
      </c>
      <c r="T17" s="11"/>
      <c r="U17" s="11"/>
      <c r="V17" s="11"/>
      <c r="W17" s="11"/>
      <c r="X17" s="58">
        <f>(F17/E17)*'Recreational Chronic _summary'!L18</f>
        <v>0</v>
      </c>
      <c r="Y17" s="246" t="str">
        <f>'Recreational Chronic _summary'!K18</f>
        <v>B2</v>
      </c>
      <c r="Z17" s="246" t="str">
        <f>'Recreational Chronic _summary'!N18</f>
        <v>Or De</v>
      </c>
      <c r="AA17" s="245" t="str">
        <f>'Recreational Chronic _summary'!O18</f>
        <v>In</v>
      </c>
    </row>
    <row r="18" spans="2:27" ht="12.75">
      <c r="B18" s="9" t="str">
        <f>'Recreational Chronic _summary'!B19</f>
        <v>Boron</v>
      </c>
      <c r="C18" s="10">
        <f>'Recreational Chronic _summary'!C19</f>
        <v>7440428</v>
      </c>
      <c r="D18" s="144"/>
      <c r="E18" s="50">
        <f>'Recreational Chronic _summary'!E19</f>
        <v>3600</v>
      </c>
      <c r="F18" s="88"/>
      <c r="G18" s="53">
        <f>(F18/E18)*'Recreational Chronic _summary'!F19</f>
        <v>0</v>
      </c>
      <c r="H18" s="252"/>
      <c r="I18" s="252" t="str">
        <f>'Recreational Chronic _summary'!I19</f>
        <v>Or</v>
      </c>
      <c r="J18" s="12"/>
      <c r="K18" s="13"/>
      <c r="L18" s="11"/>
      <c r="M18" s="11"/>
      <c r="N18" s="11"/>
      <c r="O18" s="11"/>
      <c r="P18" s="11"/>
      <c r="Q18" s="11"/>
      <c r="R18" s="11">
        <f>G18</f>
        <v>0</v>
      </c>
      <c r="S18" s="11"/>
      <c r="T18" s="11"/>
      <c r="U18" s="11"/>
      <c r="V18" s="11"/>
      <c r="W18" s="11"/>
      <c r="X18" s="58" t="s">
        <v>19</v>
      </c>
      <c r="Y18" s="246" t="str">
        <f>'Recreational Chronic _summary'!K19</f>
        <v>D</v>
      </c>
      <c r="Z18" s="246"/>
      <c r="AA18" s="245"/>
    </row>
    <row r="19" spans="2:27" ht="21.75">
      <c r="B19" s="9" t="str">
        <f>'Recreational Chronic _summary'!B20</f>
        <v>Cadmium</v>
      </c>
      <c r="C19" s="10">
        <f>'Recreational Chronic _summary'!C20</f>
        <v>7440439</v>
      </c>
      <c r="D19" s="144"/>
      <c r="E19" s="50">
        <f>'Recreational Chronic _summary'!E20</f>
        <v>40</v>
      </c>
      <c r="F19" s="88"/>
      <c r="G19" s="53">
        <f>(F19/E19)*'Recreational Chronic _summary'!F20</f>
        <v>0</v>
      </c>
      <c r="H19" s="252"/>
      <c r="I19" s="252" t="str">
        <f>'Recreational Chronic _summary'!I20</f>
        <v>Or</v>
      </c>
      <c r="J19" s="12"/>
      <c r="K19" s="13"/>
      <c r="L19" s="11"/>
      <c r="M19" s="11"/>
      <c r="N19" s="11"/>
      <c r="O19" s="11">
        <f>G19</f>
        <v>0</v>
      </c>
      <c r="P19" s="11"/>
      <c r="Q19" s="11"/>
      <c r="R19" s="11"/>
      <c r="S19" s="11"/>
      <c r="T19" s="11"/>
      <c r="U19" s="11"/>
      <c r="V19" s="11"/>
      <c r="W19" s="11"/>
      <c r="X19" s="58">
        <f>(F19/E19)*'Recreational Chronic _summary'!L20</f>
        <v>0</v>
      </c>
      <c r="Y19" s="246" t="str">
        <f>'Recreational Chronic _summary'!K20</f>
        <v>B1</v>
      </c>
      <c r="Z19" s="246" t="str">
        <f>'Recreational Chronic _summary'!N20</f>
        <v>Or De</v>
      </c>
      <c r="AA19" s="245" t="str">
        <f>'Recreational Chronic _summary'!O20</f>
        <v>In</v>
      </c>
    </row>
    <row r="20" spans="2:27" ht="12.75">
      <c r="B20" s="9" t="str">
        <f>'Recreational Chronic _summary'!B21</f>
        <v>Chromium III</v>
      </c>
      <c r="C20" s="10">
        <f>'Recreational Chronic _summary'!C21</f>
        <v>16065831</v>
      </c>
      <c r="D20" s="144"/>
      <c r="E20" s="50">
        <f>'Recreational Chronic _summary'!E21</f>
        <v>40000</v>
      </c>
      <c r="F20" s="88"/>
      <c r="G20" s="53">
        <f>(F20/E20)*'Recreational Chronic _summary'!F21</f>
        <v>0</v>
      </c>
      <c r="H20" s="252" t="str">
        <f>'Recreational Chronic _summary'!H21</f>
        <v>In</v>
      </c>
      <c r="I20" s="252" t="str">
        <f>'Recreational Chronic _summary'!I21</f>
        <v>Or</v>
      </c>
      <c r="J20" s="12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58" t="s">
        <v>19</v>
      </c>
      <c r="Y20" s="246" t="str">
        <f>'Recreational Chronic _summary'!K21</f>
        <v>NA</v>
      </c>
      <c r="Z20" s="246"/>
      <c r="AA20" s="245"/>
    </row>
    <row r="21" spans="2:27" ht="21.75">
      <c r="B21" s="9" t="str">
        <f>'Recreational Chronic _summary'!B22</f>
        <v>Chromium VI</v>
      </c>
      <c r="C21" s="10">
        <f>'Recreational Chronic _summary'!C22</f>
        <v>18540299</v>
      </c>
      <c r="D21" s="144"/>
      <c r="E21" s="50">
        <f>'Recreational Chronic _summary'!E22</f>
        <v>80</v>
      </c>
      <c r="F21" s="88"/>
      <c r="G21" s="53">
        <f>(F21/E21)*'Recreational Chronic _summary'!F22</f>
        <v>0</v>
      </c>
      <c r="H21" s="252"/>
      <c r="I21" s="252" t="str">
        <f>'Recreational Chronic _summary'!I22</f>
        <v>Or</v>
      </c>
      <c r="J21" s="12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58">
        <f>(F21/E21)*'Recreational Chronic _summary'!L22</f>
        <v>0</v>
      </c>
      <c r="Y21" s="246" t="str">
        <f>'Recreational Chronic _summary'!K22</f>
        <v>A</v>
      </c>
      <c r="Z21" s="246" t="str">
        <f>'Recreational Chronic _summary'!N22</f>
        <v>Or De</v>
      </c>
      <c r="AA21" s="245" t="str">
        <f>'Recreational Chronic _summary'!O22</f>
        <v>In</v>
      </c>
    </row>
    <row r="22" spans="2:27" ht="12.75">
      <c r="B22" s="9" t="str">
        <f>'Recreational Chronic _summary'!B23</f>
        <v>Cobalt</v>
      </c>
      <c r="C22" s="10">
        <f>'Recreational Chronic _summary'!C23</f>
        <v>7440484</v>
      </c>
      <c r="D22" s="144"/>
      <c r="E22" s="50">
        <f>'Recreational Chronic _summary'!E23</f>
        <v>2300</v>
      </c>
      <c r="F22" s="88"/>
      <c r="G22" s="53">
        <f>(F22/E22)*'Recreational Chronic _summary'!F23</f>
        <v>0</v>
      </c>
      <c r="H22" s="252"/>
      <c r="I22" s="252" t="str">
        <f>'Recreational Chronic _summary'!I23</f>
        <v>Or</v>
      </c>
      <c r="J22" s="12"/>
      <c r="K22" s="13">
        <f>G22</f>
        <v>0</v>
      </c>
      <c r="L22" s="11"/>
      <c r="M22" s="11"/>
      <c r="N22" s="11">
        <f>G22</f>
        <v>0</v>
      </c>
      <c r="O22" s="11"/>
      <c r="P22" s="11"/>
      <c r="Q22" s="11"/>
      <c r="R22" s="11"/>
      <c r="S22" s="11">
        <f>G22</f>
        <v>0</v>
      </c>
      <c r="T22" s="11"/>
      <c r="U22" s="11"/>
      <c r="V22" s="11"/>
      <c r="W22" s="11"/>
      <c r="X22" s="58" t="s">
        <v>19</v>
      </c>
      <c r="Y22" s="246" t="str">
        <f>'Recreational Chronic _summary'!K23</f>
        <v>D</v>
      </c>
      <c r="Z22" s="246"/>
      <c r="AA22" s="245"/>
    </row>
    <row r="23" spans="2:27" ht="12.75">
      <c r="B23" s="9" t="str">
        <f>'Recreational Chronic _summary'!B24</f>
        <v>Copper</v>
      </c>
      <c r="C23" s="10">
        <f>'Recreational Chronic _summary'!C24</f>
        <v>7440508</v>
      </c>
      <c r="D23" s="144"/>
      <c r="E23" s="50">
        <f>'Recreational Chronic _summary'!E24</f>
        <v>100</v>
      </c>
      <c r="F23" s="88"/>
      <c r="G23" s="53">
        <f>(F23/E23)*'Recreational Chronic _summary'!F24</f>
        <v>0</v>
      </c>
      <c r="H23" s="252" t="str">
        <f>'Recreational Chronic _summary'!H24</f>
        <v>In</v>
      </c>
      <c r="I23" s="252" t="str">
        <f>'Recreational Chronic _summary'!I24</f>
        <v>Or</v>
      </c>
      <c r="J23" s="159" t="s">
        <v>321</v>
      </c>
      <c r="K23" s="1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8" t="s">
        <v>19</v>
      </c>
      <c r="Y23" s="246" t="str">
        <f>'Recreational Chronic _summary'!K24</f>
        <v>D</v>
      </c>
      <c r="Z23" s="246"/>
      <c r="AA23" s="245"/>
    </row>
    <row r="24" spans="2:27" ht="12.75">
      <c r="B24" s="9" t="str">
        <f>'Recreational Chronic _summary'!B25</f>
        <v>Copper Cyanide</v>
      </c>
      <c r="C24" s="10">
        <f>'Recreational Chronic _summary'!C25</f>
        <v>544923</v>
      </c>
      <c r="D24" s="144"/>
      <c r="E24" s="50">
        <f>'Recreational Chronic _summary'!E25</f>
        <v>200</v>
      </c>
      <c r="F24" s="88"/>
      <c r="G24" s="53">
        <f>(F24/E24)*'Recreational Chronic _summary'!F25</f>
        <v>0</v>
      </c>
      <c r="H24" s="252" t="str">
        <f>'Recreational Chronic _summary'!H25</f>
        <v>In</v>
      </c>
      <c r="I24" s="252" t="str">
        <f>'Recreational Chronic _summary'!I25</f>
        <v>Or</v>
      </c>
      <c r="J24" s="159"/>
      <c r="K24" s="13"/>
      <c r="L24" s="11"/>
      <c r="M24" s="11"/>
      <c r="N24" s="11"/>
      <c r="O24" s="11">
        <f>G24</f>
        <v>0</v>
      </c>
      <c r="P24" s="11">
        <f>G24</f>
        <v>0</v>
      </c>
      <c r="Q24" s="11"/>
      <c r="R24" s="11"/>
      <c r="S24" s="11"/>
      <c r="T24" s="11"/>
      <c r="U24" s="11"/>
      <c r="V24" s="11"/>
      <c r="W24" s="11">
        <f>G24</f>
        <v>0</v>
      </c>
      <c r="X24" s="58" t="s">
        <v>19</v>
      </c>
      <c r="Y24" s="246" t="str">
        <f>'Recreational Chronic _summary'!K25</f>
        <v>NA</v>
      </c>
      <c r="Z24" s="246"/>
      <c r="AA24" s="245"/>
    </row>
    <row r="25" spans="2:27" ht="12.75">
      <c r="B25" s="9" t="str">
        <f>'Recreational Chronic _summary'!B26</f>
        <v>Cyanide, free</v>
      </c>
      <c r="C25" s="10">
        <f>'Recreational Chronic _summary'!C26</f>
        <v>57125</v>
      </c>
      <c r="D25" s="144"/>
      <c r="E25" s="50">
        <f>'Recreational Chronic _summary'!E26</f>
        <v>62</v>
      </c>
      <c r="F25" s="88"/>
      <c r="G25" s="53">
        <f>(F25/E25)*'Recreational Chronic _summary'!F26</f>
        <v>0</v>
      </c>
      <c r="H25" s="252" t="str">
        <f>'Recreational Chronic _summary'!H26</f>
        <v>In</v>
      </c>
      <c r="I25" s="252" t="str">
        <f>'Recreational Chronic _summary'!I26</f>
        <v>Or</v>
      </c>
      <c r="J25" s="159" t="s">
        <v>321</v>
      </c>
      <c r="K25" s="1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58" t="s">
        <v>19</v>
      </c>
      <c r="Y25" s="246" t="str">
        <f>'Recreational Chronic _summary'!K26</f>
        <v>NA</v>
      </c>
      <c r="Z25" s="246"/>
      <c r="AA25" s="245"/>
    </row>
    <row r="26" spans="2:27" ht="12.75">
      <c r="B26" s="9" t="str">
        <f>'Recreational Chronic _summary'!B27</f>
        <v>Fluorine (soluble fluoride)</v>
      </c>
      <c r="C26" s="10">
        <f>'Recreational Chronic _summary'!C27</f>
        <v>7782414</v>
      </c>
      <c r="D26" s="144"/>
      <c r="E26" s="50">
        <f>'Recreational Chronic _summary'!E27</f>
        <v>550</v>
      </c>
      <c r="F26" s="88"/>
      <c r="G26" s="53">
        <f>(F26/E26)*'Recreational Chronic _summary'!F27</f>
        <v>0</v>
      </c>
      <c r="H26" s="252" t="str">
        <f>'Recreational Chronic _summary'!H27</f>
        <v>In</v>
      </c>
      <c r="I26" s="252" t="str">
        <f>'Recreational Chronic _summary'!I27</f>
        <v>Or</v>
      </c>
      <c r="J26" s="159" t="s">
        <v>321</v>
      </c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58"/>
      <c r="Y26" s="246"/>
      <c r="Z26" s="246"/>
      <c r="AA26" s="245"/>
    </row>
    <row r="27" spans="2:27" ht="12.75">
      <c r="B27" s="9" t="str">
        <f>'Recreational Chronic _summary'!B28</f>
        <v>Iron</v>
      </c>
      <c r="C27" s="10">
        <f>'Recreational Chronic _summary'!C28</f>
        <v>7439896</v>
      </c>
      <c r="D27" s="144"/>
      <c r="E27" s="50">
        <f>'Recreational Chronic _summary'!E28</f>
        <v>8000</v>
      </c>
      <c r="F27" s="88"/>
      <c r="G27" s="53">
        <f>(F27/E27)*'Recreational Chronic _summary'!F28</f>
        <v>0</v>
      </c>
      <c r="H27" s="252"/>
      <c r="I27" s="252"/>
      <c r="J27" s="159"/>
      <c r="K27" s="1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8"/>
      <c r="Y27" s="246"/>
      <c r="Z27" s="246"/>
      <c r="AA27" s="245"/>
    </row>
    <row r="28" spans="2:27" ht="12.75">
      <c r="B28" s="9" t="str">
        <f>'Recreational Chronic _summary'!B29</f>
        <v>Lead</v>
      </c>
      <c r="C28" s="10">
        <f>'Recreational Chronic _summary'!C29</f>
        <v>7439921</v>
      </c>
      <c r="D28" s="144"/>
      <c r="E28" s="50">
        <f>'Recreational Chronic _summary'!E29</f>
        <v>400</v>
      </c>
      <c r="F28" s="88"/>
      <c r="G28" s="53">
        <f>(F28/E28)*'Recreational Chronic _summary'!F29</f>
        <v>0</v>
      </c>
      <c r="H28" s="252"/>
      <c r="I28" s="252" t="str">
        <f>'Recreational Chronic _summary'!I29</f>
        <v>Or</v>
      </c>
      <c r="J28" s="159" t="s">
        <v>322</v>
      </c>
      <c r="K28" s="13"/>
      <c r="L28" s="13"/>
      <c r="M28" s="11"/>
      <c r="N28" s="11"/>
      <c r="O28" s="11"/>
      <c r="P28" s="11"/>
      <c r="Q28" s="11"/>
      <c r="R28" s="13"/>
      <c r="S28" s="11"/>
      <c r="T28" s="11"/>
      <c r="U28" s="11"/>
      <c r="V28" s="11"/>
      <c r="W28" s="11"/>
      <c r="X28" s="58" t="s">
        <v>19</v>
      </c>
      <c r="Y28" s="246" t="str">
        <f>'Recreational Chronic _summary'!K29</f>
        <v>B2</v>
      </c>
      <c r="Z28" s="246"/>
      <c r="AA28" s="245"/>
    </row>
    <row r="29" spans="2:27" ht="12.75">
      <c r="B29" s="9" t="str">
        <f>'Recreational Chronic _summary'!B30</f>
        <v>Manganese</v>
      </c>
      <c r="C29" s="10">
        <f>'Recreational Chronic _summary'!C30</f>
        <v>7439965</v>
      </c>
      <c r="D29" s="144"/>
      <c r="E29" s="50">
        <f>'Recreational Chronic _summary'!E30</f>
        <v>1800</v>
      </c>
      <c r="F29" s="88"/>
      <c r="G29" s="53">
        <f>(F29/E29)*'Recreational Chronic _summary'!F30</f>
        <v>0</v>
      </c>
      <c r="H29" s="252"/>
      <c r="I29" s="252" t="str">
        <f>'Recreational Chronic _summary'!I30</f>
        <v>Or</v>
      </c>
      <c r="J29" s="12"/>
      <c r="K29" s="13"/>
      <c r="L29" s="11">
        <f>G29</f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58" t="s">
        <v>19</v>
      </c>
      <c r="Y29" s="246" t="str">
        <f>'Recreational Chronic _summary'!K30</f>
        <v>D</v>
      </c>
      <c r="Z29" s="246"/>
      <c r="AA29" s="245"/>
    </row>
    <row r="30" spans="2:27" ht="21.75">
      <c r="B30" s="9" t="str">
        <f>'Recreational Chronic _summary'!B31</f>
        <v>Mercury (inorganic: elemental and mercuric chloride)</v>
      </c>
      <c r="C30" s="166" t="str">
        <f>'Recreational Chronic _summary'!C31</f>
        <v>7439976   7487947</v>
      </c>
      <c r="D30" s="144" t="str">
        <f>'Recreational Chronic _summary'!D31</f>
        <v>y</v>
      </c>
      <c r="E30" s="50">
        <f>'Recreational Chronic _summary'!E31</f>
        <v>1.5</v>
      </c>
      <c r="F30" s="88"/>
      <c r="G30" s="53">
        <f>(F30/E30)*'Recreational Chronic _summary'!F31</f>
        <v>0</v>
      </c>
      <c r="H30" s="252"/>
      <c r="I30" s="252" t="str">
        <f>'Recreational Chronic _summary'!I31</f>
        <v>In</v>
      </c>
      <c r="J30" s="157" t="s">
        <v>359</v>
      </c>
      <c r="K30" s="13"/>
      <c r="L30" s="11">
        <f>G30</f>
        <v>0</v>
      </c>
      <c r="M30" s="255" t="s">
        <v>360</v>
      </c>
      <c r="N30" s="11">
        <f>G30</f>
        <v>0</v>
      </c>
      <c r="O30" s="256" t="s">
        <v>361</v>
      </c>
      <c r="P30" s="11"/>
      <c r="Q30" s="11"/>
      <c r="R30" s="11"/>
      <c r="S30" s="11"/>
      <c r="T30" s="11"/>
      <c r="U30" s="11"/>
      <c r="V30" s="11"/>
      <c r="W30" s="11"/>
      <c r="X30" s="58" t="s">
        <v>19</v>
      </c>
      <c r="Y30" s="246" t="str">
        <f>'Recreational Chronic _summary'!K31</f>
        <v>D</v>
      </c>
      <c r="Z30" s="246"/>
      <c r="AA30" s="245"/>
    </row>
    <row r="31" spans="2:27" ht="12.75">
      <c r="B31" s="9" t="str">
        <f>'Recreational Chronic _summary'!B32</f>
        <v>Methyl Mercury</v>
      </c>
      <c r="C31" s="10">
        <f>'Recreational Chronic _summary'!C32</f>
        <v>22967926</v>
      </c>
      <c r="D31" s="144"/>
      <c r="E31" s="50">
        <f>'Recreational Chronic _summary'!E32</f>
        <v>4</v>
      </c>
      <c r="F31" s="88"/>
      <c r="G31" s="53">
        <f>(F31/E31)*'Recreational Chronic _summary'!F32</f>
        <v>0</v>
      </c>
      <c r="H31" s="252" t="str">
        <f>'Recreational Chronic _summary'!H32</f>
        <v>In</v>
      </c>
      <c r="I31" s="252" t="str">
        <f>'Recreational Chronic _summary'!I32</f>
        <v>Or</v>
      </c>
      <c r="J31" s="12"/>
      <c r="K31" s="13"/>
      <c r="L31" s="11">
        <f>G31</f>
        <v>0</v>
      </c>
      <c r="M31" s="11"/>
      <c r="N31" s="11"/>
      <c r="O31" s="11"/>
      <c r="P31" s="11"/>
      <c r="Q31" s="11"/>
      <c r="R31" s="11">
        <f>G31</f>
        <v>0</v>
      </c>
      <c r="S31" s="11"/>
      <c r="T31" s="11"/>
      <c r="U31" s="11"/>
      <c r="V31" s="11"/>
      <c r="W31" s="11"/>
      <c r="X31" s="58" t="s">
        <v>19</v>
      </c>
      <c r="Y31" s="246" t="str">
        <f>'Recreational Chronic _summary'!K32</f>
        <v>NA</v>
      </c>
      <c r="Z31" s="246"/>
      <c r="AA31" s="245"/>
    </row>
    <row r="32" spans="2:27" ht="21.75">
      <c r="B32" s="9" t="str">
        <f>'Recreational Chronic _summary'!B33</f>
        <v>Nickel</v>
      </c>
      <c r="C32" s="10" t="str">
        <f>'Recreational Chronic _summary'!C33</f>
        <v>various</v>
      </c>
      <c r="D32" s="144"/>
      <c r="E32" s="50">
        <f>'Recreational Chronic _summary'!E33</f>
        <v>550</v>
      </c>
      <c r="F32" s="88"/>
      <c r="G32" s="53">
        <f>(F32/E32)*'Recreational Chronic _summary'!F33</f>
        <v>0</v>
      </c>
      <c r="H32" s="252" t="str">
        <f>'Recreational Chronic _summary'!H33</f>
        <v>In</v>
      </c>
      <c r="I32" s="252" t="str">
        <f>'Recreational Chronic _summary'!I33</f>
        <v>Or</v>
      </c>
      <c r="J32" s="12"/>
      <c r="K32" s="1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f>G32</f>
        <v>0</v>
      </c>
      <c r="X32" s="58">
        <f>(F32/E32)*'Recreational Chronic _summary'!L33</f>
        <v>0</v>
      </c>
      <c r="Y32" s="246" t="str">
        <f>'Recreational Chronic _summary'!K33</f>
        <v>A</v>
      </c>
      <c r="Z32" s="246" t="str">
        <f>'Recreational Chronic _summary'!N33</f>
        <v>Or De</v>
      </c>
      <c r="AA32" s="245" t="str">
        <f>'Recreational Chronic _summary'!O33</f>
        <v>In</v>
      </c>
    </row>
    <row r="33" spans="2:27" ht="12.75">
      <c r="B33" s="9" t="str">
        <f>'Recreational Chronic _summary'!B34</f>
        <v>Selenium</v>
      </c>
      <c r="C33" s="10">
        <f>'Recreational Chronic _summary'!C34</f>
        <v>7782492</v>
      </c>
      <c r="D33" s="144"/>
      <c r="E33" s="50">
        <f>'Recreational Chronic _summary'!E34</f>
        <v>200</v>
      </c>
      <c r="F33" s="88"/>
      <c r="G33" s="53">
        <f>(F33/E33)*'Recreational Chronic _summary'!F34</f>
        <v>0</v>
      </c>
      <c r="H33" s="252" t="str">
        <f>'Recreational Chronic _summary'!H34</f>
        <v>In</v>
      </c>
      <c r="I33" s="252" t="str">
        <f>'Recreational Chronic _summary'!I34</f>
        <v>Or</v>
      </c>
      <c r="J33" s="12"/>
      <c r="K33" s="13">
        <f>G33</f>
        <v>0</v>
      </c>
      <c r="L33" s="11">
        <f>G33</f>
        <v>0</v>
      </c>
      <c r="M33" s="11"/>
      <c r="N33" s="11"/>
      <c r="O33" s="11"/>
      <c r="P33" s="11">
        <f>G33</f>
        <v>0</v>
      </c>
      <c r="Q33" s="11"/>
      <c r="R33" s="11"/>
      <c r="S33" s="11"/>
      <c r="T33" s="11">
        <f>G33</f>
        <v>0</v>
      </c>
      <c r="U33" s="11"/>
      <c r="V33" s="11"/>
      <c r="W33" s="11"/>
      <c r="X33" s="58" t="s">
        <v>19</v>
      </c>
      <c r="Y33" s="246" t="str">
        <f>'Recreational Chronic _summary'!K34</f>
        <v>D</v>
      </c>
      <c r="Z33" s="246"/>
      <c r="AA33" s="245"/>
    </row>
    <row r="34" spans="2:27" ht="12.75">
      <c r="B34" s="9" t="str">
        <f>'Recreational Chronic _summary'!B35</f>
        <v>Silver</v>
      </c>
      <c r="C34" s="10">
        <f>'Recreational Chronic _summary'!C35</f>
        <v>7440224</v>
      </c>
      <c r="D34" s="144"/>
      <c r="E34" s="50">
        <f>'Recreational Chronic _summary'!E35</f>
        <v>200</v>
      </c>
      <c r="F34" s="88"/>
      <c r="G34" s="53">
        <f>(F34/E34)*'Recreational Chronic _summary'!F35</f>
        <v>0</v>
      </c>
      <c r="H34" s="252" t="str">
        <f>'Recreational Chronic _summary'!H35</f>
        <v>In</v>
      </c>
      <c r="I34" s="252" t="str">
        <f>'Recreational Chronic _summary'!I35</f>
        <v>Or</v>
      </c>
      <c r="J34" s="12"/>
      <c r="K34" s="13"/>
      <c r="L34" s="11"/>
      <c r="M34" s="11"/>
      <c r="N34" s="11"/>
      <c r="O34" s="11"/>
      <c r="P34" s="11"/>
      <c r="Q34" s="11"/>
      <c r="R34" s="11"/>
      <c r="S34" s="11"/>
      <c r="T34" s="11">
        <f>G34</f>
        <v>0</v>
      </c>
      <c r="U34" s="11"/>
      <c r="V34" s="11"/>
      <c r="W34" s="11"/>
      <c r="X34" s="58" t="s">
        <v>19</v>
      </c>
      <c r="Y34" s="246" t="str">
        <f>'Recreational Chronic _summary'!K35</f>
        <v>D</v>
      </c>
      <c r="Z34" s="246"/>
      <c r="AA34" s="245"/>
    </row>
    <row r="35" spans="2:27" ht="12.75">
      <c r="B35" s="9" t="str">
        <f>'Recreational Chronic _summary'!B36</f>
        <v>Thallium</v>
      </c>
      <c r="C35" s="10" t="str">
        <f>'Recreational Chronic _summary'!C36</f>
        <v>various</v>
      </c>
      <c r="D35" s="144"/>
      <c r="E35" s="50">
        <f>'Recreational Chronic _summary'!E36</f>
        <v>3</v>
      </c>
      <c r="F35" s="88"/>
      <c r="G35" s="53">
        <f>(F35/E35)*'Recreational Chronic _summary'!F36</f>
        <v>0</v>
      </c>
      <c r="H35" s="252" t="str">
        <f>'Recreational Chronic _summary'!H36</f>
        <v>In</v>
      </c>
      <c r="I35" s="252" t="str">
        <f>'Recreational Chronic _summary'!I36</f>
        <v>Or</v>
      </c>
      <c r="J35" s="12"/>
      <c r="K35" s="13">
        <f>G35</f>
        <v>0</v>
      </c>
      <c r="L35" s="11"/>
      <c r="M35" s="11"/>
      <c r="N35" s="11"/>
      <c r="O35" s="11"/>
      <c r="P35" s="11"/>
      <c r="Q35" s="11"/>
      <c r="R35" s="11">
        <f>G35</f>
        <v>0</v>
      </c>
      <c r="S35" s="11"/>
      <c r="T35" s="11"/>
      <c r="U35" s="11"/>
      <c r="V35" s="11"/>
      <c r="W35" s="11"/>
      <c r="X35" s="58" t="s">
        <v>19</v>
      </c>
      <c r="Y35" s="246" t="str">
        <f>'Recreational Chronic _summary'!K36</f>
        <v>D</v>
      </c>
      <c r="Z35" s="246"/>
      <c r="AA35" s="245"/>
    </row>
    <row r="36" spans="2:27" ht="12.75">
      <c r="B36" s="9" t="str">
        <f>'Recreational Chronic _summary'!B37</f>
        <v>Tin</v>
      </c>
      <c r="C36" s="10" t="str">
        <f>'Recreational Chronic _summary'!C37</f>
        <v>various</v>
      </c>
      <c r="D36" s="144"/>
      <c r="E36" s="50">
        <f>'Recreational Chronic _summary'!E37</f>
        <v>16000</v>
      </c>
      <c r="F36" s="88"/>
      <c r="G36" s="53">
        <f>(F36/E36)*'Recreational Chronic _summary'!F37</f>
        <v>0</v>
      </c>
      <c r="H36" s="252" t="str">
        <f>'Recreational Chronic _summary'!H37</f>
        <v>In</v>
      </c>
      <c r="I36" s="252" t="str">
        <f>'Recreational Chronic _summary'!I37</f>
        <v>Or</v>
      </c>
      <c r="J36" s="12"/>
      <c r="K36" s="13"/>
      <c r="L36" s="11"/>
      <c r="M36" s="11"/>
      <c r="N36" s="11"/>
      <c r="O36" s="11">
        <f>G36</f>
        <v>0</v>
      </c>
      <c r="P36" s="11">
        <f>G36</f>
        <v>0</v>
      </c>
      <c r="Q36" s="11"/>
      <c r="R36" s="11"/>
      <c r="S36" s="11"/>
      <c r="T36" s="11"/>
      <c r="U36" s="11"/>
      <c r="V36" s="11"/>
      <c r="W36" s="11"/>
      <c r="X36" s="58" t="s">
        <v>19</v>
      </c>
      <c r="Y36" s="246" t="str">
        <f>'Recreational Chronic _summary'!K37</f>
        <v>D</v>
      </c>
      <c r="Z36" s="246"/>
      <c r="AA36" s="245"/>
    </row>
    <row r="37" spans="2:27" ht="12.75">
      <c r="B37" s="9" t="str">
        <f>'Recreational Chronic _summary'!B38</f>
        <v>Titanium</v>
      </c>
      <c r="C37" s="10">
        <f>'Recreational Chronic _summary'!C38</f>
        <v>7440326</v>
      </c>
      <c r="D37" s="144"/>
      <c r="E37" s="50">
        <f>'Recreational Chronic _summary'!E38</f>
        <v>100000</v>
      </c>
      <c r="F37" s="88"/>
      <c r="G37" s="53">
        <f>(F37/E37)*'Recreational Chronic _summary'!F38</f>
        <v>0</v>
      </c>
      <c r="H37" s="252"/>
      <c r="I37" s="252" t="str">
        <f>'Recreational Chronic _summary'!I38</f>
        <v>Or</v>
      </c>
      <c r="J37" s="12"/>
      <c r="K37" s="13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f>G37</f>
        <v>0</v>
      </c>
      <c r="X37" s="58" t="s">
        <v>19</v>
      </c>
      <c r="Y37" s="246"/>
      <c r="Z37" s="246"/>
      <c r="AA37" s="245"/>
    </row>
    <row r="38" spans="2:27" ht="21.75">
      <c r="B38" s="9" t="str">
        <f>'Recreational Chronic _summary'!B39</f>
        <v>Vanadium</v>
      </c>
      <c r="C38" s="166" t="str">
        <f>'Recreational Chronic _summary'!C39</f>
        <v>7440622     1314621</v>
      </c>
      <c r="D38" s="144"/>
      <c r="E38" s="50">
        <f>'Recreational Chronic _summary'!E39</f>
        <v>230</v>
      </c>
      <c r="F38" s="88"/>
      <c r="G38" s="53">
        <f>(F38/E38)*'Recreational Chronic _summary'!F39</f>
        <v>0</v>
      </c>
      <c r="H38" s="252" t="str">
        <f>'Recreational Chronic _summary'!H39</f>
        <v>In</v>
      </c>
      <c r="I38" s="252" t="str">
        <f>'Recreational Chronic _summary'!I39</f>
        <v>Or</v>
      </c>
      <c r="J38" s="12"/>
      <c r="K38" s="1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58" t="s">
        <v>19</v>
      </c>
      <c r="Y38" s="246" t="str">
        <f>'Recreational Chronic _summary'!K39</f>
        <v>D</v>
      </c>
      <c r="Z38" s="246"/>
      <c r="AA38" s="245"/>
    </row>
    <row r="39" spans="2:27" ht="12.75">
      <c r="B39" s="9" t="str">
        <f>'Recreational Chronic _summary'!B40</f>
        <v>Zinc</v>
      </c>
      <c r="C39" s="10">
        <f>'Recreational Chronic _summary'!C40</f>
        <v>7440666</v>
      </c>
      <c r="D39" s="144"/>
      <c r="E39" s="50">
        <f>'Recreational Chronic _summary'!E40</f>
        <v>11300</v>
      </c>
      <c r="F39" s="88"/>
      <c r="G39" s="53">
        <f>(F39/E39)*'Recreational Chronic _summary'!F40</f>
        <v>0</v>
      </c>
      <c r="H39" s="252" t="str">
        <f>'Recreational Chronic _summary'!H40</f>
        <v>In</v>
      </c>
      <c r="I39" s="252" t="str">
        <f>'Recreational Chronic _summary'!I40</f>
        <v>Or</v>
      </c>
      <c r="J39" s="12"/>
      <c r="K39" s="13">
        <f>G39</f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58" t="s">
        <v>19</v>
      </c>
      <c r="Y39" s="246" t="str">
        <f>'Recreational Chronic _summary'!K40</f>
        <v>D</v>
      </c>
      <c r="Z39" s="246"/>
      <c r="AA39" s="245"/>
    </row>
    <row r="40" spans="1:27" ht="12.75">
      <c r="A40" s="28" t="str">
        <f>'Recreational Chronic _summary'!A41</f>
        <v>Volatile Organics</v>
      </c>
      <c r="B40" s="9"/>
      <c r="C40" s="10"/>
      <c r="D40" s="144"/>
      <c r="E40" s="48"/>
      <c r="F40" s="134"/>
      <c r="G40" s="51"/>
      <c r="H40" s="252"/>
      <c r="I40" s="252"/>
      <c r="J40" s="3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57"/>
      <c r="Y40" s="246"/>
      <c r="Z40" s="246"/>
      <c r="AA40" s="245"/>
    </row>
    <row r="41" spans="2:27" ht="12.75">
      <c r="B41" s="9" t="str">
        <f>'Recreational Chronic _summary'!B42</f>
        <v>Acetone</v>
      </c>
      <c r="C41" s="10">
        <f>'Recreational Chronic _summary'!C42</f>
        <v>67641</v>
      </c>
      <c r="D41" s="144" t="str">
        <f>'Recreational Chronic _summary'!D42</f>
        <v>y</v>
      </c>
      <c r="E41" s="48">
        <f>'Recreational Chronic _summary'!E42</f>
        <v>700</v>
      </c>
      <c r="F41" s="134"/>
      <c r="G41" s="53">
        <f>(F41/E41)*'Recreational Chronic _summary'!F42</f>
        <v>0</v>
      </c>
      <c r="H41" s="252"/>
      <c r="I41" s="252" t="str">
        <f>'Recreational Chronic _summary'!I42</f>
        <v>In</v>
      </c>
      <c r="J41" s="33"/>
      <c r="K41" s="21"/>
      <c r="L41" s="149"/>
      <c r="M41" s="103"/>
      <c r="N41" s="103"/>
      <c r="O41" s="149">
        <f>G41</f>
        <v>0</v>
      </c>
      <c r="P41" s="13">
        <f>G41</f>
        <v>0</v>
      </c>
      <c r="Q41" s="13"/>
      <c r="R41" s="21"/>
      <c r="S41" s="21"/>
      <c r="T41" s="21"/>
      <c r="U41" s="21"/>
      <c r="V41" s="21"/>
      <c r="W41" s="21"/>
      <c r="X41" s="58" t="s">
        <v>19</v>
      </c>
      <c r="Y41" s="246" t="str">
        <f>'Recreational Chronic _summary'!K42</f>
        <v>D</v>
      </c>
      <c r="Z41" s="246"/>
      <c r="AA41" s="245"/>
    </row>
    <row r="42" spans="2:27" ht="12.75">
      <c r="B42" s="9" t="str">
        <f>'Recreational Chronic _summary'!B43</f>
        <v>Benzene</v>
      </c>
      <c r="C42" s="10">
        <f>'Recreational Chronic _summary'!C43</f>
        <v>71432</v>
      </c>
      <c r="D42" s="144" t="str">
        <f>'Recreational Chronic _summary'!D43</f>
        <v>y</v>
      </c>
      <c r="E42" s="96">
        <f>'Recreational Chronic _summary'!E43</f>
        <v>3</v>
      </c>
      <c r="F42" s="135"/>
      <c r="G42" s="100">
        <f>(F42/E42)*'Recreational Chronic _summary'!F43</f>
        <v>0</v>
      </c>
      <c r="H42" s="252"/>
      <c r="I42" s="252" t="str">
        <f>'Recreational Chronic _summary'!I43</f>
        <v>In</v>
      </c>
      <c r="J42" s="97"/>
      <c r="K42" s="149">
        <f>G42</f>
        <v>0</v>
      </c>
      <c r="L42" s="103"/>
      <c r="M42" s="103"/>
      <c r="N42" s="103"/>
      <c r="O42" s="103"/>
      <c r="P42" s="95"/>
      <c r="Q42" s="95"/>
      <c r="R42" s="95"/>
      <c r="S42" s="95"/>
      <c r="T42" s="95"/>
      <c r="U42" s="95"/>
      <c r="V42" s="95"/>
      <c r="W42" s="95"/>
      <c r="X42" s="99">
        <f>(F42/E42)*'Recreational Chronic _summary'!L43</f>
        <v>0</v>
      </c>
      <c r="Y42" s="246" t="str">
        <f>'Recreational Chronic _summary'!K43</f>
        <v>A</v>
      </c>
      <c r="Z42" s="246"/>
      <c r="AA42" s="245" t="str">
        <f>'Recreational Chronic _summary'!O43</f>
        <v>In</v>
      </c>
    </row>
    <row r="43" spans="2:27" ht="12.75">
      <c r="B43" s="9" t="str">
        <f>'Recreational Chronic _summary'!B44</f>
        <v>Bromodichloromethane</v>
      </c>
      <c r="C43" s="10">
        <f>'Recreational Chronic _summary'!C44</f>
        <v>75274</v>
      </c>
      <c r="D43" s="144" t="str">
        <f>'Recreational Chronic _summary'!D44</f>
        <v>y</v>
      </c>
      <c r="E43" s="48">
        <f>'Recreational Chronic _summary'!E44</f>
        <v>28</v>
      </c>
      <c r="F43" s="134"/>
      <c r="G43" s="53" t="s">
        <v>19</v>
      </c>
      <c r="H43" s="252" t="str">
        <f>'Recreational Chronic _summary'!H44</f>
        <v>In</v>
      </c>
      <c r="I43" s="252" t="str">
        <f>'Recreational Chronic _summary'!I44</f>
        <v>?</v>
      </c>
      <c r="J43" s="157" t="s">
        <v>362</v>
      </c>
      <c r="K43" s="21"/>
      <c r="L43" s="103"/>
      <c r="M43" s="103"/>
      <c r="N43" s="103"/>
      <c r="O43" s="149" t="str">
        <f>G43</f>
        <v>NA</v>
      </c>
      <c r="P43" s="21"/>
      <c r="Q43" s="21"/>
      <c r="R43" s="21"/>
      <c r="S43" s="21"/>
      <c r="T43" s="21"/>
      <c r="U43" s="21"/>
      <c r="V43" s="21"/>
      <c r="W43" s="21"/>
      <c r="X43" s="58">
        <f>(F43/E43)*'Recreational Chronic _summary'!L44</f>
        <v>0</v>
      </c>
      <c r="Y43" s="246" t="str">
        <f>'Recreational Chronic _summary'!K44</f>
        <v>B2</v>
      </c>
      <c r="Z43" s="246"/>
      <c r="AA43" s="245" t="str">
        <f>'Recreational Chronic _summary'!O44</f>
        <v>In</v>
      </c>
    </row>
    <row r="44" spans="2:27" ht="12.75">
      <c r="B44" s="9" t="str">
        <f>'Recreational Chronic _summary'!B45</f>
        <v>Bromomethane (methyl bromide)</v>
      </c>
      <c r="C44" s="10">
        <f>'Recreational Chronic _summary'!C45</f>
        <v>74839</v>
      </c>
      <c r="D44" s="144" t="str">
        <f>'Recreational Chronic _summary'!D45</f>
        <v>y</v>
      </c>
      <c r="E44" s="48">
        <f>'Recreational Chronic _summary'!E45</f>
        <v>2</v>
      </c>
      <c r="F44" s="134"/>
      <c r="G44" s="53">
        <f>(F44/E44)*'Recreational Chronic _summary'!F45</f>
        <v>0</v>
      </c>
      <c r="H44" s="252"/>
      <c r="I44" s="252" t="str">
        <f>'Recreational Chronic _summary'!I45</f>
        <v>In</v>
      </c>
      <c r="J44" s="33"/>
      <c r="K44" s="21"/>
      <c r="L44" s="103"/>
      <c r="M44" s="103"/>
      <c r="N44" s="103"/>
      <c r="O44" s="103"/>
      <c r="P44" s="13">
        <f>G44</f>
        <v>0</v>
      </c>
      <c r="Q44" s="13"/>
      <c r="R44" s="21"/>
      <c r="S44" s="13">
        <f>G44</f>
        <v>0</v>
      </c>
      <c r="T44" s="21"/>
      <c r="U44" s="21"/>
      <c r="V44" s="21"/>
      <c r="W44" s="21"/>
      <c r="X44" s="58" t="s">
        <v>19</v>
      </c>
      <c r="Y44" s="246" t="str">
        <f>'Recreational Chronic _summary'!K45</f>
        <v>D</v>
      </c>
      <c r="Z44" s="246"/>
      <c r="AA44" s="245"/>
    </row>
    <row r="45" spans="2:27" ht="21.75">
      <c r="B45" s="9" t="str">
        <f>'Recreational Chronic _summary'!B46</f>
        <v>1,3 - Butadiene</v>
      </c>
      <c r="C45" s="10">
        <f>'Recreational Chronic _summary'!C46</f>
        <v>106990</v>
      </c>
      <c r="D45" s="144" t="str">
        <f>'Recreational Chronic _summary'!D46</f>
        <v>y</v>
      </c>
      <c r="E45" s="48">
        <f>'Recreational Chronic _summary'!E46</f>
        <v>0.2</v>
      </c>
      <c r="F45" s="134"/>
      <c r="G45" s="53" t="s">
        <v>19</v>
      </c>
      <c r="H45" s="252"/>
      <c r="I45" s="252"/>
      <c r="J45" s="157" t="s">
        <v>362</v>
      </c>
      <c r="K45" s="21"/>
      <c r="L45" s="103"/>
      <c r="M45" s="103"/>
      <c r="N45" s="103"/>
      <c r="O45" s="103"/>
      <c r="P45" s="21"/>
      <c r="Q45" s="21"/>
      <c r="R45" s="21"/>
      <c r="S45" s="21"/>
      <c r="T45" s="21"/>
      <c r="U45" s="21"/>
      <c r="V45" s="21"/>
      <c r="W45" s="21"/>
      <c r="X45" s="58">
        <f>(F45/E45)*'Recreational Chronic _summary'!L46</f>
        <v>0</v>
      </c>
      <c r="Y45" s="246" t="str">
        <f>'Recreational Chronic _summary'!K46</f>
        <v>B2</v>
      </c>
      <c r="Z45" s="246" t="str">
        <f>'Recreational Chronic _summary'!N46</f>
        <v>Or De</v>
      </c>
      <c r="AA45" s="245" t="str">
        <f>'Recreational Chronic _summary'!O46</f>
        <v>In</v>
      </c>
    </row>
    <row r="46" spans="2:27" ht="12.75">
      <c r="B46" s="9" t="str">
        <f>'Recreational Chronic _summary'!B47</f>
        <v>n-Butylbenzene</v>
      </c>
      <c r="C46" s="10">
        <f>'Recreational Chronic _summary'!C47</f>
        <v>104518</v>
      </c>
      <c r="D46" s="144" t="str">
        <f>'Recreational Chronic _summary'!D47</f>
        <v>y</v>
      </c>
      <c r="E46" s="96">
        <f>'Recreational Chronic _summary'!E47</f>
        <v>70</v>
      </c>
      <c r="F46" s="135"/>
      <c r="G46" s="100">
        <f>(F46/E46)*'Recreational Chronic _summary'!F47</f>
        <v>0</v>
      </c>
      <c r="H46" s="252"/>
      <c r="I46" s="252" t="str">
        <f>'Recreational Chronic _summary'!I47</f>
        <v>In</v>
      </c>
      <c r="J46" s="97"/>
      <c r="K46" s="95"/>
      <c r="L46" s="149">
        <f>G46</f>
        <v>0</v>
      </c>
      <c r="M46" s="103"/>
      <c r="N46" s="103"/>
      <c r="O46" s="103"/>
      <c r="P46" s="21"/>
      <c r="Q46" s="21"/>
      <c r="R46" s="21"/>
      <c r="S46" s="21"/>
      <c r="T46" s="21"/>
      <c r="U46" s="21"/>
      <c r="V46" s="21"/>
      <c r="W46" s="21"/>
      <c r="X46" s="99" t="s">
        <v>19</v>
      </c>
      <c r="Y46" s="246" t="str">
        <f>'Recreational Chronic _summary'!K47</f>
        <v>NA</v>
      </c>
      <c r="Z46" s="246"/>
      <c r="AA46" s="245"/>
    </row>
    <row r="47" spans="2:27" ht="12.75">
      <c r="B47" s="9" t="str">
        <f>'Recreational Chronic _summary'!B48</f>
        <v>sec-Butylbenzene</v>
      </c>
      <c r="C47" s="10">
        <f>'Recreational Chronic _summary'!C48</f>
        <v>135988</v>
      </c>
      <c r="D47" s="144" t="str">
        <f>'Recreational Chronic _summary'!D48</f>
        <v>y</v>
      </c>
      <c r="E47" s="96">
        <f>'Recreational Chronic _summary'!E48</f>
        <v>55</v>
      </c>
      <c r="F47" s="135"/>
      <c r="G47" s="100">
        <f>(F47/E47)*'Recreational Chronic _summary'!F48</f>
        <v>0</v>
      </c>
      <c r="H47" s="252"/>
      <c r="I47" s="252" t="str">
        <f>'Recreational Chronic _summary'!I48</f>
        <v>In</v>
      </c>
      <c r="J47" s="97"/>
      <c r="K47" s="95"/>
      <c r="L47" s="149">
        <f>G47</f>
        <v>0</v>
      </c>
      <c r="M47" s="103"/>
      <c r="N47" s="103"/>
      <c r="O47" s="103"/>
      <c r="P47" s="21"/>
      <c r="Q47" s="21"/>
      <c r="R47" s="21"/>
      <c r="S47" s="21"/>
      <c r="T47" s="21"/>
      <c r="U47" s="21"/>
      <c r="V47" s="21"/>
      <c r="W47" s="21"/>
      <c r="X47" s="99" t="s">
        <v>19</v>
      </c>
      <c r="Y47" s="246" t="str">
        <f>'Recreational Chronic _summary'!K48</f>
        <v>NA</v>
      </c>
      <c r="Z47" s="246"/>
      <c r="AA47" s="245"/>
    </row>
    <row r="48" spans="2:27" ht="12.75">
      <c r="B48" s="9" t="str">
        <f>'Recreational Chronic _summary'!B49</f>
        <v>tert-Butylbenzene</v>
      </c>
      <c r="C48" s="10">
        <f>'Recreational Chronic _summary'!C49</f>
        <v>98066</v>
      </c>
      <c r="D48" s="144" t="str">
        <f>'Recreational Chronic _summary'!D49</f>
        <v>y</v>
      </c>
      <c r="E48" s="96">
        <f>'Recreational Chronic _summary'!E49</f>
        <v>55</v>
      </c>
      <c r="F48" s="135"/>
      <c r="G48" s="100">
        <f>(F48/E48)*'Recreational Chronic _summary'!F49</f>
        <v>0</v>
      </c>
      <c r="H48" s="252"/>
      <c r="I48" s="252" t="str">
        <f>'Recreational Chronic _summary'!I49</f>
        <v>In</v>
      </c>
      <c r="J48" s="97"/>
      <c r="K48" s="95"/>
      <c r="L48" s="149">
        <f>G48</f>
        <v>0</v>
      </c>
      <c r="M48" s="103"/>
      <c r="N48" s="103"/>
      <c r="O48" s="103"/>
      <c r="P48" s="21"/>
      <c r="Q48" s="21"/>
      <c r="R48" s="21"/>
      <c r="S48" s="21"/>
      <c r="T48" s="21"/>
      <c r="U48" s="21"/>
      <c r="V48" s="21"/>
      <c r="W48" s="21"/>
      <c r="X48" s="99" t="s">
        <v>19</v>
      </c>
      <c r="Y48" s="246" t="str">
        <f>'Recreational Chronic _summary'!K49</f>
        <v>NA</v>
      </c>
      <c r="Z48" s="246"/>
      <c r="AA48" s="245"/>
    </row>
    <row r="49" spans="2:27" ht="12.75">
      <c r="B49" s="9" t="str">
        <f>'Recreational Chronic _summary'!B50</f>
        <v>Carbon Disulfide</v>
      </c>
      <c r="C49" s="10">
        <f>'Recreational Chronic _summary'!C50</f>
        <v>75150</v>
      </c>
      <c r="D49" s="144" t="str">
        <f>'Recreational Chronic _summary'!D50</f>
        <v>y</v>
      </c>
      <c r="E49" s="48">
        <f>'Recreational Chronic _summary'!E50</f>
        <v>160</v>
      </c>
      <c r="F49" s="134"/>
      <c r="G49" s="53">
        <f>(F49/E49)*'Recreational Chronic _summary'!F50</f>
        <v>0</v>
      </c>
      <c r="H49" s="252"/>
      <c r="I49" s="252" t="str">
        <f>'Recreational Chronic _summary'!I50</f>
        <v>In</v>
      </c>
      <c r="J49" s="157" t="s">
        <v>363</v>
      </c>
      <c r="K49" s="21"/>
      <c r="L49" s="13">
        <f>G49</f>
        <v>0</v>
      </c>
      <c r="M49" s="232" t="s">
        <v>364</v>
      </c>
      <c r="N49" s="21"/>
      <c r="O49" s="21"/>
      <c r="P49" s="21"/>
      <c r="Q49" s="21"/>
      <c r="R49" s="13">
        <f>G49</f>
        <v>0</v>
      </c>
      <c r="S49" s="21"/>
      <c r="T49" s="21"/>
      <c r="U49" s="21"/>
      <c r="V49" s="21"/>
      <c r="W49" s="21"/>
      <c r="X49" s="58" t="s">
        <v>19</v>
      </c>
      <c r="Y49" s="246" t="str">
        <f>'Recreational Chronic _summary'!K50</f>
        <v>NA</v>
      </c>
      <c r="Z49" s="246"/>
      <c r="AA49" s="245"/>
    </row>
    <row r="50" spans="2:27" ht="12.75">
      <c r="B50" s="9" t="str">
        <f>'Recreational Chronic _summary'!B51</f>
        <v>Carbon Tetrachloride</v>
      </c>
      <c r="C50" s="10">
        <f>'Recreational Chronic _summary'!C51</f>
        <v>56235</v>
      </c>
      <c r="D50" s="144" t="str">
        <f>'Recreational Chronic _summary'!D51</f>
        <v>y</v>
      </c>
      <c r="E50" s="48">
        <f>'Recreational Chronic _summary'!E51</f>
        <v>0.7</v>
      </c>
      <c r="F50" s="134"/>
      <c r="G50" s="53">
        <f>(F50/E50)*'Recreational Chronic _summary'!F51</f>
        <v>0</v>
      </c>
      <c r="H50" s="252"/>
      <c r="I50" s="252" t="str">
        <f>'Recreational Chronic _summary'!I51</f>
        <v>In</v>
      </c>
      <c r="J50" s="33"/>
      <c r="K50" s="21"/>
      <c r="L50" s="21"/>
      <c r="M50" s="21"/>
      <c r="N50" s="21"/>
      <c r="O50" s="21"/>
      <c r="P50" s="13">
        <f>G50</f>
        <v>0</v>
      </c>
      <c r="Q50" s="13"/>
      <c r="R50" s="21"/>
      <c r="S50" s="21"/>
      <c r="T50" s="21"/>
      <c r="U50" s="21"/>
      <c r="V50" s="21"/>
      <c r="W50" s="21"/>
      <c r="X50" s="58">
        <f>(F50/E50)*'Recreational Chronic _summary'!L51</f>
        <v>0</v>
      </c>
      <c r="Y50" s="246" t="str">
        <f>'Recreational Chronic _summary'!K51</f>
        <v>B2</v>
      </c>
      <c r="Z50" s="246"/>
      <c r="AA50" s="245" t="str">
        <f>'Recreational Chronic _summary'!O51</f>
        <v>In</v>
      </c>
    </row>
    <row r="51" spans="2:27" ht="12.75">
      <c r="B51" s="9" t="str">
        <f>'Recreational Chronic _summary'!B52</f>
        <v>Chlorobenzene</v>
      </c>
      <c r="C51" s="10">
        <f>'Recreational Chronic _summary'!C52</f>
        <v>108907</v>
      </c>
      <c r="D51" s="144" t="str">
        <f>'Recreational Chronic _summary'!D52</f>
        <v>y</v>
      </c>
      <c r="E51" s="48">
        <f>'Recreational Chronic _summary'!E52</f>
        <v>23</v>
      </c>
      <c r="F51" s="134"/>
      <c r="G51" s="53">
        <f>(F51/E51)*'Recreational Chronic _summary'!F52</f>
        <v>0</v>
      </c>
      <c r="H51" s="252"/>
      <c r="I51" s="252" t="str">
        <f>'Recreational Chronic _summary'!I52</f>
        <v>In</v>
      </c>
      <c r="J51" s="33"/>
      <c r="K51" s="21"/>
      <c r="L51" s="21"/>
      <c r="M51" s="21"/>
      <c r="N51" s="21"/>
      <c r="O51" s="13">
        <f>G51</f>
        <v>0</v>
      </c>
      <c r="P51" s="13">
        <f>G51</f>
        <v>0</v>
      </c>
      <c r="Q51" s="13"/>
      <c r="R51" s="21"/>
      <c r="S51" s="21"/>
      <c r="T51" s="21"/>
      <c r="U51" s="21"/>
      <c r="V51" s="21"/>
      <c r="W51" s="21"/>
      <c r="X51" s="58" t="s">
        <v>19</v>
      </c>
      <c r="Y51" s="246" t="str">
        <f>'Recreational Chronic _summary'!K52</f>
        <v>D</v>
      </c>
      <c r="Z51" s="246"/>
      <c r="AA51" s="245"/>
    </row>
    <row r="52" spans="2:27" ht="12.75">
      <c r="B52" s="9" t="str">
        <f>'Recreational Chronic _summary'!B53</f>
        <v>Chloroethane (ethyl chloride)</v>
      </c>
      <c r="C52" s="10">
        <f>'Recreational Chronic _summary'!C53</f>
        <v>75003</v>
      </c>
      <c r="D52" s="144" t="str">
        <f>'Recreational Chronic _summary'!D53</f>
        <v>y</v>
      </c>
      <c r="E52" s="48">
        <f>'Recreational Chronic _summary'!E53</f>
        <v>2250</v>
      </c>
      <c r="F52" s="134"/>
      <c r="G52" s="53">
        <f>(F52/E52)*'Recreational Chronic _summary'!F53</f>
        <v>0</v>
      </c>
      <c r="H52" s="252"/>
      <c r="I52" s="252" t="str">
        <f>'Recreational Chronic _summary'!I53</f>
        <v>In</v>
      </c>
      <c r="J52" s="33"/>
      <c r="K52" s="21"/>
      <c r="L52" s="21"/>
      <c r="M52" s="21"/>
      <c r="N52" s="21"/>
      <c r="O52" s="21"/>
      <c r="P52" s="21"/>
      <c r="Q52" s="21"/>
      <c r="R52" s="13">
        <f>G52</f>
        <v>0</v>
      </c>
      <c r="S52" s="21"/>
      <c r="T52" s="21"/>
      <c r="U52" s="21"/>
      <c r="V52" s="21"/>
      <c r="W52" s="21"/>
      <c r="X52" s="99">
        <f>(F52/E52)*'Recreational Chronic _summary'!L53</f>
        <v>0</v>
      </c>
      <c r="Y52" s="246" t="str">
        <f>'Recreational Chronic _summary'!K53</f>
        <v>NA</v>
      </c>
      <c r="Z52" s="247" t="str">
        <f>'Recreational Chronic _summary'!N53</f>
        <v>In</v>
      </c>
      <c r="AA52" s="245" t="str">
        <f>'Recreational Chronic _summary'!O53</f>
        <v>Or</v>
      </c>
    </row>
    <row r="53" spans="2:27" s="94" customFormat="1" ht="12.75">
      <c r="B53" s="9" t="str">
        <f>'Recreational Chronic _summary'!B54</f>
        <v>Chloroform (trichloromethane)</v>
      </c>
      <c r="C53" s="10">
        <f>'Recreational Chronic _summary'!C54</f>
        <v>67663</v>
      </c>
      <c r="D53" s="144" t="str">
        <f>'Recreational Chronic _summary'!D54</f>
        <v>y</v>
      </c>
      <c r="E53" s="96">
        <f>'Recreational Chronic _summary'!E54</f>
        <v>7</v>
      </c>
      <c r="F53" s="135"/>
      <c r="G53" s="53">
        <f>(F53/E53)*'Recreational Chronic _summary'!F54</f>
        <v>0</v>
      </c>
      <c r="H53" s="252"/>
      <c r="I53" s="252" t="str">
        <f>'Recreational Chronic _summary'!I54</f>
        <v>In</v>
      </c>
      <c r="J53" s="157" t="s">
        <v>362</v>
      </c>
      <c r="K53" s="95"/>
      <c r="L53" s="95"/>
      <c r="M53" s="95"/>
      <c r="N53" s="95"/>
      <c r="O53" s="95"/>
      <c r="P53" s="149">
        <f>G53</f>
        <v>0</v>
      </c>
      <c r="Q53" s="98"/>
      <c r="R53" s="95"/>
      <c r="S53" s="95"/>
      <c r="T53" s="95"/>
      <c r="U53" s="95"/>
      <c r="V53" s="95"/>
      <c r="W53" s="95"/>
      <c r="X53" s="99">
        <f>(F53/E53)*'Recreational Chronic _summary'!L54</f>
        <v>0</v>
      </c>
      <c r="Y53" s="246" t="str">
        <f>'Recreational Chronic _summary'!K54</f>
        <v>B2</v>
      </c>
      <c r="Z53" s="246"/>
      <c r="AA53" s="245" t="str">
        <f>'Recreational Chronic _summary'!O54</f>
        <v>In</v>
      </c>
    </row>
    <row r="54" spans="2:27" ht="12.75">
      <c r="B54" s="9" t="str">
        <f>'Recreational Chronic _summary'!B55</f>
        <v>Chloromethane (methyl chloride)</v>
      </c>
      <c r="C54" s="10">
        <f>'Recreational Chronic _summary'!C55</f>
        <v>74873</v>
      </c>
      <c r="D54" s="144" t="str">
        <f>'Recreational Chronic _summary'!D55</f>
        <v>y</v>
      </c>
      <c r="E54" s="48">
        <f>'Recreational Chronic _summary'!E55</f>
        <v>36</v>
      </c>
      <c r="F54" s="134"/>
      <c r="G54" s="53">
        <f>(F54/E54)*'Recreational Chronic _summary'!F55</f>
        <v>0</v>
      </c>
      <c r="H54" s="252"/>
      <c r="I54" s="252" t="str">
        <f>'Recreational Chronic _summary'!I55</f>
        <v>In</v>
      </c>
      <c r="J54" s="157" t="s">
        <v>363</v>
      </c>
      <c r="K54" s="21"/>
      <c r="L54" s="13">
        <f>G54</f>
        <v>0</v>
      </c>
      <c r="M54" s="232" t="s">
        <v>364</v>
      </c>
      <c r="N54" s="21"/>
      <c r="O54" s="21"/>
      <c r="P54" s="21"/>
      <c r="Q54" s="21"/>
      <c r="R54" s="21"/>
      <c r="S54" s="21"/>
      <c r="T54" s="21"/>
      <c r="U54" s="21"/>
      <c r="V54" s="21"/>
      <c r="W54" s="13">
        <f>G54</f>
        <v>0</v>
      </c>
      <c r="X54" s="58">
        <f>(F54/E54)*'Recreational Chronic _summary'!L55</f>
        <v>0</v>
      </c>
      <c r="Y54" s="246" t="str">
        <f>'Recreational Chronic _summary'!K55</f>
        <v>C</v>
      </c>
      <c r="Z54" s="246"/>
      <c r="AA54" s="245" t="str">
        <f>'Recreational Chronic _summary'!O55</f>
        <v>In</v>
      </c>
    </row>
    <row r="55" spans="2:27" s="94" customFormat="1" ht="12.75">
      <c r="B55" s="9" t="str">
        <f>'Recreational Chronic _summary'!B56</f>
        <v>2-Chlorotoluene</v>
      </c>
      <c r="C55" s="10">
        <f>'Recreational Chronic _summary'!C56</f>
        <v>95498</v>
      </c>
      <c r="D55" s="213" t="str">
        <f>'Recreational Chronic _summary'!D56</f>
        <v>y</v>
      </c>
      <c r="E55" s="96">
        <f>'Recreational Chronic _summary'!E56</f>
        <v>436</v>
      </c>
      <c r="F55" s="135"/>
      <c r="G55" s="100">
        <f>(F55/E55)*'Recreational Chronic _summary'!F56</f>
        <v>0</v>
      </c>
      <c r="H55" s="254" t="str">
        <f>'Recreational Chronic _summary'!H56</f>
        <v>In</v>
      </c>
      <c r="I55" s="252" t="str">
        <f>'Recreational Chronic _summary'!I56</f>
        <v>?</v>
      </c>
      <c r="J55" s="157" t="s">
        <v>323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149"/>
      <c r="X55" s="99" t="s">
        <v>19</v>
      </c>
      <c r="Y55" s="246" t="str">
        <f>'Recreational Chronic _summary'!K56</f>
        <v>NA</v>
      </c>
      <c r="Z55" s="246"/>
      <c r="AA55" s="245"/>
    </row>
    <row r="56" spans="2:27" s="94" customFormat="1" ht="12.75">
      <c r="B56" s="9" t="str">
        <f>'Recreational Chronic _summary'!B57</f>
        <v>Cumene (isopropylbenzene)</v>
      </c>
      <c r="C56" s="10">
        <f>'Recreational Chronic _summary'!C57</f>
        <v>98828</v>
      </c>
      <c r="D56" s="144" t="str">
        <f>'Recreational Chronic _summary'!D57</f>
        <v>y</v>
      </c>
      <c r="E56" s="96">
        <f>'Recreational Chronic _summary'!E57</f>
        <v>74</v>
      </c>
      <c r="F56" s="135"/>
      <c r="G56" s="100">
        <f>(F56/E56)*'Recreational Chronic _summary'!F57</f>
        <v>0</v>
      </c>
      <c r="H56" s="252"/>
      <c r="I56" s="252" t="str">
        <f>'Recreational Chronic _summary'!I57</f>
        <v>In</v>
      </c>
      <c r="J56" s="160">
        <f>G56</f>
        <v>0</v>
      </c>
      <c r="K56" s="95"/>
      <c r="L56" s="149"/>
      <c r="M56" s="103"/>
      <c r="N56" s="103"/>
      <c r="O56" s="149">
        <f>G56</f>
        <v>0</v>
      </c>
      <c r="P56" s="95"/>
      <c r="Q56" s="95"/>
      <c r="R56" s="95"/>
      <c r="S56" s="149"/>
      <c r="T56" s="103"/>
      <c r="U56" s="103"/>
      <c r="V56" s="103"/>
      <c r="W56" s="103"/>
      <c r="X56" s="99" t="s">
        <v>19</v>
      </c>
      <c r="Y56" s="246" t="str">
        <f>'Recreational Chronic _summary'!K57</f>
        <v>NA</v>
      </c>
      <c r="Z56" s="246"/>
      <c r="AA56" s="245"/>
    </row>
    <row r="57" spans="2:27" ht="21.75">
      <c r="B57" s="9" t="str">
        <f>'Recreational Chronic _summary'!B58</f>
        <v>1,2 - Dibromoethane (ethylene dibromide)</v>
      </c>
      <c r="C57" s="10">
        <f>'Recreational Chronic _summary'!C58</f>
        <v>106934</v>
      </c>
      <c r="D57" s="144" t="str">
        <f>'Recreational Chronic _summary'!D58</f>
        <v>y</v>
      </c>
      <c r="E57" s="48">
        <f>'Recreational Chronic _summary'!E58</f>
        <v>0.16</v>
      </c>
      <c r="F57" s="134"/>
      <c r="G57" s="53">
        <f>(F57/E57)*'Recreational Chronic _summary'!F58</f>
        <v>0</v>
      </c>
      <c r="H57" s="253" t="str">
        <f>'Recreational Chronic _summary'!H58</f>
        <v>Or De</v>
      </c>
      <c r="I57" s="252" t="str">
        <f>'Recreational Chronic _summary'!I58</f>
        <v>In</v>
      </c>
      <c r="J57" s="33"/>
      <c r="K57" s="21"/>
      <c r="L57" s="21"/>
      <c r="M57" s="21"/>
      <c r="N57" s="21"/>
      <c r="O57" s="21"/>
      <c r="P57" s="21"/>
      <c r="Q57" s="21"/>
      <c r="R57" s="13">
        <f>G57</f>
        <v>0</v>
      </c>
      <c r="S57" s="21"/>
      <c r="T57" s="21"/>
      <c r="U57" s="21"/>
      <c r="V57" s="21"/>
      <c r="W57" s="21"/>
      <c r="X57" s="58">
        <f>(F57/E57)*'Recreational Chronic _summary'!L58</f>
        <v>0</v>
      </c>
      <c r="Y57" s="246" t="str">
        <f>'Recreational Chronic _summary'!K58</f>
        <v>B2</v>
      </c>
      <c r="Z57" s="246"/>
      <c r="AA57" s="245" t="str">
        <f>'Recreational Chronic _summary'!O58</f>
        <v>Or</v>
      </c>
    </row>
    <row r="58" spans="2:27" ht="12.75">
      <c r="B58" s="9" t="str">
        <f>'Recreational Chronic _summary'!B59</f>
        <v>Dibromomethane (methylene bromide)</v>
      </c>
      <c r="C58" s="10">
        <f>'Recreational Chronic _summary'!C59</f>
        <v>74953</v>
      </c>
      <c r="D58" s="213" t="str">
        <f>'Recreational Chronic _summary'!D59</f>
        <v>y</v>
      </c>
      <c r="E58" s="48">
        <f>'Recreational Chronic _summary'!E59</f>
        <v>316</v>
      </c>
      <c r="F58" s="134"/>
      <c r="G58" s="53">
        <f>(F58/E58)*'Recreational Chronic _summary'!F59</f>
        <v>0</v>
      </c>
      <c r="H58" s="254" t="str">
        <f>'Recreational Chronic _summary'!H59</f>
        <v>In</v>
      </c>
      <c r="I58" s="252" t="str">
        <f>'Recreational Chronic _summary'!I59</f>
        <v>?</v>
      </c>
      <c r="J58" s="12"/>
      <c r="K58" s="13">
        <f>G58</f>
        <v>0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58" t="s">
        <v>19</v>
      </c>
      <c r="Y58" s="246" t="str">
        <f>'Recreational Chronic _summary'!K59</f>
        <v>NA</v>
      </c>
      <c r="Z58" s="246"/>
      <c r="AA58" s="245"/>
    </row>
    <row r="59" spans="2:27" ht="12.75">
      <c r="B59" s="9" t="str">
        <f>'Recreational Chronic _summary'!B60</f>
        <v>Dichlorodifluoromethane (Freon 12)</v>
      </c>
      <c r="C59" s="10">
        <f>'Recreational Chronic _summary'!C60</f>
        <v>75718</v>
      </c>
      <c r="D59" s="144" t="str">
        <f>'Recreational Chronic _summary'!D60</f>
        <v>y</v>
      </c>
      <c r="E59" s="48">
        <f>'Recreational Chronic _summary'!E60</f>
        <v>42</v>
      </c>
      <c r="F59" s="134"/>
      <c r="G59" s="53">
        <f>(F59/E59)*'Recreational Chronic _summary'!F60</f>
        <v>0</v>
      </c>
      <c r="H59" s="252"/>
      <c r="I59" s="252" t="str">
        <f>'Recreational Chronic _summary'!I60</f>
        <v>In</v>
      </c>
      <c r="J59" s="33"/>
      <c r="K59" s="21"/>
      <c r="L59" s="21"/>
      <c r="M59" s="21"/>
      <c r="N59" s="21"/>
      <c r="O59" s="21"/>
      <c r="P59" s="13">
        <f>G59</f>
        <v>0</v>
      </c>
      <c r="Q59" s="21"/>
      <c r="R59" s="21"/>
      <c r="S59" s="21"/>
      <c r="T59" s="21"/>
      <c r="U59" s="21"/>
      <c r="V59" s="21"/>
      <c r="W59" s="13">
        <f>G59</f>
        <v>0</v>
      </c>
      <c r="X59" s="58" t="s">
        <v>19</v>
      </c>
      <c r="Y59" s="246" t="str">
        <f>'Recreational Chronic _summary'!K60</f>
        <v>NA</v>
      </c>
      <c r="Z59" s="246"/>
      <c r="AA59" s="245"/>
    </row>
    <row r="60" spans="2:27" ht="12.75">
      <c r="B60" s="9" t="str">
        <f>'Recreational Chronic _summary'!B61</f>
        <v>1,1 - Dichloroethane</v>
      </c>
      <c r="C60" s="10">
        <f>'Recreational Chronic _summary'!C61</f>
        <v>75343</v>
      </c>
      <c r="D60" s="144" t="str">
        <f>'Recreational Chronic _summary'!D61</f>
        <v>y</v>
      </c>
      <c r="E60" s="48">
        <f>'Recreational Chronic _summary'!E61</f>
        <v>97</v>
      </c>
      <c r="F60" s="134"/>
      <c r="G60" s="53">
        <f>(F60/E60)*'Recreational Chronic _summary'!F61</f>
        <v>0</v>
      </c>
      <c r="H60" s="252"/>
      <c r="I60" s="252" t="str">
        <f>'Recreational Chronic _summary'!I61</f>
        <v>In</v>
      </c>
      <c r="J60" s="157" t="s">
        <v>362</v>
      </c>
      <c r="K60" s="21"/>
      <c r="L60" s="21"/>
      <c r="M60" s="21"/>
      <c r="N60" s="21"/>
      <c r="O60" s="13">
        <f>G60</f>
        <v>0</v>
      </c>
      <c r="P60" s="21"/>
      <c r="Q60" s="21"/>
      <c r="R60" s="21"/>
      <c r="S60" s="21"/>
      <c r="T60" s="21"/>
      <c r="U60" s="21"/>
      <c r="V60" s="21"/>
      <c r="W60" s="21"/>
      <c r="X60" s="58">
        <f>(F60/E60)*'Recreational Chronic _summary'!L61</f>
        <v>0</v>
      </c>
      <c r="Y60" s="246" t="str">
        <f>'Recreational Chronic _summary'!K61</f>
        <v>C</v>
      </c>
      <c r="Z60" s="246"/>
      <c r="AA60" s="245" t="str">
        <f>'Recreational Chronic _summary'!O61</f>
        <v>In</v>
      </c>
    </row>
    <row r="61" spans="2:27" ht="21.75">
      <c r="B61" s="9" t="str">
        <f>'Recreational Chronic _summary'!B62</f>
        <v>1,2 - Dichloroethane</v>
      </c>
      <c r="C61" s="10">
        <f>'Recreational Chronic _summary'!C62</f>
        <v>107062</v>
      </c>
      <c r="D61" s="144" t="str">
        <f>'Recreational Chronic _summary'!D62</f>
        <v>y</v>
      </c>
      <c r="E61" s="48">
        <f>'Recreational Chronic _summary'!E62</f>
        <v>10</v>
      </c>
      <c r="F61" s="134"/>
      <c r="G61" s="53">
        <f>(F61/E61)*'Recreational Chronic _summary'!F62</f>
        <v>0</v>
      </c>
      <c r="H61" s="253" t="str">
        <f>'Recreational Chronic _summary'!H62</f>
        <v>Or De</v>
      </c>
      <c r="I61" s="252" t="str">
        <f>'Recreational Chronic _summary'!I62</f>
        <v>In</v>
      </c>
      <c r="J61" s="157" t="s">
        <v>362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58">
        <f>(F61/E61)*'Recreational Chronic _summary'!L62</f>
        <v>0</v>
      </c>
      <c r="Y61" s="246" t="str">
        <f>'Recreational Chronic _summary'!K62</f>
        <v>B2</v>
      </c>
      <c r="Z61" s="246"/>
      <c r="AA61" s="245" t="str">
        <f>'Recreational Chronic _summary'!O62</f>
        <v>In</v>
      </c>
    </row>
    <row r="62" spans="2:27" ht="12.75">
      <c r="B62" s="9" t="str">
        <f>'Recreational Chronic _summary'!B63</f>
        <v>1,1 - Dichloroethylene</v>
      </c>
      <c r="C62" s="10">
        <f>'Recreational Chronic _summary'!C63</f>
        <v>75354</v>
      </c>
      <c r="D62" s="144" t="str">
        <f>'Recreational Chronic _summary'!D63</f>
        <v>y</v>
      </c>
      <c r="E62" s="48">
        <f>'Recreational Chronic _summary'!E63</f>
        <v>1.6</v>
      </c>
      <c r="F62" s="134"/>
      <c r="G62" s="53" t="s">
        <v>19</v>
      </c>
      <c r="H62" s="252" t="str">
        <f>'Recreational Chronic _summary'!H63</f>
        <v>In</v>
      </c>
      <c r="I62" s="252" t="str">
        <f>'Recreational Chronic _summary'!I63</f>
        <v>?</v>
      </c>
      <c r="J62" s="157" t="s">
        <v>362</v>
      </c>
      <c r="K62" s="21"/>
      <c r="L62" s="21"/>
      <c r="M62" s="21"/>
      <c r="N62" s="21"/>
      <c r="O62" s="21"/>
      <c r="P62" s="13" t="str">
        <f>G62</f>
        <v>NA</v>
      </c>
      <c r="Q62" s="21"/>
      <c r="R62" s="21"/>
      <c r="S62" s="21"/>
      <c r="T62" s="21"/>
      <c r="U62" s="21"/>
      <c r="V62" s="21"/>
      <c r="W62" s="21"/>
      <c r="X62" s="58">
        <f>(F62/E62)*'Recreational Chronic _summary'!L63</f>
        <v>0</v>
      </c>
      <c r="Y62" s="246" t="str">
        <f>'Recreational Chronic _summary'!K63</f>
        <v>C</v>
      </c>
      <c r="Z62" s="246"/>
      <c r="AA62" s="245" t="str">
        <f>'Recreational Chronic _summary'!O63</f>
        <v>In</v>
      </c>
    </row>
    <row r="63" spans="2:27" ht="12.75">
      <c r="B63" s="9" t="str">
        <f>'Recreational Chronic _summary'!B64</f>
        <v>cis - 1,2 - Dichloroethylene</v>
      </c>
      <c r="C63" s="10">
        <f>'Recreational Chronic _summary'!C64</f>
        <v>154592</v>
      </c>
      <c r="D63" s="144" t="str">
        <f>'Recreational Chronic _summary'!D64</f>
        <v>y</v>
      </c>
      <c r="E63" s="48">
        <f>'Recreational Chronic _summary'!E64</f>
        <v>19</v>
      </c>
      <c r="F63" s="134"/>
      <c r="G63" s="53">
        <f>(F63/E63)*'Recreational Chronic _summary'!F64</f>
        <v>0</v>
      </c>
      <c r="H63" s="252"/>
      <c r="I63" s="252" t="str">
        <f>'Recreational Chronic _summary'!I64</f>
        <v>In</v>
      </c>
      <c r="J63" s="12"/>
      <c r="K63" s="13">
        <f>G63</f>
        <v>0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58" t="s">
        <v>19</v>
      </c>
      <c r="Y63" s="246" t="str">
        <f>'Recreational Chronic _summary'!K64</f>
        <v>D</v>
      </c>
      <c r="Z63" s="246"/>
      <c r="AA63" s="245"/>
    </row>
    <row r="64" spans="2:27" ht="12.75">
      <c r="B64" s="9" t="str">
        <f>'Recreational Chronic _summary'!B65</f>
        <v>trans - 1,2 - Dichloroethylene</v>
      </c>
      <c r="C64" s="10">
        <f>'Recreational Chronic _summary'!C65</f>
        <v>156605</v>
      </c>
      <c r="D64" s="144" t="str">
        <f>'Recreational Chronic _summary'!D65</f>
        <v>y</v>
      </c>
      <c r="E64" s="48">
        <f>'Recreational Chronic _summary'!E65</f>
        <v>28</v>
      </c>
      <c r="F64" s="134"/>
      <c r="G64" s="53">
        <f>(F64/E64)*'Recreational Chronic _summary'!F65</f>
        <v>0</v>
      </c>
      <c r="H64" s="252"/>
      <c r="I64" s="252" t="str">
        <f>'Recreational Chronic _summary'!I65</f>
        <v>In</v>
      </c>
      <c r="J64" s="33"/>
      <c r="K64" s="21"/>
      <c r="L64" s="21"/>
      <c r="M64" s="21"/>
      <c r="N64" s="21"/>
      <c r="O64" s="21"/>
      <c r="P64" s="13">
        <f>G64</f>
        <v>0</v>
      </c>
      <c r="Q64" s="13"/>
      <c r="R64" s="21"/>
      <c r="S64" s="21"/>
      <c r="T64" s="21"/>
      <c r="U64" s="21"/>
      <c r="V64" s="21"/>
      <c r="W64" s="21"/>
      <c r="X64" s="58" t="s">
        <v>19</v>
      </c>
      <c r="Y64" s="246" t="str">
        <f>'Recreational Chronic _summary'!K65</f>
        <v>D</v>
      </c>
      <c r="Z64" s="246"/>
      <c r="AA64" s="245"/>
    </row>
    <row r="65" spans="2:27" ht="12.75">
      <c r="B65" s="9" t="str">
        <f>'Recreational Chronic _summary'!B66</f>
        <v>1,2 - Dichloroethylene (mixed isomers)</v>
      </c>
      <c r="C65" s="10">
        <f>'Recreational Chronic _summary'!C66</f>
        <v>540590</v>
      </c>
      <c r="D65" s="144" t="str">
        <f>'Recreational Chronic _summary'!D66</f>
        <v>y</v>
      </c>
      <c r="E65" s="48">
        <f>'Recreational Chronic _summary'!E66</f>
        <v>19</v>
      </c>
      <c r="F65" s="134">
        <f>F64+F63</f>
        <v>0</v>
      </c>
      <c r="G65" s="53">
        <f>(F65/E65)*'Recreational Chronic _summary'!F66</f>
        <v>0</v>
      </c>
      <c r="H65" s="252"/>
      <c r="I65" s="252" t="str">
        <f>'Recreational Chronic _summary'!I66</f>
        <v>In</v>
      </c>
      <c r="J65" s="33"/>
      <c r="K65" s="21"/>
      <c r="L65" s="21"/>
      <c r="M65" s="21"/>
      <c r="N65" s="21"/>
      <c r="O65" s="21"/>
      <c r="P65" s="13">
        <f>G65</f>
        <v>0</v>
      </c>
      <c r="Q65" s="13"/>
      <c r="R65" s="21"/>
      <c r="S65" s="21"/>
      <c r="T65" s="21"/>
      <c r="U65" s="21"/>
      <c r="V65" s="21"/>
      <c r="W65" s="21"/>
      <c r="X65" s="58" t="s">
        <v>19</v>
      </c>
      <c r="Y65" s="246" t="str">
        <f>'Recreational Chronic _summary'!K66</f>
        <v>D</v>
      </c>
      <c r="Z65" s="246"/>
      <c r="AA65" s="245"/>
    </row>
    <row r="66" spans="2:27" ht="12.75">
      <c r="B66" s="9" t="str">
        <f>'Recreational Chronic _summary'!B67</f>
        <v>Dichloromethane (methylene chloride)</v>
      </c>
      <c r="C66" s="10">
        <f>'Recreational Chronic _summary'!C67</f>
        <v>75092</v>
      </c>
      <c r="D66" s="144" t="str">
        <f>'Recreational Chronic _summary'!D67</f>
        <v>y</v>
      </c>
      <c r="E66" s="48">
        <f>'Recreational Chronic _summary'!E67</f>
        <v>270</v>
      </c>
      <c r="F66" s="134"/>
      <c r="G66" s="53">
        <f>(F66/E66)*'Recreational Chronic _summary'!F67</f>
        <v>0</v>
      </c>
      <c r="H66" s="252"/>
      <c r="I66" s="252" t="str">
        <f>'Recreational Chronic _summary'!I67</f>
        <v>In</v>
      </c>
      <c r="J66" s="157" t="s">
        <v>362</v>
      </c>
      <c r="K66" s="21"/>
      <c r="L66" s="21"/>
      <c r="M66" s="21"/>
      <c r="N66" s="21"/>
      <c r="O66" s="21"/>
      <c r="P66" s="13">
        <f>G66</f>
        <v>0</v>
      </c>
      <c r="Q66" s="13"/>
      <c r="R66" s="21"/>
      <c r="S66" s="21"/>
      <c r="T66" s="21"/>
      <c r="U66" s="21"/>
      <c r="V66" s="21"/>
      <c r="W66" s="21"/>
      <c r="X66" s="58">
        <f>(F66/E66)*'Recreational Chronic _summary'!L67</f>
        <v>0</v>
      </c>
      <c r="Y66" s="246" t="str">
        <f>'Recreational Chronic _summary'!K67</f>
        <v>B2</v>
      </c>
      <c r="Z66" s="246"/>
      <c r="AA66" s="245" t="str">
        <f>'Recreational Chronic _summary'!O67</f>
        <v>In</v>
      </c>
    </row>
    <row r="67" spans="2:27" ht="21.75">
      <c r="B67" s="9" t="str">
        <f>'Recreational Chronic _summary'!B68</f>
        <v>1,2 - Dichloropropane</v>
      </c>
      <c r="C67" s="10">
        <f>'Recreational Chronic _summary'!C68</f>
        <v>78875</v>
      </c>
      <c r="D67" s="144" t="str">
        <f>'Recreational Chronic _summary'!D68</f>
        <v>y</v>
      </c>
      <c r="E67" s="48">
        <f>'Recreational Chronic _summary'!E68</f>
        <v>11</v>
      </c>
      <c r="F67" s="134"/>
      <c r="G67" s="53">
        <f>(F67/E67)*'Recreational Chronic _summary'!F68</f>
        <v>0</v>
      </c>
      <c r="H67" s="253" t="str">
        <f>'Recreational Chronic _summary'!H68</f>
        <v>Or De</v>
      </c>
      <c r="I67" s="252" t="str">
        <f>'Recreational Chronic _summary'!I68</f>
        <v>In</v>
      </c>
      <c r="J67" s="157" t="s">
        <v>362</v>
      </c>
      <c r="K67" s="103"/>
      <c r="L67" s="103"/>
      <c r="M67" s="103"/>
      <c r="N67" s="103"/>
      <c r="O67" s="103"/>
      <c r="P67" s="149"/>
      <c r="Q67" s="13"/>
      <c r="R67" s="21"/>
      <c r="S67" s="13">
        <f>G67</f>
        <v>0</v>
      </c>
      <c r="T67" s="21"/>
      <c r="U67" s="21"/>
      <c r="V67" s="21"/>
      <c r="W67" s="21"/>
      <c r="X67" s="58">
        <f>(F67/E67)*'Recreational Chronic _summary'!L68</f>
        <v>0</v>
      </c>
      <c r="Y67" s="246" t="str">
        <f>'Recreational Chronic _summary'!K68</f>
        <v>B2</v>
      </c>
      <c r="Z67" s="246"/>
      <c r="AA67" s="245" t="str">
        <f>'Recreational Chronic _summary'!O68</f>
        <v>In</v>
      </c>
    </row>
    <row r="68" spans="2:27" s="94" customFormat="1" ht="12.75">
      <c r="B68" s="9" t="str">
        <f>'Recreational Chronic _summary'!B69</f>
        <v>Ethyl benzene</v>
      </c>
      <c r="C68" s="10">
        <f>'Recreational Chronic _summary'!C69</f>
        <v>100414</v>
      </c>
      <c r="D68" s="144" t="str">
        <f>'Recreational Chronic _summary'!D69</f>
        <v>y</v>
      </c>
      <c r="E68" s="96">
        <f>'Recreational Chronic _summary'!E69</f>
        <v>200</v>
      </c>
      <c r="F68" s="135"/>
      <c r="G68" s="53">
        <f>(F68/E68)*'Recreational Chronic _summary'!F69</f>
        <v>0</v>
      </c>
      <c r="H68" s="252"/>
      <c r="I68" s="252" t="str">
        <f>'Recreational Chronic _summary'!I69</f>
        <v>In</v>
      </c>
      <c r="J68" s="157" t="s">
        <v>323</v>
      </c>
      <c r="K68" s="95"/>
      <c r="L68" s="95"/>
      <c r="M68" s="95"/>
      <c r="N68" s="95"/>
      <c r="O68" s="149"/>
      <c r="P68" s="149"/>
      <c r="Q68" s="149"/>
      <c r="R68" s="149"/>
      <c r="S68" s="95"/>
      <c r="T68" s="95"/>
      <c r="U68" s="95"/>
      <c r="V68" s="95"/>
      <c r="W68" s="95"/>
      <c r="X68" s="99" t="s">
        <v>19</v>
      </c>
      <c r="Y68" s="246" t="str">
        <f>'Recreational Chronic _summary'!K69</f>
        <v>D</v>
      </c>
      <c r="Z68" s="246"/>
      <c r="AA68" s="245"/>
    </row>
    <row r="69" spans="2:27" ht="12.75">
      <c r="B69" s="9" t="str">
        <f>'Recreational Chronic _summary'!B70</f>
        <v>Hexane</v>
      </c>
      <c r="C69" s="10">
        <f>'Recreational Chronic _summary'!C70</f>
        <v>110543</v>
      </c>
      <c r="D69" s="144" t="str">
        <f>'Recreational Chronic _summary'!D70</f>
        <v>y</v>
      </c>
      <c r="E69" s="48">
        <f>'Recreational Chronic _summary'!E70</f>
        <v>100</v>
      </c>
      <c r="F69" s="134"/>
      <c r="G69" s="53">
        <f>(F69/E69)*'Recreational Chronic _summary'!F70</f>
        <v>0</v>
      </c>
      <c r="H69" s="252"/>
      <c r="I69" s="252" t="str">
        <f>'Recreational Chronic _summary'!I70</f>
        <v>In</v>
      </c>
      <c r="J69" s="33"/>
      <c r="K69" s="21"/>
      <c r="L69" s="13">
        <f>G69</f>
        <v>0</v>
      </c>
      <c r="M69" s="21"/>
      <c r="N69" s="21"/>
      <c r="O69" s="21"/>
      <c r="P69" s="13"/>
      <c r="Q69" s="21"/>
      <c r="R69" s="13">
        <f>G69</f>
        <v>0</v>
      </c>
      <c r="S69" s="13">
        <f>G69</f>
        <v>0</v>
      </c>
      <c r="T69" s="21"/>
      <c r="U69" s="21"/>
      <c r="V69" s="21"/>
      <c r="W69" s="21"/>
      <c r="X69" s="58" t="s">
        <v>19</v>
      </c>
      <c r="Y69" s="246" t="str">
        <f>'Recreational Chronic _summary'!K70</f>
        <v>NA</v>
      </c>
      <c r="Z69" s="246"/>
      <c r="AA69" s="245"/>
    </row>
    <row r="70" spans="2:27" ht="12.75">
      <c r="B70" s="9" t="str">
        <f>'Recreational Chronic _summary'!B71</f>
        <v>Methyl ethyl ketone (2-butanone)</v>
      </c>
      <c r="C70" s="10">
        <f>'Recreational Chronic _summary'!C71</f>
        <v>78933</v>
      </c>
      <c r="D70" s="144" t="str">
        <f>'Recreational Chronic _summary'!D71</f>
        <v>y</v>
      </c>
      <c r="E70" s="48">
        <f>'Recreational Chronic _summary'!E71</f>
        <v>3200</v>
      </c>
      <c r="F70" s="134"/>
      <c r="G70" s="53">
        <f>(F70/E70)*'Recreational Chronic _summary'!F71</f>
        <v>0</v>
      </c>
      <c r="H70" s="252"/>
      <c r="I70" s="252" t="str">
        <f>'Recreational Chronic _summary'!I71</f>
        <v>In</v>
      </c>
      <c r="J70" s="157" t="s">
        <v>362</v>
      </c>
      <c r="K70" s="21"/>
      <c r="L70" s="21"/>
      <c r="M70" s="21"/>
      <c r="N70" s="21"/>
      <c r="O70" s="21"/>
      <c r="P70" s="21"/>
      <c r="Q70" s="21"/>
      <c r="R70" s="13">
        <f>G70</f>
        <v>0</v>
      </c>
      <c r="S70" s="21"/>
      <c r="T70" s="21"/>
      <c r="U70" s="21"/>
      <c r="V70" s="21"/>
      <c r="W70" s="21"/>
      <c r="X70" s="58" t="s">
        <v>19</v>
      </c>
      <c r="Y70" s="246" t="str">
        <f>'Recreational Chronic _summary'!K71</f>
        <v>D</v>
      </c>
      <c r="Z70" s="246"/>
      <c r="AA70" s="245"/>
    </row>
    <row r="71" spans="2:27" ht="12.75">
      <c r="B71" s="9" t="str">
        <f>'Recreational Chronic _summary'!B72</f>
        <v>Methyl isobutyl ketone (MIBK)</v>
      </c>
      <c r="C71" s="10">
        <f>'Recreational Chronic _summary'!C72</f>
        <v>108101</v>
      </c>
      <c r="D71" s="144" t="str">
        <f>'Recreational Chronic _summary'!D72</f>
        <v>y</v>
      </c>
      <c r="E71" s="48">
        <f>'Recreational Chronic _summary'!E72</f>
        <v>330</v>
      </c>
      <c r="F71" s="134"/>
      <c r="G71" s="53">
        <f>(F71/E71)*'Recreational Chronic _summary'!F72</f>
        <v>0</v>
      </c>
      <c r="H71" s="252"/>
      <c r="I71" s="252" t="str">
        <f>'Recreational Chronic _summary'!I72</f>
        <v>In</v>
      </c>
      <c r="J71" s="33"/>
      <c r="K71" s="21"/>
      <c r="L71" s="21"/>
      <c r="M71" s="21"/>
      <c r="N71" s="21"/>
      <c r="O71" s="13">
        <f>G71</f>
        <v>0</v>
      </c>
      <c r="P71" s="13">
        <f>G71</f>
        <v>0</v>
      </c>
      <c r="Q71" s="21"/>
      <c r="R71" s="13"/>
      <c r="S71" s="21"/>
      <c r="T71" s="21"/>
      <c r="U71" s="21"/>
      <c r="V71" s="21"/>
      <c r="W71" s="13">
        <f>G71</f>
        <v>0</v>
      </c>
      <c r="X71" s="58" t="s">
        <v>19</v>
      </c>
      <c r="Y71" s="246" t="str">
        <f>'Recreational Chronic _summary'!K72</f>
        <v>NA</v>
      </c>
      <c r="Z71" s="246"/>
      <c r="AA71" s="245"/>
    </row>
    <row r="72" spans="2:27" ht="12.75">
      <c r="B72" s="9" t="str">
        <f>'Recreational Chronic _summary'!B73</f>
        <v>Naphthalene</v>
      </c>
      <c r="C72" s="10">
        <f>'Recreational Chronic _summary'!C73</f>
        <v>91203</v>
      </c>
      <c r="D72" s="144" t="str">
        <f>'Recreational Chronic _summary'!D73</f>
        <v>y</v>
      </c>
      <c r="E72" s="48">
        <f>'Recreational Chronic _summary'!E73</f>
        <v>24</v>
      </c>
      <c r="F72" s="134"/>
      <c r="G72" s="53">
        <f>(F72/E72)*'Recreational Chronic _summary'!F73</f>
        <v>0</v>
      </c>
      <c r="H72" s="252"/>
      <c r="I72" s="252" t="str">
        <f>'Recreational Chronic _summary'!I73</f>
        <v>In</v>
      </c>
      <c r="J72" s="12"/>
      <c r="K72" s="13">
        <f>G72</f>
        <v>0</v>
      </c>
      <c r="L72" s="21"/>
      <c r="M72" s="13"/>
      <c r="N72" s="21"/>
      <c r="O72" s="21"/>
      <c r="P72" s="21"/>
      <c r="Q72" s="21"/>
      <c r="R72" s="21"/>
      <c r="S72" s="13">
        <f>G72</f>
        <v>0</v>
      </c>
      <c r="T72" s="21"/>
      <c r="U72" s="21"/>
      <c r="V72" s="21"/>
      <c r="W72" s="13">
        <f>G72</f>
        <v>0</v>
      </c>
      <c r="X72" s="58" t="s">
        <v>19</v>
      </c>
      <c r="Y72" s="246" t="str">
        <f>'Recreational Chronic _summary'!K73</f>
        <v>D</v>
      </c>
      <c r="Z72" s="246"/>
      <c r="AA72" s="245"/>
    </row>
    <row r="73" spans="2:27" s="94" customFormat="1" ht="12.75">
      <c r="B73" s="9" t="str">
        <f>'Recreational Chronic _summary'!B74</f>
        <v>n-Propylbenzene</v>
      </c>
      <c r="C73" s="10">
        <f>'Recreational Chronic _summary'!C74</f>
        <v>103651</v>
      </c>
      <c r="D73" s="144" t="str">
        <f>'Recreational Chronic _summary'!D74</f>
        <v>y</v>
      </c>
      <c r="E73" s="96">
        <f>'Recreational Chronic _summary'!E74</f>
        <v>70</v>
      </c>
      <c r="F73" s="135"/>
      <c r="G73" s="100">
        <f>(F73/E73)*'Recreational Chronic _summary'!F74</f>
        <v>0</v>
      </c>
      <c r="H73" s="252"/>
      <c r="I73" s="252" t="str">
        <f>'Recreational Chronic _summary'!I74</f>
        <v>In</v>
      </c>
      <c r="J73" s="97"/>
      <c r="K73" s="95"/>
      <c r="L73" s="149">
        <f>G73</f>
        <v>0</v>
      </c>
      <c r="M73" s="95"/>
      <c r="N73" s="95"/>
      <c r="O73" s="149"/>
      <c r="P73" s="95"/>
      <c r="Q73" s="95"/>
      <c r="R73" s="95"/>
      <c r="S73" s="149"/>
      <c r="T73" s="95"/>
      <c r="U73" s="95"/>
      <c r="V73" s="95"/>
      <c r="W73" s="95"/>
      <c r="X73" s="58" t="s">
        <v>19</v>
      </c>
      <c r="Y73" s="246" t="str">
        <f>'Recreational Chronic _summary'!K74</f>
        <v>NA</v>
      </c>
      <c r="Z73" s="246"/>
      <c r="AA73" s="245"/>
    </row>
    <row r="74" spans="2:27" ht="12.75">
      <c r="B74" s="9" t="str">
        <f>'Recreational Chronic _summary'!B75</f>
        <v>Styrene</v>
      </c>
      <c r="C74" s="10">
        <f>'Recreational Chronic _summary'!C75</f>
        <v>100425</v>
      </c>
      <c r="D74" s="144" t="str">
        <f>'Recreational Chronic _summary'!D75</f>
        <v>y</v>
      </c>
      <c r="E74" s="48">
        <f>'Recreational Chronic _summary'!E75</f>
        <v>500</v>
      </c>
      <c r="F74" s="134"/>
      <c r="G74" s="53">
        <f>(F74/E74)*'Recreational Chronic _summary'!F75</f>
        <v>0</v>
      </c>
      <c r="H74" s="252"/>
      <c r="I74" s="252" t="str">
        <f>'Recreational Chronic _summary'!I75</f>
        <v>In</v>
      </c>
      <c r="J74" s="33"/>
      <c r="K74" s="13">
        <f>G74</f>
        <v>0</v>
      </c>
      <c r="L74" s="13">
        <f>G74</f>
        <v>0</v>
      </c>
      <c r="M74" s="21"/>
      <c r="N74" s="21"/>
      <c r="O74" s="21"/>
      <c r="P74" s="13">
        <f aca="true" t="shared" si="0" ref="P74:P81">G74</f>
        <v>0</v>
      </c>
      <c r="Q74" s="13"/>
      <c r="R74" s="21"/>
      <c r="S74" s="21"/>
      <c r="T74" s="21"/>
      <c r="U74" s="21"/>
      <c r="V74" s="21"/>
      <c r="W74" s="21"/>
      <c r="X74" s="58" t="s">
        <v>19</v>
      </c>
      <c r="Y74" s="246" t="str">
        <f>'Recreational Chronic _summary'!K75</f>
        <v>?</v>
      </c>
      <c r="Z74" s="246"/>
      <c r="AA74" s="245"/>
    </row>
    <row r="75" spans="2:27" ht="12.75">
      <c r="B75" s="9" t="str">
        <f>'Recreational Chronic _summary'!B76</f>
        <v>1,1,1,2 - Tetrachloroethane</v>
      </c>
      <c r="C75" s="10">
        <f>'Recreational Chronic _summary'!C76</f>
        <v>630206</v>
      </c>
      <c r="D75" s="144" t="str">
        <f>'Recreational Chronic _summary'!D76</f>
        <v>y</v>
      </c>
      <c r="E75" s="48">
        <f>'Recreational Chronic _summary'!E76</f>
        <v>83</v>
      </c>
      <c r="F75" s="134"/>
      <c r="G75" s="53" t="s">
        <v>19</v>
      </c>
      <c r="H75" s="252" t="str">
        <f>'Recreational Chronic _summary'!H76</f>
        <v>In</v>
      </c>
      <c r="I75" s="252" t="str">
        <f>'Recreational Chronic _summary'!I76</f>
        <v>?</v>
      </c>
      <c r="J75" s="157" t="s">
        <v>362</v>
      </c>
      <c r="K75" s="21"/>
      <c r="L75" s="21"/>
      <c r="M75" s="21"/>
      <c r="N75" s="21"/>
      <c r="O75" s="13" t="str">
        <f>G75</f>
        <v>NA</v>
      </c>
      <c r="P75" s="13" t="str">
        <f t="shared" si="0"/>
        <v>NA</v>
      </c>
      <c r="Q75" s="13"/>
      <c r="R75" s="21"/>
      <c r="S75" s="21"/>
      <c r="T75" s="21"/>
      <c r="U75" s="21"/>
      <c r="V75" s="21"/>
      <c r="W75" s="21"/>
      <c r="X75" s="58">
        <f>(F75/E75)*'Recreational Chronic _summary'!L76</f>
        <v>0</v>
      </c>
      <c r="Y75" s="246" t="str">
        <f>'Recreational Chronic _summary'!K76</f>
        <v>C</v>
      </c>
      <c r="Z75" s="246"/>
      <c r="AA75" s="245" t="str">
        <f>'Recreational Chronic _summary'!O76</f>
        <v>In</v>
      </c>
    </row>
    <row r="76" spans="2:27" ht="12.75">
      <c r="B76" s="9" t="str">
        <f>'Recreational Chronic _summary'!B77</f>
        <v>1,1,2,2 - Tetrachloroethane</v>
      </c>
      <c r="C76" s="10">
        <f>'Recreational Chronic _summary'!C77</f>
        <v>79345</v>
      </c>
      <c r="D76" s="144" t="str">
        <f>'Recreational Chronic _summary'!D77</f>
        <v>y</v>
      </c>
      <c r="E76" s="48">
        <f>'Recreational Chronic _summary'!E77</f>
        <v>4</v>
      </c>
      <c r="F76" s="134"/>
      <c r="G76" s="53">
        <f>(F76/E76)*'Recreational Chronic _summary'!F77</f>
        <v>0</v>
      </c>
      <c r="H76" s="252" t="str">
        <f>'Recreational Chronic _summary'!H77</f>
        <v>In</v>
      </c>
      <c r="I76" s="252" t="str">
        <f>'Recreational Chronic _summary'!I77</f>
        <v>?</v>
      </c>
      <c r="J76" s="33"/>
      <c r="K76" s="21"/>
      <c r="L76" s="21"/>
      <c r="M76" s="21"/>
      <c r="N76" s="21"/>
      <c r="O76" s="21"/>
      <c r="P76" s="13">
        <f t="shared" si="0"/>
        <v>0</v>
      </c>
      <c r="Q76" s="21"/>
      <c r="R76" s="21"/>
      <c r="S76" s="21"/>
      <c r="T76" s="21"/>
      <c r="U76" s="21"/>
      <c r="V76" s="21"/>
      <c r="W76" s="13">
        <f>G76</f>
        <v>0</v>
      </c>
      <c r="X76" s="58">
        <f>(F76/E76)*'Recreational Chronic _summary'!L77</f>
        <v>0</v>
      </c>
      <c r="Y76" s="246" t="str">
        <f>'Recreational Chronic _summary'!K77</f>
        <v>C</v>
      </c>
      <c r="Z76" s="246"/>
      <c r="AA76" s="245" t="str">
        <f>'Recreational Chronic _summary'!O77</f>
        <v>In</v>
      </c>
    </row>
    <row r="77" spans="2:27" ht="21.75">
      <c r="B77" s="9" t="str">
        <f>'Recreational Chronic _summary'!B78</f>
        <v>Tetrachloroethylene (PCE)</v>
      </c>
      <c r="C77" s="10">
        <f>'Recreational Chronic _summary'!C78</f>
        <v>127184</v>
      </c>
      <c r="D77" s="144" t="str">
        <f>'Recreational Chronic _summary'!D78</f>
        <v>y</v>
      </c>
      <c r="E77" s="48">
        <f>'Recreational Chronic _summary'!E78</f>
        <v>145</v>
      </c>
      <c r="F77" s="134"/>
      <c r="G77" s="53">
        <f>(F77/E77)*'Recreational Chronic _summary'!F78</f>
        <v>0</v>
      </c>
      <c r="H77" s="252"/>
      <c r="I77" s="252" t="str">
        <f>'Recreational Chronic _summary'!I78</f>
        <v>In</v>
      </c>
      <c r="J77" s="157" t="s">
        <v>363</v>
      </c>
      <c r="K77" s="21"/>
      <c r="L77" s="13">
        <f>G77</f>
        <v>0</v>
      </c>
      <c r="M77" s="232" t="s">
        <v>365</v>
      </c>
      <c r="N77" s="21"/>
      <c r="O77" s="13">
        <f>G77</f>
        <v>0</v>
      </c>
      <c r="P77" s="13">
        <f t="shared" si="0"/>
        <v>0</v>
      </c>
      <c r="Q77" s="231" t="s">
        <v>366</v>
      </c>
      <c r="R77" s="21"/>
      <c r="S77" s="21"/>
      <c r="T77" s="21"/>
      <c r="U77" s="21"/>
      <c r="V77" s="21"/>
      <c r="W77" s="21"/>
      <c r="X77" s="58">
        <f>(F77/E77)*'Recreational Chronic _summary'!L78</f>
        <v>0</v>
      </c>
      <c r="Y77" s="246" t="str">
        <f>'Recreational Chronic _summary'!K78</f>
        <v>B2/C</v>
      </c>
      <c r="Z77" s="246"/>
      <c r="AA77" s="245" t="str">
        <f>'Recreational Chronic _summary'!O78</f>
        <v>In</v>
      </c>
    </row>
    <row r="78" spans="2:27" ht="12.75">
      <c r="B78" s="9" t="str">
        <f>'Recreational Chronic _summary'!B79</f>
        <v>Toluene</v>
      </c>
      <c r="C78" s="10">
        <f>'Recreational Chronic _summary'!C79</f>
        <v>108883</v>
      </c>
      <c r="D78" s="144" t="str">
        <f>'Recreational Chronic _summary'!D79</f>
        <v>y</v>
      </c>
      <c r="E78" s="48">
        <f>'Recreational Chronic _summary'!E79</f>
        <v>260</v>
      </c>
      <c r="F78" s="134"/>
      <c r="G78" s="53">
        <f>(F78/E78)*'Recreational Chronic _summary'!F79</f>
        <v>0</v>
      </c>
      <c r="H78" s="252"/>
      <c r="I78" s="252" t="str">
        <f>'Recreational Chronic _summary'!I79</f>
        <v>In</v>
      </c>
      <c r="J78" s="33"/>
      <c r="K78" s="21"/>
      <c r="L78" s="13">
        <f>G78</f>
        <v>0</v>
      </c>
      <c r="M78" s="21"/>
      <c r="N78" s="21"/>
      <c r="O78" s="13">
        <f>G78</f>
        <v>0</v>
      </c>
      <c r="P78" s="13">
        <f t="shared" si="0"/>
        <v>0</v>
      </c>
      <c r="Q78" s="13"/>
      <c r="R78" s="21"/>
      <c r="S78" s="13">
        <f>G78</f>
        <v>0</v>
      </c>
      <c r="T78" s="21"/>
      <c r="U78" s="21"/>
      <c r="V78" s="21"/>
      <c r="W78" s="21"/>
      <c r="X78" s="58" t="s">
        <v>19</v>
      </c>
      <c r="Y78" s="246" t="str">
        <f>'Recreational Chronic _summary'!K79</f>
        <v>D</v>
      </c>
      <c r="Z78" s="246"/>
      <c r="AA78" s="245"/>
    </row>
    <row r="79" spans="2:27" ht="12.75">
      <c r="B79" s="9" t="str">
        <f>'Recreational Chronic _summary'!B80</f>
        <v>1,2,4 - Trichlorobenzene</v>
      </c>
      <c r="C79" s="10">
        <f>'Recreational Chronic _summary'!C80</f>
        <v>120821</v>
      </c>
      <c r="D79" s="144" t="str">
        <f>'Recreational Chronic _summary'!D80</f>
        <v>y</v>
      </c>
      <c r="E79" s="48">
        <f>'Recreational Chronic _summary'!E80</f>
        <v>290</v>
      </c>
      <c r="F79" s="134"/>
      <c r="G79" s="53">
        <f>(F79/E79)*'Recreational Chronic _summary'!F80</f>
        <v>0</v>
      </c>
      <c r="H79" s="252"/>
      <c r="I79" s="252" t="str">
        <f>'Recreational Chronic _summary'!I80</f>
        <v>Or</v>
      </c>
      <c r="J79" s="12">
        <f>G79</f>
        <v>0</v>
      </c>
      <c r="K79" s="21"/>
      <c r="L79" s="21"/>
      <c r="M79" s="21"/>
      <c r="N79" s="21"/>
      <c r="O79" s="21"/>
      <c r="P79" s="13">
        <f t="shared" si="0"/>
        <v>0</v>
      </c>
      <c r="Q79" s="13"/>
      <c r="R79" s="21"/>
      <c r="S79" s="21"/>
      <c r="T79" s="21"/>
      <c r="U79" s="21"/>
      <c r="V79" s="21"/>
      <c r="W79" s="21"/>
      <c r="X79" s="58" t="s">
        <v>19</v>
      </c>
      <c r="Y79" s="246" t="str">
        <f>'Recreational Chronic _summary'!K80</f>
        <v>D</v>
      </c>
      <c r="Z79" s="246"/>
      <c r="AA79" s="245"/>
    </row>
    <row r="80" spans="2:27" ht="12.75">
      <c r="B80" s="9" t="str">
        <f>'Recreational Chronic _summary'!B81</f>
        <v>1,1,1 - Trichloroethane</v>
      </c>
      <c r="C80" s="10">
        <f>'Recreational Chronic _summary'!C81</f>
        <v>71556</v>
      </c>
      <c r="D80" s="144" t="str">
        <f>'Recreational Chronic _summary'!D81</f>
        <v>y</v>
      </c>
      <c r="E80" s="48">
        <f>'Recreational Chronic _summary'!E81</f>
        <v>280</v>
      </c>
      <c r="F80" s="134"/>
      <c r="G80" s="53">
        <f>(F80/E80)*'Recreational Chronic _summary'!F81</f>
        <v>0</v>
      </c>
      <c r="H80" s="252"/>
      <c r="I80" s="252" t="str">
        <f>'Recreational Chronic _summary'!I81</f>
        <v>In</v>
      </c>
      <c r="J80" s="33"/>
      <c r="K80" s="21"/>
      <c r="L80" s="13">
        <f>G80</f>
        <v>0</v>
      </c>
      <c r="M80" s="21"/>
      <c r="N80" s="21"/>
      <c r="O80" s="21"/>
      <c r="P80" s="13">
        <f t="shared" si="0"/>
        <v>0</v>
      </c>
      <c r="Q80" s="13"/>
      <c r="R80" s="21"/>
      <c r="S80" s="21"/>
      <c r="T80" s="21"/>
      <c r="U80" s="21"/>
      <c r="V80" s="21"/>
      <c r="W80" s="21"/>
      <c r="X80" s="58" t="s">
        <v>19</v>
      </c>
      <c r="Y80" s="246" t="str">
        <f>'Recreational Chronic _summary'!K81</f>
        <v>D</v>
      </c>
      <c r="Z80" s="246"/>
      <c r="AA80" s="245"/>
    </row>
    <row r="81" spans="2:27" ht="12.75">
      <c r="B81" s="9" t="str">
        <f>'Recreational Chronic _summary'!B82</f>
        <v>1,1,2 - Trichloroethane</v>
      </c>
      <c r="C81" s="10">
        <f>'Recreational Chronic _summary'!C82</f>
        <v>79005</v>
      </c>
      <c r="D81" s="144" t="str">
        <f>'Recreational Chronic _summary'!D82</f>
        <v>y</v>
      </c>
      <c r="E81" s="48">
        <f>'Recreational Chronic _summary'!E82</f>
        <v>24</v>
      </c>
      <c r="F81" s="134"/>
      <c r="G81" s="217" t="s">
        <v>19</v>
      </c>
      <c r="H81" s="252" t="str">
        <f>'Recreational Chronic _summary'!H82</f>
        <v>In</v>
      </c>
      <c r="I81" s="252" t="str">
        <f>'Recreational Chronic _summary'!I82</f>
        <v>?</v>
      </c>
      <c r="J81" s="157" t="s">
        <v>367</v>
      </c>
      <c r="K81" s="13" t="str">
        <f>G81</f>
        <v>NA</v>
      </c>
      <c r="L81" s="232" t="s">
        <v>368</v>
      </c>
      <c r="M81" s="21"/>
      <c r="N81" s="13" t="str">
        <f>G81</f>
        <v>NA</v>
      </c>
      <c r="O81" s="21"/>
      <c r="P81" s="13" t="str">
        <f t="shared" si="0"/>
        <v>NA</v>
      </c>
      <c r="Q81" s="231" t="s">
        <v>361</v>
      </c>
      <c r="R81" s="21"/>
      <c r="S81" s="21"/>
      <c r="T81" s="21"/>
      <c r="U81" s="21"/>
      <c r="V81" s="21"/>
      <c r="W81" s="21"/>
      <c r="X81" s="58">
        <f>(F81/E81)*'Recreational Chronic _summary'!L82</f>
        <v>0</v>
      </c>
      <c r="Y81" s="246" t="str">
        <f>'Recreational Chronic _summary'!K82</f>
        <v>C</v>
      </c>
      <c r="Z81" s="246"/>
      <c r="AA81" s="245" t="str">
        <f>'Recreational Chronic _summary'!O82</f>
        <v>In</v>
      </c>
    </row>
    <row r="82" spans="2:27" ht="21.75">
      <c r="B82" s="9" t="str">
        <f>'Recreational Chronic _summary'!B83</f>
        <v>Trichloroethylene (TCE)</v>
      </c>
      <c r="C82" s="10">
        <f>'Recreational Chronic _summary'!C83</f>
        <v>79016</v>
      </c>
      <c r="D82" s="144" t="str">
        <f>'Recreational Chronic _summary'!D83</f>
        <v>y</v>
      </c>
      <c r="E82" s="48">
        <f>'Recreational Chronic _summary'!E83</f>
        <v>82</v>
      </c>
      <c r="F82" s="134"/>
      <c r="G82" s="53" t="s">
        <v>19</v>
      </c>
      <c r="H82" s="252"/>
      <c r="I82" s="252"/>
      <c r="J82" s="157" t="s">
        <v>362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58">
        <f>(F82/E82)*'Recreational Chronic _summary'!L83</f>
        <v>0</v>
      </c>
      <c r="Y82" s="246" t="str">
        <f>'Recreational Chronic _summary'!K83</f>
        <v>B2/C</v>
      </c>
      <c r="Z82" s="246"/>
      <c r="AA82" s="245" t="str">
        <f>'Recreational Chronic _summary'!O83</f>
        <v>In</v>
      </c>
    </row>
    <row r="83" spans="2:27" s="94" customFormat="1" ht="12.75">
      <c r="B83" s="9" t="str">
        <f>'Recreational Chronic _summary'!B84</f>
        <v>Trichlorofluoromethane</v>
      </c>
      <c r="C83" s="10">
        <f>'Recreational Chronic _summary'!C84</f>
        <v>75694</v>
      </c>
      <c r="D83" s="144" t="str">
        <f>'Recreational Chronic _summary'!D84</f>
        <v>y</v>
      </c>
      <c r="E83" s="96">
        <f>'Recreational Chronic _summary'!E84</f>
        <v>168</v>
      </c>
      <c r="F83" s="135"/>
      <c r="G83" s="100">
        <f>(F83/E83)*'Recreational Chronic _summary'!F84</f>
        <v>0</v>
      </c>
      <c r="H83" s="252"/>
      <c r="I83" s="252" t="str">
        <f>'Recreational Chronic _summary'!I84</f>
        <v>In</v>
      </c>
      <c r="J83" s="97"/>
      <c r="K83" s="95"/>
      <c r="L83" s="95"/>
      <c r="M83" s="95"/>
      <c r="N83" s="95"/>
      <c r="O83" s="149">
        <f>G83</f>
        <v>0</v>
      </c>
      <c r="P83" s="103"/>
      <c r="Q83" s="103"/>
      <c r="R83" s="103"/>
      <c r="S83" s="149">
        <f>G83</f>
        <v>0</v>
      </c>
      <c r="T83" s="95"/>
      <c r="U83" s="95"/>
      <c r="V83" s="95"/>
      <c r="W83" s="149">
        <f>G83</f>
        <v>0</v>
      </c>
      <c r="X83" s="99" t="s">
        <v>19</v>
      </c>
      <c r="Y83" s="246" t="str">
        <f>'Recreational Chronic _summary'!K84</f>
        <v>NA</v>
      </c>
      <c r="Z83" s="246"/>
      <c r="AA83" s="245"/>
    </row>
    <row r="84" spans="2:27" s="94" customFormat="1" ht="12.75">
      <c r="B84" s="9" t="str">
        <f>'Recreational Chronic _summary'!B85</f>
        <v>1,1,2-Trichloro-1,2,2-trifluoroethane (Freon 113)</v>
      </c>
      <c r="C84" s="10">
        <f>'Recreational Chronic _summary'!C85</f>
        <v>76131</v>
      </c>
      <c r="D84" s="144" t="str">
        <f>'Recreational Chronic _summary'!D85</f>
        <v>y</v>
      </c>
      <c r="E84" s="96">
        <f>'Recreational Chronic _summary'!E85</f>
        <v>5430</v>
      </c>
      <c r="F84" s="135"/>
      <c r="G84" s="100">
        <f>(F84/E84)</f>
        <v>0</v>
      </c>
      <c r="H84" s="252"/>
      <c r="I84" s="252" t="str">
        <f>'Recreational Chronic _summary'!I85</f>
        <v>In</v>
      </c>
      <c r="J84" s="157" t="s">
        <v>369</v>
      </c>
      <c r="K84" s="95"/>
      <c r="L84" s="149">
        <f>G84</f>
        <v>0</v>
      </c>
      <c r="M84" s="232" t="s">
        <v>370</v>
      </c>
      <c r="N84" s="95"/>
      <c r="O84" s="95"/>
      <c r="P84" s="95"/>
      <c r="Q84" s="95"/>
      <c r="R84" s="95"/>
      <c r="S84" s="95"/>
      <c r="T84" s="95"/>
      <c r="U84" s="95"/>
      <c r="V84" s="95"/>
      <c r="W84" s="149">
        <f>G84</f>
        <v>0</v>
      </c>
      <c r="X84" s="58" t="s">
        <v>19</v>
      </c>
      <c r="Y84" s="246" t="str">
        <f>'Recreational Chronic _summary'!K85</f>
        <v>NA</v>
      </c>
      <c r="Z84" s="246"/>
      <c r="AA84" s="245"/>
    </row>
    <row r="85" spans="2:27" s="94" customFormat="1" ht="12.75">
      <c r="B85" s="9" t="str">
        <f>'Recreational Chronic _summary'!B86</f>
        <v>1,2,4-Trimethylbenzene</v>
      </c>
      <c r="C85" s="10">
        <f>'Recreational Chronic _summary'!C86</f>
        <v>95636</v>
      </c>
      <c r="D85" s="144" t="str">
        <f>'Recreational Chronic _summary'!D86</f>
        <v>y</v>
      </c>
      <c r="E85" s="96">
        <f>'Recreational Chronic _summary'!E86</f>
        <v>5</v>
      </c>
      <c r="F85" s="135"/>
      <c r="G85" s="100">
        <f>(F85/E85)*'Recreational Chronic _summary'!F86</f>
        <v>0</v>
      </c>
      <c r="H85" s="252"/>
      <c r="I85" s="252" t="str">
        <f>'Recreational Chronic _summary'!I86</f>
        <v>In</v>
      </c>
      <c r="J85" s="157" t="s">
        <v>323</v>
      </c>
      <c r="K85" s="149"/>
      <c r="L85" s="149"/>
      <c r="M85" s="95"/>
      <c r="N85" s="95"/>
      <c r="O85" s="149"/>
      <c r="P85" s="149"/>
      <c r="Q85" s="95"/>
      <c r="R85" s="95"/>
      <c r="S85" s="149"/>
      <c r="T85" s="95"/>
      <c r="U85" s="95"/>
      <c r="V85" s="95"/>
      <c r="W85" s="149"/>
      <c r="X85" s="58" t="s">
        <v>19</v>
      </c>
      <c r="Y85" s="246" t="str">
        <f>'Recreational Chronic _summary'!K86</f>
        <v>NA</v>
      </c>
      <c r="Z85" s="246"/>
      <c r="AA85" s="245"/>
    </row>
    <row r="86" spans="2:27" s="94" customFormat="1" ht="12.75">
      <c r="B86" s="9" t="str">
        <f>'Recreational Chronic _summary'!B87</f>
        <v>1,3,5-Trimethylbenzene</v>
      </c>
      <c r="C86" s="10">
        <f>'Recreational Chronic _summary'!C87</f>
        <v>108678</v>
      </c>
      <c r="D86" s="144" t="str">
        <f>'Recreational Chronic _summary'!D87</f>
        <v>y</v>
      </c>
      <c r="E86" s="96">
        <f>'Recreational Chronic _summary'!E87</f>
        <v>9</v>
      </c>
      <c r="F86" s="135"/>
      <c r="G86" s="100">
        <f>(F86/E86)*'Recreational Chronic _summary'!F87</f>
        <v>0</v>
      </c>
      <c r="H86" s="252"/>
      <c r="I86" s="252" t="str">
        <f>'Recreational Chronic _summary'!I87</f>
        <v>In</v>
      </c>
      <c r="J86" s="97"/>
      <c r="K86" s="149">
        <f>G86</f>
        <v>0</v>
      </c>
      <c r="L86" s="149">
        <f>G86</f>
        <v>0</v>
      </c>
      <c r="M86" s="95"/>
      <c r="N86" s="95"/>
      <c r="O86" s="149">
        <f>G86</f>
        <v>0</v>
      </c>
      <c r="P86" s="149">
        <f>G86</f>
        <v>0</v>
      </c>
      <c r="Q86" s="95"/>
      <c r="R86" s="95"/>
      <c r="S86" s="149">
        <f>G86</f>
        <v>0</v>
      </c>
      <c r="T86" s="95"/>
      <c r="U86" s="95"/>
      <c r="V86" s="95"/>
      <c r="W86" s="149">
        <f>G86</f>
        <v>0</v>
      </c>
      <c r="X86" s="58" t="s">
        <v>19</v>
      </c>
      <c r="Y86" s="246" t="str">
        <f>'Recreational Chronic _summary'!K87</f>
        <v>NA</v>
      </c>
      <c r="Z86" s="246"/>
      <c r="AA86" s="245"/>
    </row>
    <row r="87" spans="2:27" ht="12.75">
      <c r="B87" s="9" t="str">
        <f>'Recreational Chronic _summary'!B88</f>
        <v>Vinyl chloride</v>
      </c>
      <c r="C87" s="10">
        <f>'Recreational Chronic _summary'!C88</f>
        <v>75014</v>
      </c>
      <c r="D87" s="144" t="str">
        <f>'Recreational Chronic _summary'!D88</f>
        <v>y</v>
      </c>
      <c r="E87" s="48">
        <f>'Recreational Chronic _summary'!E88</f>
        <v>0.7</v>
      </c>
      <c r="F87" s="134"/>
      <c r="G87" s="100" t="s">
        <v>19</v>
      </c>
      <c r="H87" s="252"/>
      <c r="I87" s="252"/>
      <c r="J87" s="157" t="s">
        <v>362</v>
      </c>
      <c r="K87" s="21"/>
      <c r="L87" s="21"/>
      <c r="M87" s="21"/>
      <c r="N87" s="21"/>
      <c r="O87" s="21"/>
      <c r="P87" s="13"/>
      <c r="Q87" s="21"/>
      <c r="R87" s="21"/>
      <c r="S87" s="21"/>
      <c r="T87" s="21"/>
      <c r="U87" s="21"/>
      <c r="V87" s="21"/>
      <c r="W87" s="21"/>
      <c r="X87" s="58">
        <f>(F87/E87)*'Recreational Chronic _summary'!L88</f>
        <v>0</v>
      </c>
      <c r="Y87" s="246" t="str">
        <f>'Recreational Chronic _summary'!K88</f>
        <v>A</v>
      </c>
      <c r="Z87" s="246"/>
      <c r="AA87" s="245" t="str">
        <f>'Recreational Chronic _summary'!O88</f>
        <v>In</v>
      </c>
    </row>
    <row r="88" spans="2:27" ht="12.75">
      <c r="B88" s="9" t="str">
        <f>'Recreational Chronic _summary'!B89</f>
        <v>Xylenes (mixed)</v>
      </c>
      <c r="C88" s="10">
        <f>'Recreational Chronic _summary'!C89</f>
        <v>1330207</v>
      </c>
      <c r="D88" s="144" t="str">
        <f>'Recreational Chronic _summary'!D89</f>
        <v>y</v>
      </c>
      <c r="E88" s="48">
        <f>'Recreational Chronic _summary'!E89</f>
        <v>248</v>
      </c>
      <c r="F88" s="134"/>
      <c r="G88" s="53">
        <f>(F88/E88)*'Recreational Chronic _summary'!F89</f>
        <v>0</v>
      </c>
      <c r="H88" s="252"/>
      <c r="I88" s="252" t="str">
        <f>'Recreational Chronic _summary'!I89</f>
        <v>In</v>
      </c>
      <c r="J88" s="33"/>
      <c r="K88" s="21"/>
      <c r="L88" s="13">
        <f>G88</f>
        <v>0</v>
      </c>
      <c r="M88" s="21"/>
      <c r="N88" s="21"/>
      <c r="O88" s="21"/>
      <c r="P88" s="21"/>
      <c r="Q88" s="21"/>
      <c r="R88" s="21"/>
      <c r="S88" s="13">
        <f>G88</f>
        <v>0</v>
      </c>
      <c r="T88" s="21"/>
      <c r="U88" s="21"/>
      <c r="V88" s="21"/>
      <c r="W88" s="13">
        <f>G88</f>
        <v>0</v>
      </c>
      <c r="X88" s="58" t="s">
        <v>19</v>
      </c>
      <c r="Y88" s="246" t="str">
        <f>'Recreational Chronic _summary'!K89</f>
        <v>D</v>
      </c>
      <c r="Z88" s="246"/>
      <c r="AA88" s="245"/>
    </row>
    <row r="89" spans="1:27" ht="12.75">
      <c r="A89" s="28" t="str">
        <f>'Recreational Chronic _summary'!A90</f>
        <v>Non/Semi Volatile Organics</v>
      </c>
      <c r="B89" s="9"/>
      <c r="C89" s="10"/>
      <c r="D89" s="144"/>
      <c r="E89" s="96"/>
      <c r="F89" s="135"/>
      <c r="G89" s="100"/>
      <c r="H89" s="252"/>
      <c r="I89" s="252"/>
      <c r="J89" s="97"/>
      <c r="K89" s="149"/>
      <c r="L89" s="103"/>
      <c r="M89" s="103"/>
      <c r="N89" s="103"/>
      <c r="O89" s="103"/>
      <c r="P89" s="95"/>
      <c r="Q89" s="95"/>
      <c r="R89" s="95"/>
      <c r="S89" s="95"/>
      <c r="T89" s="95"/>
      <c r="U89" s="95"/>
      <c r="V89" s="95"/>
      <c r="W89" s="95"/>
      <c r="X89" s="99"/>
      <c r="Y89" s="246"/>
      <c r="Z89" s="246"/>
      <c r="AA89" s="245"/>
    </row>
    <row r="90" spans="2:27" ht="21.75">
      <c r="B90" s="9" t="str">
        <f>'Recreational Chronic _summary'!B91</f>
        <v>Benzoic acid</v>
      </c>
      <c r="C90" s="10">
        <f>'Recreational Chronic _summary'!C91</f>
        <v>65850</v>
      </c>
      <c r="D90" s="144"/>
      <c r="E90" s="96">
        <f>'Recreational Chronic _summary'!E91</f>
        <v>83000</v>
      </c>
      <c r="F90" s="135"/>
      <c r="G90" s="100">
        <f>(F90/E90)*'Recreational Chronic _summary'!F91</f>
        <v>0</v>
      </c>
      <c r="H90" s="252"/>
      <c r="I90" s="253" t="str">
        <f>'Recreational Chronic _summary'!I91</f>
        <v>In Or</v>
      </c>
      <c r="J90" s="157"/>
      <c r="K90" s="149"/>
      <c r="L90" s="103"/>
      <c r="M90" s="103"/>
      <c r="N90" s="103"/>
      <c r="O90" s="103"/>
      <c r="P90" s="95"/>
      <c r="Q90" s="95"/>
      <c r="R90" s="95"/>
      <c r="S90" s="95"/>
      <c r="T90" s="95"/>
      <c r="U90" s="95"/>
      <c r="V90" s="95"/>
      <c r="W90" s="95"/>
      <c r="X90" s="99" t="s">
        <v>19</v>
      </c>
      <c r="Y90" s="246" t="str">
        <f>'Recreational Chronic _summary'!K91</f>
        <v>D</v>
      </c>
      <c r="Z90" s="246"/>
      <c r="AA90" s="245"/>
    </row>
    <row r="91" spans="2:27" s="94" customFormat="1" ht="12.75">
      <c r="B91" s="9" t="str">
        <f>'Recreational Chronic _summary'!B92</f>
        <v>Benzyl alcohol</v>
      </c>
      <c r="C91" s="10">
        <f>'Recreational Chronic _summary'!C92</f>
        <v>100516</v>
      </c>
      <c r="D91" s="121"/>
      <c r="E91" s="96">
        <f>'Recreational Chronic _summary'!E92</f>
        <v>9500</v>
      </c>
      <c r="F91" s="135"/>
      <c r="G91" s="100">
        <f>(F91/E91)*'Recreational Chronic _summary'!F92</f>
        <v>0</v>
      </c>
      <c r="H91" s="252" t="str">
        <f>'Recreational Chronic _summary'!H92</f>
        <v>In</v>
      </c>
      <c r="I91" s="252" t="str">
        <f>'Recreational Chronic _summary'!I92</f>
        <v>Or</v>
      </c>
      <c r="J91" s="97"/>
      <c r="K91" s="98"/>
      <c r="L91" s="95"/>
      <c r="M91" s="95"/>
      <c r="N91" s="95"/>
      <c r="O91" s="95"/>
      <c r="P91" s="149">
        <f>G91</f>
        <v>0</v>
      </c>
      <c r="Q91" s="95"/>
      <c r="R91" s="95"/>
      <c r="S91" s="95"/>
      <c r="T91" s="95"/>
      <c r="U91" s="95"/>
      <c r="V91" s="95"/>
      <c r="W91" s="95"/>
      <c r="X91" s="99" t="s">
        <v>19</v>
      </c>
      <c r="Y91" s="246" t="str">
        <f>'Recreational Chronic _summary'!K92</f>
        <v>NA</v>
      </c>
      <c r="Z91" s="246"/>
      <c r="AA91" s="245"/>
    </row>
    <row r="92" spans="2:27" ht="12.75">
      <c r="B92" s="9" t="str">
        <f>'Recreational Chronic _summary'!B93</f>
        <v>Bis (2 - chloroethyl)ether</v>
      </c>
      <c r="C92" s="10">
        <f>'Recreational Chronic _summary'!C93</f>
        <v>111444</v>
      </c>
      <c r="D92" s="144"/>
      <c r="E92" s="48">
        <f>'Recreational Chronic _summary'!E93</f>
        <v>6</v>
      </c>
      <c r="F92" s="134"/>
      <c r="G92" s="53" t="s">
        <v>19</v>
      </c>
      <c r="H92" s="252"/>
      <c r="I92" s="252"/>
      <c r="J92" s="157" t="s">
        <v>362</v>
      </c>
      <c r="K92" s="21"/>
      <c r="L92" s="103"/>
      <c r="M92" s="103"/>
      <c r="N92" s="103"/>
      <c r="O92" s="103"/>
      <c r="P92" s="21"/>
      <c r="Q92" s="21"/>
      <c r="R92" s="21"/>
      <c r="S92" s="21"/>
      <c r="T92" s="21"/>
      <c r="U92" s="21"/>
      <c r="V92" s="21"/>
      <c r="W92" s="21"/>
      <c r="X92" s="58">
        <f>(F92/E92)*'Recreational Chronic _summary'!L93</f>
        <v>0</v>
      </c>
      <c r="Y92" s="246" t="str">
        <f>'Recreational Chronic _summary'!K93</f>
        <v>B2</v>
      </c>
      <c r="Z92" s="246"/>
      <c r="AA92" s="245" t="str">
        <f>'Recreational Chronic _summary'!O93</f>
        <v>In</v>
      </c>
    </row>
    <row r="93" spans="2:27" ht="12.75">
      <c r="B93" s="9" t="str">
        <f>'Recreational Chronic _summary'!B94</f>
        <v>Bis (chloromethyl) ether</v>
      </c>
      <c r="C93" s="10">
        <f>'Recreational Chronic _summary'!C94</f>
        <v>542881</v>
      </c>
      <c r="D93" s="144"/>
      <c r="E93" s="48">
        <f>'Recreational Chronic _summary'!E94</f>
        <v>0.006</v>
      </c>
      <c r="F93" s="134"/>
      <c r="G93" s="53" t="s">
        <v>19</v>
      </c>
      <c r="H93" s="252"/>
      <c r="I93" s="252"/>
      <c r="J93" s="157" t="s">
        <v>362</v>
      </c>
      <c r="K93" s="21"/>
      <c r="L93" s="103"/>
      <c r="M93" s="103"/>
      <c r="N93" s="103"/>
      <c r="O93" s="103"/>
      <c r="P93" s="21"/>
      <c r="Q93" s="21"/>
      <c r="R93" s="21"/>
      <c r="S93" s="21"/>
      <c r="T93" s="21"/>
      <c r="U93" s="21"/>
      <c r="V93" s="21"/>
      <c r="W93" s="21"/>
      <c r="X93" s="58">
        <f>(F93/E93)*'Recreational Chronic _summary'!L94</f>
        <v>0</v>
      </c>
      <c r="Y93" s="246" t="str">
        <f>'Recreational Chronic _summary'!K94</f>
        <v>A</v>
      </c>
      <c r="Z93" s="246"/>
      <c r="AA93" s="245" t="str">
        <f>'Recreational Chronic _summary'!O94</f>
        <v>In</v>
      </c>
    </row>
    <row r="94" spans="2:27" ht="12.75">
      <c r="B94" s="9" t="str">
        <f>'Recreational Chronic _summary'!B95</f>
        <v>Bromoform (tribromomethane)</v>
      </c>
      <c r="C94" s="10">
        <f>'Recreational Chronic _summary'!C95</f>
        <v>75252</v>
      </c>
      <c r="D94" s="144"/>
      <c r="E94" s="48">
        <f>'Recreational Chronic _summary'!E95</f>
        <v>630</v>
      </c>
      <c r="F94" s="134"/>
      <c r="G94" s="53">
        <f>(F94/E94)*'Recreational Chronic _summary'!F95</f>
        <v>0</v>
      </c>
      <c r="H94" s="252" t="str">
        <f>'Recreational Chronic _summary'!H95</f>
        <v>In</v>
      </c>
      <c r="I94" s="252" t="str">
        <f>'Recreational Chronic _summary'!I95</f>
        <v>?</v>
      </c>
      <c r="J94" s="33"/>
      <c r="K94" s="21"/>
      <c r="L94" s="103"/>
      <c r="M94" s="103"/>
      <c r="N94" s="103"/>
      <c r="O94" s="103"/>
      <c r="P94" s="13">
        <f>G94</f>
        <v>0</v>
      </c>
      <c r="Q94" s="13"/>
      <c r="R94" s="21"/>
      <c r="S94" s="21"/>
      <c r="T94" s="21"/>
      <c r="U94" s="21"/>
      <c r="V94" s="21"/>
      <c r="W94" s="21"/>
      <c r="X94" s="58">
        <f>(F94/E94)*'Recreational Chronic _summary'!L95</f>
        <v>0</v>
      </c>
      <c r="Y94" s="246" t="str">
        <f>'Recreational Chronic _summary'!K95</f>
        <v>B2</v>
      </c>
      <c r="Z94" s="246"/>
      <c r="AA94" s="245" t="str">
        <f>'Recreational Chronic _summary'!O95</f>
        <v>In</v>
      </c>
    </row>
    <row r="95" spans="2:27" s="94" customFormat="1" ht="12.75">
      <c r="B95" s="9" t="str">
        <f>'Recreational Chronic _summary'!B96</f>
        <v>Butyl benzylphthalate</v>
      </c>
      <c r="C95" s="10">
        <f>'Recreational Chronic _summary'!C96</f>
        <v>85687</v>
      </c>
      <c r="D95" s="121"/>
      <c r="E95" s="96">
        <f>'Recreational Chronic _summary'!E96</f>
        <v>623</v>
      </c>
      <c r="F95" s="135"/>
      <c r="G95" s="100">
        <f>(F95/E95)*'Recreational Chronic _summary'!F96</f>
        <v>0</v>
      </c>
      <c r="H95" s="252"/>
      <c r="I95" s="252" t="str">
        <f>'Recreational Chronic _summary'!I96</f>
        <v>Or</v>
      </c>
      <c r="J95" s="97"/>
      <c r="K95" s="95"/>
      <c r="L95" s="98"/>
      <c r="M95" s="95"/>
      <c r="N95" s="95"/>
      <c r="O95" s="95"/>
      <c r="P95" s="149">
        <f>G95</f>
        <v>0</v>
      </c>
      <c r="Q95" s="95"/>
      <c r="R95" s="95"/>
      <c r="S95" s="95"/>
      <c r="T95" s="95"/>
      <c r="U95" s="95"/>
      <c r="V95" s="95"/>
      <c r="W95" s="95"/>
      <c r="X95" s="58" t="s">
        <v>19</v>
      </c>
      <c r="Y95" s="246" t="str">
        <f>'Recreational Chronic _summary'!K96</f>
        <v>C</v>
      </c>
      <c r="Z95" s="246"/>
      <c r="AA95" s="245"/>
    </row>
    <row r="96" spans="2:27" ht="12.75">
      <c r="B96" s="9" t="str">
        <f>'Recreational Chronic _summary'!B97</f>
        <v>Dibenzofuran</v>
      </c>
      <c r="C96" s="10">
        <f>'Recreational Chronic _summary'!C97</f>
        <v>132649</v>
      </c>
      <c r="D96" s="144"/>
      <c r="E96" s="48">
        <f>'Recreational Chronic _summary'!E97</f>
        <v>130</v>
      </c>
      <c r="F96" s="134"/>
      <c r="G96" s="53">
        <f>(F96/E96)*'Recreational Chronic _summary'!F97</f>
        <v>0</v>
      </c>
      <c r="H96" s="252" t="str">
        <f>'Recreational Chronic _summary'!H97</f>
        <v>In</v>
      </c>
      <c r="I96" s="252" t="str">
        <f>'Recreational Chronic _summary'!I97</f>
        <v>Or</v>
      </c>
      <c r="J96" s="33"/>
      <c r="K96" s="21"/>
      <c r="L96" s="13"/>
      <c r="M96" s="13"/>
      <c r="N96" s="21"/>
      <c r="O96" s="13">
        <f>G96</f>
        <v>0</v>
      </c>
      <c r="P96" s="21"/>
      <c r="Q96" s="21"/>
      <c r="R96" s="21"/>
      <c r="S96" s="21"/>
      <c r="T96" s="21"/>
      <c r="U96" s="21"/>
      <c r="V96" s="21"/>
      <c r="W96" s="21"/>
      <c r="X96" s="58" t="s">
        <v>19</v>
      </c>
      <c r="Y96" s="246" t="str">
        <f>'Recreational Chronic _summary'!K97</f>
        <v>NA</v>
      </c>
      <c r="Z96" s="246"/>
      <c r="AA96" s="245"/>
    </row>
    <row r="97" spans="2:27" ht="12.75">
      <c r="B97" s="9" t="str">
        <f>'Recreational Chronic _summary'!B98</f>
        <v>1,4 - Dibromobenzene</v>
      </c>
      <c r="C97" s="10">
        <f>'Recreational Chronic _summary'!C98</f>
        <v>106376</v>
      </c>
      <c r="D97" s="144"/>
      <c r="E97" s="48">
        <f>'Recreational Chronic _summary'!E98</f>
        <v>306</v>
      </c>
      <c r="F97" s="134"/>
      <c r="G97" s="53">
        <f>(F97/E97)*'Recreational Chronic _summary'!F98</f>
        <v>0</v>
      </c>
      <c r="H97" s="252" t="str">
        <f>'Recreational Chronic _summary'!H98</f>
        <v>In</v>
      </c>
      <c r="I97" s="252" t="str">
        <f>'Recreational Chronic _summary'!I98</f>
        <v>?</v>
      </c>
      <c r="J97" s="33"/>
      <c r="K97" s="21"/>
      <c r="L97" s="21"/>
      <c r="M97" s="21"/>
      <c r="N97" s="21"/>
      <c r="O97" s="21"/>
      <c r="P97" s="13">
        <f>G97</f>
        <v>0</v>
      </c>
      <c r="Q97" s="13"/>
      <c r="R97" s="21"/>
      <c r="S97" s="21"/>
      <c r="T97" s="21"/>
      <c r="U97" s="21"/>
      <c r="V97" s="21"/>
      <c r="W97" s="21"/>
      <c r="X97" s="58" t="s">
        <v>19</v>
      </c>
      <c r="Y97" s="246" t="str">
        <f>'Recreational Chronic _summary'!K98</f>
        <v>NA</v>
      </c>
      <c r="Z97" s="246"/>
      <c r="AA97" s="245"/>
    </row>
    <row r="98" spans="2:27" ht="12.75">
      <c r="B98" s="9" t="str">
        <f>'Recreational Chronic _summary'!B99</f>
        <v>Dibromochloromethane</v>
      </c>
      <c r="C98" s="10">
        <f>'Recreational Chronic _summary'!C99</f>
        <v>124481</v>
      </c>
      <c r="D98" s="144"/>
      <c r="E98" s="48">
        <f>'Recreational Chronic _summary'!E99</f>
        <v>30</v>
      </c>
      <c r="F98" s="134"/>
      <c r="G98" s="53" t="s">
        <v>19</v>
      </c>
      <c r="H98" s="252" t="str">
        <f>'Recreational Chronic _summary'!H99</f>
        <v>In</v>
      </c>
      <c r="I98" s="252" t="str">
        <f>'Recreational Chronic _summary'!I99</f>
        <v>?</v>
      </c>
      <c r="J98" s="157" t="s">
        <v>362</v>
      </c>
      <c r="K98" s="21"/>
      <c r="L98" s="21"/>
      <c r="M98" s="21"/>
      <c r="N98" s="21"/>
      <c r="O98" s="21"/>
      <c r="P98" s="13" t="str">
        <f>G98</f>
        <v>NA</v>
      </c>
      <c r="Q98" s="13"/>
      <c r="R98" s="21"/>
      <c r="S98" s="21"/>
      <c r="T98" s="21"/>
      <c r="U98" s="21"/>
      <c r="V98" s="21"/>
      <c r="W98" s="21"/>
      <c r="X98" s="58">
        <f>(F98/E98)*'Recreational Chronic _summary'!L99</f>
        <v>0</v>
      </c>
      <c r="Y98" s="246" t="str">
        <f>'Recreational Chronic _summary'!K99</f>
        <v>C</v>
      </c>
      <c r="Z98" s="246"/>
      <c r="AA98" s="245" t="str">
        <f>'Recreational Chronic _summary'!O99</f>
        <v>In</v>
      </c>
    </row>
    <row r="99" spans="2:27" ht="12.75">
      <c r="B99" s="9" t="str">
        <f>'Recreational Chronic _summary'!B100</f>
        <v>Dibutyl phthalate</v>
      </c>
      <c r="C99" s="10">
        <f>'Recreational Chronic _summary'!C100</f>
        <v>84742</v>
      </c>
      <c r="D99" s="144"/>
      <c r="E99" s="48">
        <f>'Recreational Chronic _summary'!E100</f>
        <v>3070</v>
      </c>
      <c r="F99" s="134"/>
      <c r="G99" s="53">
        <f>(F99/E99)*'Recreational Chronic _summary'!F100</f>
        <v>0</v>
      </c>
      <c r="H99" s="252"/>
      <c r="I99" s="252" t="str">
        <f>'Recreational Chronic _summary'!I100</f>
        <v>Or</v>
      </c>
      <c r="J99" s="33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3">
        <f>G99</f>
        <v>0</v>
      </c>
      <c r="X99" s="58" t="s">
        <v>19</v>
      </c>
      <c r="Y99" s="246" t="str">
        <f>'Recreational Chronic _summary'!K100</f>
        <v>D</v>
      </c>
      <c r="Z99" s="246"/>
      <c r="AA99" s="245"/>
    </row>
    <row r="100" spans="2:27" ht="12.75">
      <c r="B100" s="9" t="str">
        <f>'Recreational Chronic _summary'!B101</f>
        <v>1,2 - Dichlorobenzene</v>
      </c>
      <c r="C100" s="10">
        <f>'Recreational Chronic _summary'!C101</f>
        <v>95501</v>
      </c>
      <c r="D100" s="144"/>
      <c r="E100" s="48">
        <f>'Recreational Chronic _summary'!E101</f>
        <v>63</v>
      </c>
      <c r="F100" s="134"/>
      <c r="G100" s="53">
        <f>(F100/E100)*'Recreational Chronic _summary'!F101</f>
        <v>0</v>
      </c>
      <c r="H100" s="252"/>
      <c r="I100" s="252" t="str">
        <f>'Recreational Chronic _summary'!I101</f>
        <v>In</v>
      </c>
      <c r="J100" s="3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13">
        <f>G100</f>
        <v>0</v>
      </c>
      <c r="X100" s="58" t="s">
        <v>19</v>
      </c>
      <c r="Y100" s="246" t="str">
        <f>'Recreational Chronic _summary'!K101</f>
        <v>D</v>
      </c>
      <c r="Z100" s="246"/>
      <c r="AA100" s="245"/>
    </row>
    <row r="101" spans="2:27" ht="12.75">
      <c r="B101" s="9" t="str">
        <f>'Recreational Chronic _summary'!B102</f>
        <v>1,3 - Dichlorobenzene</v>
      </c>
      <c r="C101" s="10">
        <f>'Recreational Chronic _summary'!C102</f>
        <v>541731</v>
      </c>
      <c r="D101" s="144"/>
      <c r="E101" s="48">
        <f>'Recreational Chronic _summary'!E102</f>
        <v>32</v>
      </c>
      <c r="F101" s="134"/>
      <c r="G101" s="53">
        <f>(F101/E101)*'Recreational Chronic _summary'!F102</f>
        <v>0</v>
      </c>
      <c r="H101" s="252" t="str">
        <f>'Recreational Chronic _summary'!H102</f>
        <v>In</v>
      </c>
      <c r="I101" s="252" t="str">
        <f>'Recreational Chronic _summary'!I102</f>
        <v>?</v>
      </c>
      <c r="J101" s="33"/>
      <c r="K101" s="21"/>
      <c r="L101" s="21"/>
      <c r="M101" s="21"/>
      <c r="N101" s="21"/>
      <c r="O101" s="21"/>
      <c r="P101" s="13">
        <f>G101</f>
        <v>0</v>
      </c>
      <c r="Q101" s="21"/>
      <c r="R101" s="21"/>
      <c r="S101" s="21"/>
      <c r="T101" s="21"/>
      <c r="U101" s="21"/>
      <c r="V101" s="13">
        <f>G101</f>
        <v>0</v>
      </c>
      <c r="W101" s="13"/>
      <c r="X101" s="58" t="s">
        <v>19</v>
      </c>
      <c r="Y101" s="246" t="str">
        <f>'Recreational Chronic _summary'!K102</f>
        <v>D</v>
      </c>
      <c r="Z101" s="246"/>
      <c r="AA101" s="245"/>
    </row>
    <row r="102" spans="2:27" ht="21.75">
      <c r="B102" s="9" t="str">
        <f>'Recreational Chronic _summary'!B103</f>
        <v>1,4 - Dichlorobenzene</v>
      </c>
      <c r="C102" s="10">
        <f>'Recreational Chronic _summary'!C103</f>
        <v>106467</v>
      </c>
      <c r="D102" s="144"/>
      <c r="E102" s="48">
        <f>'Recreational Chronic _summary'!E103</f>
        <v>72</v>
      </c>
      <c r="F102" s="134"/>
      <c r="G102" s="53">
        <f>(F102/E102)*'Recreational Chronic _summary'!F103</f>
        <v>0</v>
      </c>
      <c r="H102" s="253" t="str">
        <f>'Recreational Chronic _summary'!H103</f>
        <v>Or De</v>
      </c>
      <c r="I102" s="252" t="str">
        <f>'Recreational Chronic _summary'!I103</f>
        <v>In</v>
      </c>
      <c r="J102" s="157" t="s">
        <v>362</v>
      </c>
      <c r="K102" s="21"/>
      <c r="L102" s="21"/>
      <c r="M102" s="21"/>
      <c r="N102" s="21"/>
      <c r="O102" s="13">
        <f>G102</f>
        <v>0</v>
      </c>
      <c r="P102" s="13">
        <f>G102</f>
        <v>0</v>
      </c>
      <c r="Q102" s="13"/>
      <c r="R102" s="21"/>
      <c r="S102" s="21"/>
      <c r="T102" s="21"/>
      <c r="U102" s="21"/>
      <c r="V102" s="21"/>
      <c r="W102" s="21"/>
      <c r="X102" s="58">
        <f>(F102/E102)*'Recreational Chronic _summary'!L103</f>
        <v>0</v>
      </c>
      <c r="Y102" s="246" t="str">
        <f>'Recreational Chronic _summary'!K103</f>
        <v>C</v>
      </c>
      <c r="Z102" s="246"/>
      <c r="AA102" s="245" t="str">
        <f>'Recreational Chronic _summary'!O103</f>
        <v>In</v>
      </c>
    </row>
    <row r="103" spans="2:27" ht="12.75">
      <c r="B103" s="9" t="str">
        <f>'Recreational Chronic _summary'!B104</f>
        <v>3,3' - Dichlorobenzidine</v>
      </c>
      <c r="C103" s="10">
        <f>'Recreational Chronic _summary'!C104</f>
        <v>91941</v>
      </c>
      <c r="D103" s="144"/>
      <c r="E103" s="48">
        <f>'Recreational Chronic _summary'!E104</f>
        <v>30</v>
      </c>
      <c r="F103" s="134"/>
      <c r="G103" s="53" t="s">
        <v>19</v>
      </c>
      <c r="H103" s="252"/>
      <c r="I103" s="252"/>
      <c r="J103" s="3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58">
        <f>(F103/E103)*'Recreational Chronic _summary'!L104</f>
        <v>0</v>
      </c>
      <c r="Y103" s="246" t="str">
        <f>'Recreational Chronic _summary'!K104</f>
        <v>B2</v>
      </c>
      <c r="Z103" s="246"/>
      <c r="AA103" s="245" t="str">
        <f>'Recreational Chronic _summary'!O104</f>
        <v>Or</v>
      </c>
    </row>
    <row r="104" spans="2:27" s="94" customFormat="1" ht="12.75">
      <c r="B104" s="9" t="str">
        <f>'Recreational Chronic _summary'!B105</f>
        <v>2,4-Dichlorophenol</v>
      </c>
      <c r="C104" s="10">
        <f>'Recreational Chronic _summary'!C105</f>
        <v>120832</v>
      </c>
      <c r="D104" s="144"/>
      <c r="E104" s="96">
        <f>'Recreational Chronic _summary'!E105</f>
        <v>61</v>
      </c>
      <c r="F104" s="135"/>
      <c r="G104" s="100">
        <f>(F104/E104)*'Recreational Chronic _summary'!F105</f>
        <v>0</v>
      </c>
      <c r="H104" s="252"/>
      <c r="I104" s="252" t="str">
        <f>'Recreational Chronic _summary'!I105</f>
        <v>Or</v>
      </c>
      <c r="J104" s="97"/>
      <c r="K104" s="103"/>
      <c r="L104" s="103"/>
      <c r="M104" s="103"/>
      <c r="N104" s="149">
        <f>G104</f>
        <v>0</v>
      </c>
      <c r="O104" s="103"/>
      <c r="P104" s="149"/>
      <c r="Q104" s="98"/>
      <c r="R104" s="95"/>
      <c r="S104" s="95"/>
      <c r="T104" s="95"/>
      <c r="U104" s="95"/>
      <c r="V104" s="95"/>
      <c r="W104" s="95"/>
      <c r="X104" s="99" t="s">
        <v>19</v>
      </c>
      <c r="Y104" s="246" t="str">
        <f>'Recreational Chronic _summary'!K105</f>
        <v>NA</v>
      </c>
      <c r="Z104" s="246"/>
      <c r="AA104" s="245"/>
    </row>
    <row r="105" spans="2:27" ht="12.75">
      <c r="B105" s="9" t="str">
        <f>'Recreational Chronic _summary'!B106</f>
        <v>Di(2 - ethylhexyl)phthalate (bis-ethylhexyl phthalate)</v>
      </c>
      <c r="C105" s="10">
        <f>'Recreational Chronic _summary'!C106</f>
        <v>117817</v>
      </c>
      <c r="D105" s="144"/>
      <c r="E105" s="48">
        <f>'Recreational Chronic _summary'!E106</f>
        <v>690</v>
      </c>
      <c r="F105" s="134"/>
      <c r="G105" s="53">
        <f>(F105/E105)*'Recreational Chronic _summary'!F106</f>
        <v>0</v>
      </c>
      <c r="H105" s="252" t="str">
        <f>'Recreational Chronic _summary'!H106</f>
        <v>In</v>
      </c>
      <c r="I105" s="252" t="str">
        <f>'Recreational Chronic _summary'!I106</f>
        <v>Or</v>
      </c>
      <c r="J105" s="33"/>
      <c r="K105" s="21"/>
      <c r="L105" s="21"/>
      <c r="M105" s="21"/>
      <c r="N105" s="21"/>
      <c r="O105" s="21"/>
      <c r="P105" s="13">
        <f>G105</f>
        <v>0</v>
      </c>
      <c r="Q105" s="13"/>
      <c r="R105" s="21"/>
      <c r="S105" s="21"/>
      <c r="T105" s="21"/>
      <c r="U105" s="21"/>
      <c r="V105" s="21"/>
      <c r="W105" s="21"/>
      <c r="X105" s="58">
        <f>(F105/E105)*'Recreational Chronic _summary'!L106</f>
        <v>0</v>
      </c>
      <c r="Y105" s="246" t="str">
        <f>'Recreational Chronic _summary'!K106</f>
        <v>B2</v>
      </c>
      <c r="Z105" s="246"/>
      <c r="AA105" s="245" t="str">
        <f>'Recreational Chronic _summary'!O106</f>
        <v>Or</v>
      </c>
    </row>
    <row r="106" spans="2:27" ht="12.75">
      <c r="B106" s="9" t="str">
        <f>'Recreational Chronic _summary'!B107</f>
        <v>2,4-Dimethylphenol</v>
      </c>
      <c r="C106" s="10">
        <f>'Recreational Chronic _summary'!C107</f>
        <v>105679</v>
      </c>
      <c r="D106" s="144"/>
      <c r="E106" s="48">
        <f>'Recreational Chronic _summary'!E107</f>
        <v>530</v>
      </c>
      <c r="F106" s="134"/>
      <c r="G106" s="53">
        <f>(F106/E106)*'Recreational Chronic _summary'!F107</f>
        <v>0</v>
      </c>
      <c r="H106" s="252"/>
      <c r="I106" s="252" t="str">
        <f>'Recreational Chronic _summary'!I107</f>
        <v>Or</v>
      </c>
      <c r="J106" s="33"/>
      <c r="K106" s="13">
        <f>G106</f>
        <v>0</v>
      </c>
      <c r="L106" s="13">
        <f>G106</f>
        <v>0</v>
      </c>
      <c r="M106" s="21"/>
      <c r="N106" s="21"/>
      <c r="O106" s="21"/>
      <c r="P106" s="13"/>
      <c r="Q106" s="13"/>
      <c r="R106" s="21"/>
      <c r="S106" s="21"/>
      <c r="T106" s="21"/>
      <c r="U106" s="21"/>
      <c r="V106" s="21"/>
      <c r="W106" s="21"/>
      <c r="X106" s="58" t="s">
        <v>19</v>
      </c>
      <c r="Y106" s="246" t="str">
        <f>'Recreational Chronic _summary'!K107</f>
        <v>NA</v>
      </c>
      <c r="Z106" s="246"/>
      <c r="AA106" s="245"/>
    </row>
    <row r="107" spans="2:27" ht="12.75">
      <c r="B107" s="9" t="str">
        <f>'Recreational Chronic _summary'!B108</f>
        <v>Di - n - octyl phthalate</v>
      </c>
      <c r="C107" s="10">
        <f>'Recreational Chronic _summary'!C108</f>
        <v>117840</v>
      </c>
      <c r="D107" s="144"/>
      <c r="E107" s="48">
        <f>'Recreational Chronic _summary'!E108</f>
        <v>630</v>
      </c>
      <c r="F107" s="134"/>
      <c r="G107" s="53">
        <f>(F107/E107)*'Recreational Chronic _summary'!F108</f>
        <v>0</v>
      </c>
      <c r="H107" s="252"/>
      <c r="I107" s="252" t="str">
        <f>'Recreational Chronic _summary'!I108</f>
        <v>Or</v>
      </c>
      <c r="J107" s="33"/>
      <c r="K107" s="21"/>
      <c r="L107" s="21"/>
      <c r="M107" s="21"/>
      <c r="N107" s="21"/>
      <c r="O107" s="13">
        <f>G107</f>
        <v>0</v>
      </c>
      <c r="P107" s="13">
        <f>G107</f>
        <v>0</v>
      </c>
      <c r="Q107" s="13"/>
      <c r="R107" s="21"/>
      <c r="S107" s="21"/>
      <c r="T107" s="21"/>
      <c r="U107" s="21"/>
      <c r="V107" s="21"/>
      <c r="W107" s="21"/>
      <c r="X107" s="58" t="s">
        <v>19</v>
      </c>
      <c r="Y107" s="246" t="str">
        <f>'Recreational Chronic _summary'!K108</f>
        <v>NA</v>
      </c>
      <c r="Z107" s="246"/>
      <c r="AA107" s="245"/>
    </row>
    <row r="108" spans="2:27" ht="12.75">
      <c r="B108" s="9" t="str">
        <f>'Recreational Chronic _summary'!B109</f>
        <v>Ethylene glycol</v>
      </c>
      <c r="C108" s="10">
        <f>'Recreational Chronic _summary'!C109</f>
        <v>107211</v>
      </c>
      <c r="D108" s="144"/>
      <c r="E108" s="48">
        <f>'Recreational Chronic _summary'!E109</f>
        <v>63000</v>
      </c>
      <c r="F108" s="134"/>
      <c r="G108" s="53">
        <f>(F108/E108)*'Recreational Chronic _summary'!F109</f>
        <v>0</v>
      </c>
      <c r="H108" s="252" t="str">
        <f>'Recreational Chronic _summary'!H109</f>
        <v>In</v>
      </c>
      <c r="I108" s="252" t="str">
        <f>'Recreational Chronic _summary'!I109</f>
        <v>Or</v>
      </c>
      <c r="J108" s="33"/>
      <c r="K108" s="21"/>
      <c r="L108" s="21"/>
      <c r="M108" s="21"/>
      <c r="N108" s="21"/>
      <c r="O108" s="13"/>
      <c r="P108" s="13">
        <f>G108</f>
        <v>0</v>
      </c>
      <c r="Q108" s="13"/>
      <c r="R108" s="13">
        <f>G108</f>
        <v>0</v>
      </c>
      <c r="S108" s="21"/>
      <c r="T108" s="21"/>
      <c r="U108" s="21"/>
      <c r="V108" s="21"/>
      <c r="W108" s="21"/>
      <c r="X108" s="58" t="s">
        <v>19</v>
      </c>
      <c r="Y108" s="246" t="str">
        <f>'Recreational Chronic _summary'!K109</f>
        <v>NA</v>
      </c>
      <c r="Z108" s="246"/>
      <c r="AA108" s="245"/>
    </row>
    <row r="109" spans="2:27" ht="21.75">
      <c r="B109" s="9" t="str">
        <f>'Recreational Chronic _summary'!B110</f>
        <v>Hexachlorobenzene</v>
      </c>
      <c r="C109" s="10">
        <f>'Recreational Chronic _summary'!C110</f>
        <v>118741</v>
      </c>
      <c r="D109" s="144"/>
      <c r="E109" s="48">
        <f>'Recreational Chronic _summary'!E110</f>
        <v>8</v>
      </c>
      <c r="F109" s="134"/>
      <c r="G109" s="53" t="s">
        <v>19</v>
      </c>
      <c r="H109" s="252" t="str">
        <f>'Recreational Chronic _summary'!H110</f>
        <v>In</v>
      </c>
      <c r="I109" s="252" t="str">
        <f>'Recreational Chronic _summary'!I110</f>
        <v>?</v>
      </c>
      <c r="J109" s="33"/>
      <c r="K109" s="21"/>
      <c r="L109" s="21"/>
      <c r="M109" s="21"/>
      <c r="N109" s="21"/>
      <c r="O109" s="13"/>
      <c r="P109" s="13" t="str">
        <f>G109</f>
        <v>NA</v>
      </c>
      <c r="Q109" s="13"/>
      <c r="R109" s="13"/>
      <c r="S109" s="21"/>
      <c r="T109" s="21"/>
      <c r="U109" s="21"/>
      <c r="V109" s="21"/>
      <c r="W109" s="21"/>
      <c r="X109" s="58">
        <f>(F109/E109)*'Recreational Chronic _summary'!L110</f>
        <v>0</v>
      </c>
      <c r="Y109" s="246" t="str">
        <f>'Recreational Chronic _summary'!K110</f>
        <v>B2</v>
      </c>
      <c r="Z109" s="246"/>
      <c r="AA109" s="245" t="str">
        <f>'Recreational Chronic _summary'!O110</f>
        <v>Or In</v>
      </c>
    </row>
    <row r="110" spans="2:27" ht="12.75">
      <c r="B110" s="9" t="str">
        <f>'Recreational Chronic _summary'!B111</f>
        <v>Hexachlorobutadiene</v>
      </c>
      <c r="C110" s="10">
        <f>'Recreational Chronic _summary'!C111</f>
        <v>87683</v>
      </c>
      <c r="D110" s="144"/>
      <c r="E110" s="48">
        <f>'Recreational Chronic _summary'!E111</f>
        <v>6</v>
      </c>
      <c r="F110" s="134"/>
      <c r="G110" s="53">
        <f>(F110/E110)*'Recreational Chronic _summary'!F111</f>
        <v>0</v>
      </c>
      <c r="H110" s="252" t="str">
        <f>'Recreational Chronic _summary'!H111</f>
        <v>In</v>
      </c>
      <c r="I110" s="252" t="str">
        <f>'Recreational Chronic _summary'!I111</f>
        <v>?</v>
      </c>
      <c r="J110" s="33"/>
      <c r="K110" s="21"/>
      <c r="L110" s="21"/>
      <c r="M110" s="21"/>
      <c r="N110" s="21"/>
      <c r="O110" s="13">
        <f>G110</f>
        <v>0</v>
      </c>
      <c r="P110" s="13"/>
      <c r="Q110" s="13"/>
      <c r="R110" s="21"/>
      <c r="S110" s="21"/>
      <c r="T110" s="21"/>
      <c r="U110" s="21"/>
      <c r="V110" s="21"/>
      <c r="W110" s="21"/>
      <c r="X110" s="58">
        <f>(F110/E110)*'Recreational Chronic _summary'!L111</f>
        <v>0</v>
      </c>
      <c r="Y110" s="246" t="str">
        <f>'Recreational Chronic _summary'!K111</f>
        <v>C</v>
      </c>
      <c r="Z110" s="246"/>
      <c r="AA110" s="245" t="str">
        <f>'Recreational Chronic _summary'!O111</f>
        <v>In</v>
      </c>
    </row>
    <row r="111" spans="2:27" ht="12.75">
      <c r="B111" s="9" t="str">
        <f>'Recreational Chronic _summary'!B112</f>
        <v>Hexachlorocyclopentadiene</v>
      </c>
      <c r="C111" s="10">
        <f>'Recreational Chronic _summary'!C112</f>
        <v>77474</v>
      </c>
      <c r="D111" s="144"/>
      <c r="E111" s="48">
        <f>'Recreational Chronic _summary'!E112</f>
        <v>2</v>
      </c>
      <c r="F111" s="134"/>
      <c r="G111" s="53">
        <f>(F111/E111)*'Recreational Chronic _summary'!F112</f>
        <v>0</v>
      </c>
      <c r="H111" s="252"/>
      <c r="I111" s="252" t="str">
        <f>'Recreational Chronic _summary'!I112</f>
        <v>In</v>
      </c>
      <c r="J111" s="33"/>
      <c r="K111" s="21"/>
      <c r="L111" s="21"/>
      <c r="M111" s="21"/>
      <c r="N111" s="21"/>
      <c r="O111" s="13"/>
      <c r="P111" s="13">
        <f>G111</f>
        <v>0</v>
      </c>
      <c r="Q111" s="13"/>
      <c r="R111" s="21"/>
      <c r="S111" s="21"/>
      <c r="T111" s="21"/>
      <c r="U111" s="21"/>
      <c r="V111" s="21"/>
      <c r="W111" s="21"/>
      <c r="X111" s="58" t="s">
        <v>19</v>
      </c>
      <c r="Y111" s="246" t="str">
        <f>'Recreational Chronic _summary'!K112</f>
        <v>D</v>
      </c>
      <c r="Z111" s="246"/>
      <c r="AA111" s="245"/>
    </row>
    <row r="112" spans="2:27" ht="12.75">
      <c r="B112" s="9" t="str">
        <f>'Recreational Chronic _summary'!B113</f>
        <v>Methanol</v>
      </c>
      <c r="C112" s="10">
        <f>'Recreational Chronic _summary'!C113</f>
        <v>67561</v>
      </c>
      <c r="D112" s="144"/>
      <c r="E112" s="48">
        <f>'Recreational Chronic _summary'!E113</f>
        <v>12900</v>
      </c>
      <c r="F112" s="134"/>
      <c r="G112" s="53">
        <f>(F112/E112)*'Recreational Chronic _summary'!F113</f>
        <v>0</v>
      </c>
      <c r="H112" s="252"/>
      <c r="I112" s="252" t="str">
        <f>'Recreational Chronic _summary'!I113</f>
        <v>In</v>
      </c>
      <c r="J112" s="33"/>
      <c r="K112" s="21"/>
      <c r="L112" s="13">
        <f>G112</f>
        <v>0</v>
      </c>
      <c r="M112" s="21"/>
      <c r="N112" s="21"/>
      <c r="O112" s="13"/>
      <c r="P112" s="13">
        <f>G112</f>
        <v>0</v>
      </c>
      <c r="Q112" s="13"/>
      <c r="R112" s="13">
        <f>G112</f>
        <v>0</v>
      </c>
      <c r="S112" s="21"/>
      <c r="T112" s="21"/>
      <c r="U112" s="21"/>
      <c r="V112" s="21"/>
      <c r="W112" s="21"/>
      <c r="X112" s="58" t="s">
        <v>19</v>
      </c>
      <c r="Y112" s="246" t="str">
        <f>'Recreational Chronic _summary'!K113</f>
        <v>NA</v>
      </c>
      <c r="Z112" s="246"/>
      <c r="AA112" s="245"/>
    </row>
    <row r="113" spans="2:27" ht="12.75">
      <c r="B113" s="9" t="str">
        <f>'Recreational Chronic _summary'!B114</f>
        <v>2 - Methylphenol (o-cresol)</v>
      </c>
      <c r="C113" s="10">
        <f>'Recreational Chronic _summary'!C114</f>
        <v>95487</v>
      </c>
      <c r="D113" s="144"/>
      <c r="E113" s="48">
        <f>'Recreational Chronic _summary'!E114</f>
        <v>95</v>
      </c>
      <c r="F113" s="134"/>
      <c r="G113" s="53">
        <f>(F113/E113)*'Recreational Chronic _summary'!F114</f>
        <v>0</v>
      </c>
      <c r="H113" s="252"/>
      <c r="I113" s="252" t="str">
        <f>'Recreational Chronic _summary'!I114</f>
        <v>Or</v>
      </c>
      <c r="J113" s="159"/>
      <c r="K113" s="21"/>
      <c r="L113" s="13">
        <f>G113</f>
        <v>0</v>
      </c>
      <c r="M113" s="13"/>
      <c r="N113" s="21"/>
      <c r="O113" s="21"/>
      <c r="P113" s="21"/>
      <c r="Q113" s="21"/>
      <c r="R113" s="21"/>
      <c r="S113" s="21"/>
      <c r="T113" s="21"/>
      <c r="U113" s="21"/>
      <c r="V113" s="21"/>
      <c r="W113" s="13">
        <f>G113</f>
        <v>0</v>
      </c>
      <c r="X113" s="58" t="s">
        <v>19</v>
      </c>
      <c r="Y113" s="246" t="str">
        <f>'Recreational Chronic _summary'!K114</f>
        <v>C</v>
      </c>
      <c r="Z113" s="246"/>
      <c r="AA113" s="245"/>
    </row>
    <row r="114" spans="2:27" ht="12.75">
      <c r="B114" s="9" t="str">
        <f>'Recreational Chronic _summary'!B115</f>
        <v>3 - Methylphenol (m-cresol)</v>
      </c>
      <c r="C114" s="10">
        <f>'Recreational Chronic _summary'!C115</f>
        <v>108394</v>
      </c>
      <c r="D114" s="144"/>
      <c r="E114" s="48">
        <f>'Recreational Chronic _summary'!E115</f>
        <v>95</v>
      </c>
      <c r="F114" s="134"/>
      <c r="G114" s="53">
        <f>(F114/E114)*'Recreational Chronic _summary'!F115</f>
        <v>0</v>
      </c>
      <c r="H114" s="252"/>
      <c r="I114" s="252" t="str">
        <f>'Recreational Chronic _summary'!I115</f>
        <v>Or</v>
      </c>
      <c r="J114" s="159"/>
      <c r="K114" s="21"/>
      <c r="L114" s="13">
        <f>G114</f>
        <v>0</v>
      </c>
      <c r="M114" s="13"/>
      <c r="N114" s="21"/>
      <c r="O114" s="21"/>
      <c r="P114" s="21"/>
      <c r="Q114" s="21"/>
      <c r="R114" s="21"/>
      <c r="S114" s="21"/>
      <c r="T114" s="21"/>
      <c r="U114" s="21"/>
      <c r="V114" s="21"/>
      <c r="W114" s="13">
        <f>G114</f>
        <v>0</v>
      </c>
      <c r="X114" s="58" t="s">
        <v>19</v>
      </c>
      <c r="Y114" s="246" t="str">
        <f>'Recreational Chronic _summary'!K115</f>
        <v>C</v>
      </c>
      <c r="Z114" s="246"/>
      <c r="AA114" s="245"/>
    </row>
    <row r="115" spans="2:27" ht="12.75">
      <c r="B115" s="9" t="str">
        <f>'Recreational Chronic _summary'!B116</f>
        <v>4 - Methylphenol (p-cresol)</v>
      </c>
      <c r="C115" s="10">
        <f>'Recreational Chronic _summary'!C116</f>
        <v>106445</v>
      </c>
      <c r="D115" s="144"/>
      <c r="E115" s="48">
        <f>'Recreational Chronic _summary'!E116</f>
        <v>11</v>
      </c>
      <c r="F115" s="134"/>
      <c r="G115" s="53">
        <f>(F115/E115)*'Recreational Chronic _summary'!F116</f>
        <v>0</v>
      </c>
      <c r="H115" s="252"/>
      <c r="I115" s="252" t="str">
        <f>'Recreational Chronic _summary'!I116</f>
        <v>Or</v>
      </c>
      <c r="J115" s="159"/>
      <c r="K115" s="21"/>
      <c r="L115" s="13">
        <f>G115</f>
        <v>0</v>
      </c>
      <c r="M115" s="13"/>
      <c r="N115" s="21"/>
      <c r="O115" s="21"/>
      <c r="P115" s="21"/>
      <c r="Q115" s="21"/>
      <c r="R115" s="21"/>
      <c r="S115" s="13">
        <f>G115</f>
        <v>0</v>
      </c>
      <c r="T115" s="21"/>
      <c r="U115" s="21"/>
      <c r="V115" s="21"/>
      <c r="W115" s="21"/>
      <c r="X115" s="58" t="s">
        <v>19</v>
      </c>
      <c r="Y115" s="246" t="str">
        <f>'Recreational Chronic _summary'!K116</f>
        <v>C</v>
      </c>
      <c r="Z115" s="246"/>
      <c r="AA115" s="245"/>
    </row>
    <row r="116" spans="2:27" ht="12.75">
      <c r="B116" s="9" t="str">
        <f>'Recreational Chronic _summary'!B117</f>
        <v>N-Nitrosodiphenylamine</v>
      </c>
      <c r="C116" s="10">
        <f>'Recreational Chronic _summary'!C117</f>
        <v>86306</v>
      </c>
      <c r="D116" s="144"/>
      <c r="E116" s="48">
        <f>'Recreational Chronic _summary'!E117</f>
        <v>2585</v>
      </c>
      <c r="F116" s="134"/>
      <c r="G116" s="53" t="s">
        <v>19</v>
      </c>
      <c r="H116" s="252"/>
      <c r="I116" s="252"/>
      <c r="J116" s="33"/>
      <c r="K116" s="21"/>
      <c r="L116" s="13"/>
      <c r="M116" s="13"/>
      <c r="N116" s="21"/>
      <c r="O116" s="21"/>
      <c r="P116" s="21"/>
      <c r="Q116" s="21"/>
      <c r="R116" s="21"/>
      <c r="S116" s="13"/>
      <c r="T116" s="21"/>
      <c r="U116" s="21"/>
      <c r="V116" s="21"/>
      <c r="W116" s="13"/>
      <c r="X116" s="58">
        <f>(F116/E116)*'Recreational Chronic _summary'!L117</f>
        <v>0</v>
      </c>
      <c r="Y116" s="246" t="str">
        <f>'Recreational Chronic _summary'!K117</f>
        <v>B2</v>
      </c>
      <c r="Z116" s="246"/>
      <c r="AA116" s="245" t="str">
        <f>'Recreational Chronic _summary'!O117</f>
        <v>Or</v>
      </c>
    </row>
    <row r="117" spans="2:27" s="94" customFormat="1" ht="12.75">
      <c r="B117" s="9" t="str">
        <f>'Recreational Chronic _summary'!B118</f>
        <v>N-Nitrosodi-N-propylamine</v>
      </c>
      <c r="C117" s="10">
        <f>'Recreational Chronic _summary'!C118</f>
        <v>621647</v>
      </c>
      <c r="D117" s="121"/>
      <c r="E117" s="96">
        <f>'Recreational Chronic _summary'!E118</f>
        <v>1.2</v>
      </c>
      <c r="F117" s="135"/>
      <c r="G117" s="100" t="s">
        <v>19</v>
      </c>
      <c r="H117" s="252"/>
      <c r="I117" s="252"/>
      <c r="J117" s="97"/>
      <c r="K117" s="95"/>
      <c r="L117" s="98"/>
      <c r="M117" s="98"/>
      <c r="N117" s="95"/>
      <c r="O117" s="95"/>
      <c r="P117" s="95"/>
      <c r="Q117" s="95"/>
      <c r="R117" s="95"/>
      <c r="S117" s="98"/>
      <c r="T117" s="95"/>
      <c r="U117" s="95"/>
      <c r="V117" s="95"/>
      <c r="W117" s="98"/>
      <c r="X117" s="99">
        <f>(F117/E117)*'Recreational Chronic _summary'!L118</f>
        <v>0</v>
      </c>
      <c r="Y117" s="246" t="str">
        <f>'Recreational Chronic _summary'!K118</f>
        <v>B2</v>
      </c>
      <c r="Z117" s="246"/>
      <c r="AA117" s="245" t="str">
        <f>'Recreational Chronic _summary'!O118</f>
        <v>In</v>
      </c>
    </row>
    <row r="118" spans="2:27" ht="12.75">
      <c r="B118" s="9" t="str">
        <f>'Recreational Chronic _summary'!B119</f>
        <v>Pentachlorophenol</v>
      </c>
      <c r="C118" s="10">
        <f>'Recreational Chronic _summary'!C119</f>
        <v>87865</v>
      </c>
      <c r="D118" s="144"/>
      <c r="E118" s="48">
        <f>'Recreational Chronic _summary'!E119</f>
        <v>67</v>
      </c>
      <c r="F118" s="134"/>
      <c r="G118" s="53">
        <f>(F118/E118)*'Recreational Chronic _summary'!F119</f>
        <v>0</v>
      </c>
      <c r="H118" s="252"/>
      <c r="I118" s="252" t="str">
        <f>'Recreational Chronic _summary'!I119</f>
        <v>Or</v>
      </c>
      <c r="J118" s="33"/>
      <c r="K118" s="21"/>
      <c r="L118" s="21"/>
      <c r="M118" s="21"/>
      <c r="N118" s="21"/>
      <c r="O118" s="13">
        <f>G118</f>
        <v>0</v>
      </c>
      <c r="P118" s="13">
        <f>G118</f>
        <v>0</v>
      </c>
      <c r="Q118" s="13"/>
      <c r="R118" s="21"/>
      <c r="S118" s="21"/>
      <c r="T118" s="21"/>
      <c r="U118" s="21"/>
      <c r="V118" s="21"/>
      <c r="W118" s="21"/>
      <c r="X118" s="58">
        <f>(F118/E118)*'Recreational Chronic _summary'!L119</f>
        <v>0</v>
      </c>
      <c r="Y118" s="246" t="str">
        <f>'Recreational Chronic _summary'!K119</f>
        <v>B2</v>
      </c>
      <c r="Z118" s="246"/>
      <c r="AA118" s="245" t="str">
        <f>'Recreational Chronic _summary'!O119</f>
        <v>Or</v>
      </c>
    </row>
    <row r="119" spans="2:27" s="94" customFormat="1" ht="21.75">
      <c r="B119" s="9" t="str">
        <f>'Recreational Chronic _summary'!B120</f>
        <v>Phenol</v>
      </c>
      <c r="C119" s="10">
        <f>'Recreational Chronic _summary'!C120</f>
        <v>108952</v>
      </c>
      <c r="D119" s="144"/>
      <c r="E119" s="96">
        <f>'Recreational Chronic _summary'!E120</f>
        <v>1100</v>
      </c>
      <c r="F119" s="135"/>
      <c r="G119" s="100">
        <f>(F119/E119)*'Recreational Chronic _summary'!F120</f>
        <v>0</v>
      </c>
      <c r="H119" s="253" t="str">
        <f>'Recreational Chronic _summary'!H120</f>
        <v>In De</v>
      </c>
      <c r="I119" s="252" t="str">
        <f>'Recreational Chronic _summary'!I120</f>
        <v>Or</v>
      </c>
      <c r="J119" s="159" t="s">
        <v>321</v>
      </c>
      <c r="K119" s="95"/>
      <c r="L119" s="95"/>
      <c r="M119" s="98"/>
      <c r="N119" s="98"/>
      <c r="O119" s="95"/>
      <c r="P119" s="95"/>
      <c r="Q119" s="95"/>
      <c r="R119" s="98"/>
      <c r="S119" s="95"/>
      <c r="T119" s="95"/>
      <c r="U119" s="95"/>
      <c r="V119" s="95"/>
      <c r="W119" s="95"/>
      <c r="X119" s="58" t="s">
        <v>19</v>
      </c>
      <c r="Y119" s="246" t="str">
        <f>'Recreational Chronic _summary'!K120</f>
        <v>D</v>
      </c>
      <c r="Z119" s="246"/>
      <c r="AA119" s="245"/>
    </row>
    <row r="120" spans="2:27" s="94" customFormat="1" ht="12.75">
      <c r="B120" s="9" t="str">
        <f>'Recreational Chronic _summary'!B121</f>
        <v>2,3,4,6-Tetrachlorophenol</v>
      </c>
      <c r="C120" s="10">
        <f>'Recreational Chronic _summary'!C121</f>
        <v>58902</v>
      </c>
      <c r="D120" s="144"/>
      <c r="E120" s="96">
        <f>'Recreational Chronic _summary'!E121</f>
        <v>700</v>
      </c>
      <c r="F120" s="135"/>
      <c r="G120" s="100">
        <f>(F120/E120)*'Recreational Chronic _summary'!F121</f>
        <v>0</v>
      </c>
      <c r="H120" s="252" t="str">
        <f>'Recreational Chronic _summary'!H121</f>
        <v>In</v>
      </c>
      <c r="I120" s="252" t="str">
        <f>'Recreational Chronic _summary'!I121</f>
        <v>Or</v>
      </c>
      <c r="J120" s="97"/>
      <c r="K120" s="95"/>
      <c r="L120" s="98"/>
      <c r="M120" s="95"/>
      <c r="N120" s="95"/>
      <c r="O120" s="98"/>
      <c r="P120" s="149">
        <f>G120</f>
        <v>0</v>
      </c>
      <c r="Q120" s="98"/>
      <c r="R120" s="95"/>
      <c r="S120" s="95"/>
      <c r="T120" s="95"/>
      <c r="U120" s="95"/>
      <c r="V120" s="95"/>
      <c r="W120" s="95"/>
      <c r="X120" s="99" t="s">
        <v>19</v>
      </c>
      <c r="Y120" s="246" t="str">
        <f>'Recreational Chronic _summary'!K121</f>
        <v>NA</v>
      </c>
      <c r="Z120" s="246"/>
      <c r="AA120" s="245"/>
    </row>
    <row r="121" spans="2:27" s="94" customFormat="1" ht="12.75">
      <c r="B121" s="9" t="str">
        <f>'Recreational Chronic _summary'!B122</f>
        <v>2,4,5-Trichlorophenol</v>
      </c>
      <c r="C121" s="10">
        <f>'Recreational Chronic _summary'!C122</f>
        <v>95954</v>
      </c>
      <c r="D121" s="144"/>
      <c r="E121" s="96">
        <f>'Recreational Chronic _summary'!E122</f>
        <v>2212</v>
      </c>
      <c r="F121" s="135"/>
      <c r="G121" s="100">
        <f>(F121/E121)*'Recreational Chronic _summary'!F122</f>
        <v>0</v>
      </c>
      <c r="H121" s="252"/>
      <c r="I121" s="252" t="str">
        <f>'Recreational Chronic _summary'!I122</f>
        <v>Or</v>
      </c>
      <c r="J121" s="97"/>
      <c r="K121" s="95"/>
      <c r="L121" s="95"/>
      <c r="M121" s="95"/>
      <c r="N121" s="95"/>
      <c r="O121" s="149">
        <f>G121</f>
        <v>0</v>
      </c>
      <c r="P121" s="149">
        <f>G121</f>
        <v>0</v>
      </c>
      <c r="Q121" s="95"/>
      <c r="R121" s="95"/>
      <c r="S121" s="95"/>
      <c r="T121" s="95"/>
      <c r="U121" s="95"/>
      <c r="V121" s="95"/>
      <c r="W121" s="95"/>
      <c r="X121" s="99" t="s">
        <v>19</v>
      </c>
      <c r="Y121" s="246" t="str">
        <f>'Recreational Chronic _summary'!K122</f>
        <v>NA</v>
      </c>
      <c r="Z121" s="246"/>
      <c r="AA121" s="245"/>
    </row>
    <row r="122" spans="2:27" s="94" customFormat="1" ht="21.75">
      <c r="B122" s="9" t="str">
        <f>'Recreational Chronic _summary'!B123</f>
        <v>2,4,6-Trichlorophenol</v>
      </c>
      <c r="C122" s="10">
        <f>'Recreational Chronic _summary'!C123</f>
        <v>88062</v>
      </c>
      <c r="D122" s="144"/>
      <c r="E122" s="96">
        <f>'Recreational Chronic _summary'!E123</f>
        <v>705</v>
      </c>
      <c r="F122" s="135"/>
      <c r="G122" s="100" t="s">
        <v>19</v>
      </c>
      <c r="H122" s="252"/>
      <c r="I122" s="252"/>
      <c r="J122" s="97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58">
        <f>(F122/E122)*'Recreational Chronic _summary'!L123</f>
        <v>0</v>
      </c>
      <c r="Y122" s="246" t="str">
        <f>'Recreational Chronic _summary'!K123</f>
        <v>B2</v>
      </c>
      <c r="Z122" s="246"/>
      <c r="AA122" s="245" t="str">
        <f>'Recreational Chronic _summary'!O123</f>
        <v>Or In</v>
      </c>
    </row>
    <row r="123" spans="1:27" s="94" customFormat="1" ht="12.75">
      <c r="A123" s="28" t="str">
        <f>'Recreational Chronic _summary'!A124</f>
        <v>Polyaromatic Hydrocarbons</v>
      </c>
      <c r="B123" s="9"/>
      <c r="C123" s="10"/>
      <c r="D123" s="144"/>
      <c r="E123" s="96"/>
      <c r="F123" s="135"/>
      <c r="G123" s="100"/>
      <c r="H123" s="252"/>
      <c r="I123" s="252"/>
      <c r="J123" s="97"/>
      <c r="K123" s="95"/>
      <c r="L123" s="95"/>
      <c r="M123" s="95"/>
      <c r="N123" s="95"/>
      <c r="O123" s="98"/>
      <c r="P123" s="95"/>
      <c r="Q123" s="95"/>
      <c r="R123" s="98"/>
      <c r="S123" s="95"/>
      <c r="T123" s="95"/>
      <c r="U123" s="95"/>
      <c r="V123" s="95"/>
      <c r="W123" s="95"/>
      <c r="X123" s="58"/>
      <c r="Y123" s="246"/>
      <c r="Z123" s="246"/>
      <c r="AA123" s="245"/>
    </row>
    <row r="124" spans="2:27" s="94" customFormat="1" ht="12.75">
      <c r="B124" s="9" t="str">
        <f>'Recreational Chronic _summary'!B125</f>
        <v>Acenaphthene</v>
      </c>
      <c r="C124" s="10">
        <f>'Recreational Chronic _summary'!C125</f>
        <v>83329</v>
      </c>
      <c r="D124" s="144" t="str">
        <f>'Recreational Chronic _summary'!D125</f>
        <v>y</v>
      </c>
      <c r="E124" s="96">
        <f>'Recreational Chronic _summary'!E125</f>
        <v>1860</v>
      </c>
      <c r="F124" s="135"/>
      <c r="G124" s="100">
        <f>(F124/E124)</f>
        <v>0</v>
      </c>
      <c r="H124" s="252"/>
      <c r="I124" s="253" t="str">
        <f>'Recreational Chronic _summary'!I125</f>
        <v>Or</v>
      </c>
      <c r="J124" s="157"/>
      <c r="K124" s="95"/>
      <c r="L124" s="95"/>
      <c r="M124" s="95"/>
      <c r="N124" s="95"/>
      <c r="O124" s="95"/>
      <c r="P124" s="149">
        <f>G124</f>
        <v>0</v>
      </c>
      <c r="Q124" s="98"/>
      <c r="R124" s="95"/>
      <c r="S124" s="95"/>
      <c r="T124" s="95"/>
      <c r="U124" s="95"/>
      <c r="V124" s="95"/>
      <c r="W124" s="95"/>
      <c r="X124" s="99" t="s">
        <v>19</v>
      </c>
      <c r="Y124" s="246" t="str">
        <f>'Recreational Chronic _summary'!K125</f>
        <v>NA</v>
      </c>
      <c r="Z124" s="246"/>
      <c r="AA124" s="245"/>
    </row>
    <row r="125" spans="2:27" s="94" customFormat="1" ht="12.75">
      <c r="B125" s="9" t="str">
        <f>'Recreational Chronic _summary'!B126</f>
        <v>Anthracene</v>
      </c>
      <c r="C125" s="10">
        <f>'Recreational Chronic _summary'!C126</f>
        <v>120127</v>
      </c>
      <c r="D125" s="144"/>
      <c r="E125" s="96">
        <f>'Recreational Chronic _summary'!E126</f>
        <v>10000</v>
      </c>
      <c r="F125" s="135"/>
      <c r="G125" s="100">
        <f>(F125/E125)</f>
        <v>0</v>
      </c>
      <c r="H125" s="252"/>
      <c r="I125" s="252" t="str">
        <f>'Recreational Chronic _summary'!I126</f>
        <v>Or</v>
      </c>
      <c r="J125" s="157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9" t="s">
        <v>19</v>
      </c>
      <c r="Y125" s="246" t="str">
        <f>'Recreational Chronic _summary'!K126</f>
        <v>D</v>
      </c>
      <c r="Z125" s="246"/>
      <c r="AA125" s="245"/>
    </row>
    <row r="126" spans="2:27" ht="21.75">
      <c r="B126" s="272" t="str">
        <f>'Recreational Chronic _summary'!B127</f>
        <v>Benzo[a]pyrene equivalents (see BaP equiv. Calculation spreadsheeet)</v>
      </c>
      <c r="C126" s="10">
        <f>'Recreational Chronic _summary'!C127</f>
        <v>50328</v>
      </c>
      <c r="D126" s="144"/>
      <c r="E126" s="48">
        <f>'Recreational Chronic _summary'!E127</f>
        <v>2</v>
      </c>
      <c r="F126" s="134"/>
      <c r="G126" s="53" t="s">
        <v>19</v>
      </c>
      <c r="H126" s="252"/>
      <c r="I126" s="252"/>
      <c r="J126" s="3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58">
        <f>(F126/E126)*'Recreational Chronic _summary'!L127</f>
        <v>0</v>
      </c>
      <c r="Y126" s="246" t="str">
        <f>'Recreational Chronic _summary'!K127</f>
        <v>B2</v>
      </c>
      <c r="Z126" s="246"/>
      <c r="AA126" s="245" t="str">
        <f>'Recreational Chronic _summary'!O127</f>
        <v>Or</v>
      </c>
    </row>
    <row r="127" spans="2:27" ht="12.75">
      <c r="B127" s="9" t="str">
        <f>'Recreational Chronic _summary'!B128</f>
        <v>Fluoranthene</v>
      </c>
      <c r="C127" s="10">
        <f>'Recreational Chronic _summary'!C128</f>
        <v>206440</v>
      </c>
      <c r="D127" s="144"/>
      <c r="E127" s="48">
        <f>'Recreational Chronic _summary'!E128</f>
        <v>1290</v>
      </c>
      <c r="F127" s="134"/>
      <c r="G127" s="53">
        <f>(F127/E127)*'Recreational Chronic _summary'!F128</f>
        <v>0</v>
      </c>
      <c r="H127" s="252"/>
      <c r="I127" s="252" t="str">
        <f>'Recreational Chronic _summary'!I128</f>
        <v>Or</v>
      </c>
      <c r="J127" s="12"/>
      <c r="K127" s="13">
        <f>G127</f>
        <v>0</v>
      </c>
      <c r="L127" s="21"/>
      <c r="M127" s="21"/>
      <c r="N127" s="21"/>
      <c r="O127" s="13">
        <f>G127</f>
        <v>0</v>
      </c>
      <c r="P127" s="13">
        <f>G127</f>
        <v>0</v>
      </c>
      <c r="Q127" s="13"/>
      <c r="R127" s="21"/>
      <c r="S127" s="21"/>
      <c r="T127" s="21"/>
      <c r="U127" s="21"/>
      <c r="V127" s="21"/>
      <c r="W127" s="21"/>
      <c r="X127" s="58" t="s">
        <v>19</v>
      </c>
      <c r="Y127" s="246" t="str">
        <f>'Recreational Chronic _summary'!K128</f>
        <v>D</v>
      </c>
      <c r="Z127" s="246"/>
      <c r="AA127" s="245"/>
    </row>
    <row r="128" spans="2:27" ht="12.75">
      <c r="B128" s="9" t="str">
        <f>'Recreational Chronic _summary'!B129</f>
        <v>Fluorene</v>
      </c>
      <c r="C128" s="10">
        <f>'Recreational Chronic _summary'!C129</f>
        <v>86737</v>
      </c>
      <c r="D128" s="144"/>
      <c r="E128" s="48">
        <f>'Recreational Chronic _summary'!E129</f>
        <v>1200</v>
      </c>
      <c r="F128" s="134"/>
      <c r="G128" s="53">
        <f>(F128/E128)*'Recreational Chronic _summary'!F129</f>
        <v>0</v>
      </c>
      <c r="H128" s="252"/>
      <c r="I128" s="252" t="str">
        <f>'Recreational Chronic _summary'!I129</f>
        <v>Or</v>
      </c>
      <c r="J128" s="12"/>
      <c r="K128" s="13">
        <f>G128</f>
        <v>0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58" t="s">
        <v>19</v>
      </c>
      <c r="Y128" s="246" t="str">
        <f>'Recreational Chronic _summary'!K129</f>
        <v>D</v>
      </c>
      <c r="Z128" s="246"/>
      <c r="AA128" s="245"/>
    </row>
    <row r="129" spans="2:27" ht="12.75">
      <c r="B129" s="9" t="str">
        <f>'Recreational Chronic _summary'!B130</f>
        <v>Naphthalene - see Volatile Organics</v>
      </c>
      <c r="C129" s="10">
        <f>'Recreational Chronic _summary'!C130</f>
        <v>0</v>
      </c>
      <c r="D129" s="144"/>
      <c r="E129" s="48"/>
      <c r="F129" s="134"/>
      <c r="G129" s="53"/>
      <c r="H129" s="252"/>
      <c r="I129" s="252"/>
      <c r="J129" s="3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58"/>
      <c r="Y129" s="246">
        <f>'Recreational Chronic _summary'!K130</f>
        <v>0</v>
      </c>
      <c r="Z129" s="246"/>
      <c r="AA129" s="245"/>
    </row>
    <row r="130" spans="2:27" ht="12.75">
      <c r="B130" s="9" t="str">
        <f>'Recreational Chronic _summary'!B131</f>
        <v>Pyrene</v>
      </c>
      <c r="C130" s="10">
        <f>'Recreational Chronic _summary'!C131</f>
        <v>129000</v>
      </c>
      <c r="D130" s="144"/>
      <c r="E130" s="48">
        <f>'Recreational Chronic _summary'!E131</f>
        <v>1060</v>
      </c>
      <c r="F130" s="134"/>
      <c r="G130" s="53">
        <f>(F130/E130)*'Recreational Chronic _summary'!F131</f>
        <v>0</v>
      </c>
      <c r="H130" s="252"/>
      <c r="I130" s="252" t="str">
        <f>'Recreational Chronic _summary'!I131</f>
        <v>Or</v>
      </c>
      <c r="J130" s="33"/>
      <c r="K130" s="21"/>
      <c r="L130" s="21"/>
      <c r="M130" s="21"/>
      <c r="N130" s="21"/>
      <c r="O130" s="13">
        <f>G130</f>
        <v>0</v>
      </c>
      <c r="P130" s="21"/>
      <c r="Q130" s="21"/>
      <c r="R130" s="21"/>
      <c r="S130" s="21"/>
      <c r="T130" s="21"/>
      <c r="U130" s="21"/>
      <c r="V130" s="21"/>
      <c r="W130" s="21"/>
      <c r="X130" s="58" t="s">
        <v>19</v>
      </c>
      <c r="Y130" s="246" t="str">
        <f>'Recreational Chronic _summary'!K131</f>
        <v>D</v>
      </c>
      <c r="Z130" s="246"/>
      <c r="AA130" s="245"/>
    </row>
    <row r="131" spans="2:27" ht="12.75">
      <c r="B131" s="9" t="str">
        <f>'Recreational Chronic _summary'!B132</f>
        <v>Quinoline</v>
      </c>
      <c r="C131" s="10">
        <f>'Recreational Chronic _summary'!C132</f>
        <v>91225</v>
      </c>
      <c r="D131" s="144"/>
      <c r="E131" s="48">
        <f>'Recreational Chronic _summary'!E132</f>
        <v>1.2</v>
      </c>
      <c r="F131" s="134"/>
      <c r="G131" s="53" t="s">
        <v>19</v>
      </c>
      <c r="H131" s="252"/>
      <c r="I131" s="252"/>
      <c r="J131" s="33"/>
      <c r="K131" s="21"/>
      <c r="L131" s="21"/>
      <c r="M131" s="21"/>
      <c r="N131" s="21"/>
      <c r="O131" s="13"/>
      <c r="P131" s="21"/>
      <c r="Q131" s="21"/>
      <c r="R131" s="21"/>
      <c r="S131" s="21"/>
      <c r="T131" s="21"/>
      <c r="U131" s="21"/>
      <c r="V131" s="21"/>
      <c r="W131" s="21"/>
      <c r="X131" s="58">
        <f>(F131/E131)*'Recreational Chronic _summary'!L132</f>
        <v>0</v>
      </c>
      <c r="Y131" s="246" t="str">
        <f>'Recreational Chronic _summary'!K132</f>
        <v>C</v>
      </c>
      <c r="Z131" s="246"/>
      <c r="AA131" s="245" t="str">
        <f>'Recreational Chronic _summary'!O132</f>
        <v>Or</v>
      </c>
    </row>
    <row r="132" spans="1:27" s="94" customFormat="1" ht="12.75">
      <c r="A132" s="28" t="str">
        <f>'Recreational Chronic _summary'!A133</f>
        <v>Polychlorinated Biphenyls</v>
      </c>
      <c r="B132" s="9"/>
      <c r="C132" s="10"/>
      <c r="D132" s="144"/>
      <c r="E132" s="96"/>
      <c r="F132" s="135"/>
      <c r="G132" s="100"/>
      <c r="H132" s="252"/>
      <c r="I132" s="252"/>
      <c r="J132" s="97"/>
      <c r="K132" s="95"/>
      <c r="L132" s="95"/>
      <c r="M132" s="95"/>
      <c r="N132" s="95"/>
      <c r="O132" s="98"/>
      <c r="P132" s="95"/>
      <c r="Q132" s="95"/>
      <c r="R132" s="98"/>
      <c r="S132" s="95"/>
      <c r="T132" s="95"/>
      <c r="U132" s="95"/>
      <c r="V132" s="95"/>
      <c r="W132" s="95"/>
      <c r="X132" s="99"/>
      <c r="Y132" s="246"/>
      <c r="Z132" s="246"/>
      <c r="AA132" s="245"/>
    </row>
    <row r="133" spans="2:27" ht="21.75">
      <c r="B133" s="9" t="str">
        <f>'Recreational Chronic _summary'!B134</f>
        <v>PCBs (Polychlorinated Biphenyls)</v>
      </c>
      <c r="C133" s="10">
        <f>'Recreational Chronic _summary'!C134</f>
        <v>1336363</v>
      </c>
      <c r="D133" s="144"/>
      <c r="E133" s="48">
        <f>'Recreational Chronic _summary'!E134</f>
        <v>1.4</v>
      </c>
      <c r="F133" s="134"/>
      <c r="G133" s="53">
        <f>(F133/E133)*'Recreational Chronic _summary'!F134</f>
        <v>0</v>
      </c>
      <c r="H133" s="252" t="str">
        <f>'Recreational Chronic _summary'!H134</f>
        <v>In</v>
      </c>
      <c r="I133" s="252" t="str">
        <f>'Recreational Chronic _summary'!I134</f>
        <v>Or</v>
      </c>
      <c r="J133" s="33"/>
      <c r="K133" s="21"/>
      <c r="L133" s="21"/>
      <c r="M133" s="13"/>
      <c r="N133" s="13">
        <f>G133</f>
        <v>0</v>
      </c>
      <c r="O133" s="21"/>
      <c r="P133" s="21"/>
      <c r="Q133" s="21"/>
      <c r="R133" s="13">
        <f>G133</f>
        <v>0</v>
      </c>
      <c r="S133" s="21"/>
      <c r="T133" s="21"/>
      <c r="U133" s="21"/>
      <c r="V133" s="21"/>
      <c r="W133" s="21"/>
      <c r="X133" s="58">
        <f>(F133/E133)*'Recreational Chronic _summary'!L134</f>
        <v>0</v>
      </c>
      <c r="Y133" s="246" t="str">
        <f>'Recreational Chronic _summary'!K134</f>
        <v>B2</v>
      </c>
      <c r="Z133" s="246"/>
      <c r="AA133" s="245" t="str">
        <f>'Recreational Chronic _summary'!O134</f>
        <v>Or In</v>
      </c>
    </row>
    <row r="134" spans="1:27" ht="12.75">
      <c r="A134" s="28" t="str">
        <f>'Recreational Chronic _summary'!A135</f>
        <v>Pesticides and Herbicides</v>
      </c>
      <c r="B134" s="9"/>
      <c r="C134" s="10"/>
      <c r="D134" s="144"/>
      <c r="E134" s="48"/>
      <c r="F134" s="134"/>
      <c r="G134" s="53"/>
      <c r="H134" s="252"/>
      <c r="I134" s="252"/>
      <c r="J134" s="33"/>
      <c r="K134" s="21"/>
      <c r="L134" s="21"/>
      <c r="M134" s="13"/>
      <c r="N134" s="13"/>
      <c r="O134" s="21"/>
      <c r="P134" s="21"/>
      <c r="Q134" s="21"/>
      <c r="R134" s="13"/>
      <c r="S134" s="21"/>
      <c r="T134" s="21"/>
      <c r="U134" s="21"/>
      <c r="V134" s="21"/>
      <c r="W134" s="21"/>
      <c r="X134" s="58"/>
      <c r="Y134" s="246"/>
      <c r="Z134" s="246"/>
      <c r="AA134" s="245"/>
    </row>
    <row r="135" spans="2:27" ht="12.75">
      <c r="B135" s="9" t="str">
        <f>'Recreational Chronic _summary'!B136</f>
        <v>Aldrin</v>
      </c>
      <c r="C135" s="10">
        <f>'Recreational Chronic _summary'!C136</f>
        <v>309002</v>
      </c>
      <c r="D135" s="144"/>
      <c r="E135" s="48">
        <f>'Recreational Chronic _summary'!E136</f>
        <v>1</v>
      </c>
      <c r="F135" s="134"/>
      <c r="G135" s="53">
        <f>(F135/E135)*'Recreational Chronic _summary'!F136</f>
        <v>0</v>
      </c>
      <c r="H135" s="252" t="str">
        <f>'Recreational Chronic _summary'!H136</f>
        <v>In</v>
      </c>
      <c r="I135" s="252" t="str">
        <f>'Recreational Chronic _summary'!I136</f>
        <v>Or</v>
      </c>
      <c r="J135" s="33"/>
      <c r="K135" s="21"/>
      <c r="L135" s="103"/>
      <c r="M135" s="103"/>
      <c r="N135" s="103"/>
      <c r="O135" s="103"/>
      <c r="P135" s="13">
        <f>G135</f>
        <v>0</v>
      </c>
      <c r="Q135" s="13"/>
      <c r="R135" s="21"/>
      <c r="S135" s="21"/>
      <c r="T135" s="21"/>
      <c r="U135" s="21"/>
      <c r="V135" s="21"/>
      <c r="W135" s="21"/>
      <c r="X135" s="58">
        <f>(F135/E135)*'Recreational Chronic _summary'!L136</f>
        <v>0</v>
      </c>
      <c r="Y135" s="246" t="str">
        <f>'Recreational Chronic _summary'!K136</f>
        <v>B2</v>
      </c>
      <c r="Z135" s="246"/>
      <c r="AA135" s="245" t="str">
        <f>'Recreational Chronic _summary'!O136</f>
        <v>Or</v>
      </c>
    </row>
    <row r="136" spans="2:27" ht="12.75">
      <c r="B136" s="9" t="str">
        <f>'Recreational Chronic _summary'!B137</f>
        <v>Carbazole</v>
      </c>
      <c r="C136" s="10">
        <f>'Recreational Chronic _summary'!C137</f>
        <v>86748</v>
      </c>
      <c r="D136" s="144"/>
      <c r="E136" s="48">
        <f>'Recreational Chronic _summary'!E137</f>
        <v>720</v>
      </c>
      <c r="F136" s="134"/>
      <c r="G136" s="53">
        <f>(F136/E136)*'Recreational Chronic _summary'!F137</f>
        <v>0</v>
      </c>
      <c r="H136" s="252"/>
      <c r="I136" s="252"/>
      <c r="J136" s="33"/>
      <c r="K136" s="21"/>
      <c r="L136" s="103"/>
      <c r="M136" s="103"/>
      <c r="N136" s="103"/>
      <c r="O136" s="103"/>
      <c r="P136" s="13"/>
      <c r="Q136" s="13"/>
      <c r="R136" s="21"/>
      <c r="S136" s="21"/>
      <c r="T136" s="21"/>
      <c r="U136" s="21"/>
      <c r="V136" s="21"/>
      <c r="W136" s="21"/>
      <c r="X136" s="58">
        <f>(F136/E136)*'Recreational Chronic _summary'!L137</f>
        <v>0</v>
      </c>
      <c r="Y136" s="246" t="str">
        <f>'Recreational Chronic _summary'!K137</f>
        <v>B2</v>
      </c>
      <c r="Z136" s="246" t="str">
        <f>'Recreational Chronic _summary'!N137</f>
        <v>In</v>
      </c>
      <c r="AA136" s="245" t="str">
        <f>'Recreational Chronic _summary'!O137</f>
        <v>Or</v>
      </c>
    </row>
    <row r="137" spans="2:27" ht="12.75">
      <c r="B137" s="9" t="str">
        <f>'Recreational Chronic _summary'!B138</f>
        <v>Chloramben</v>
      </c>
      <c r="C137" s="10">
        <f>'Recreational Chronic _summary'!C138</f>
        <v>133904</v>
      </c>
      <c r="D137" s="144"/>
      <c r="E137" s="96">
        <f>'Recreational Chronic _summary'!E138</f>
        <v>540</v>
      </c>
      <c r="F137" s="135"/>
      <c r="G137" s="100">
        <f>(F137/E137)*'Recreational Chronic _summary'!F138</f>
        <v>0</v>
      </c>
      <c r="H137" s="252" t="str">
        <f>'Recreational Chronic _summary'!H138</f>
        <v>In</v>
      </c>
      <c r="I137" s="252" t="str">
        <f>'Recreational Chronic _summary'!I138</f>
        <v>Or</v>
      </c>
      <c r="J137" s="33"/>
      <c r="K137" s="21"/>
      <c r="L137" s="21"/>
      <c r="M137" s="21"/>
      <c r="N137" s="21"/>
      <c r="O137" s="21"/>
      <c r="P137" s="149">
        <f>G137</f>
        <v>0</v>
      </c>
      <c r="Q137" s="13"/>
      <c r="R137" s="21"/>
      <c r="S137" s="21"/>
      <c r="T137" s="21"/>
      <c r="U137" s="21"/>
      <c r="V137" s="21"/>
      <c r="W137" s="21"/>
      <c r="X137" s="58" t="s">
        <v>19</v>
      </c>
      <c r="Y137" s="249" t="str">
        <f>'Recreational Chronic _summary'!K138</f>
        <v>under review</v>
      </c>
      <c r="Z137" s="246"/>
      <c r="AA137" s="245"/>
    </row>
    <row r="138" spans="2:27" ht="12.75">
      <c r="B138" s="9" t="str">
        <f>'Recreational Chronic _summary'!B139</f>
        <v>Chlordane</v>
      </c>
      <c r="C138" s="10">
        <f>'Recreational Chronic _summary'!C139</f>
        <v>57749</v>
      </c>
      <c r="D138" s="144"/>
      <c r="E138" s="48">
        <f>'Recreational Chronic _summary'!E139</f>
        <v>16</v>
      </c>
      <c r="F138" s="134"/>
      <c r="G138" s="53">
        <f>(F138/E138)*'Recreational Chronic _summary'!F139</f>
        <v>0</v>
      </c>
      <c r="H138" s="252"/>
      <c r="I138" s="252" t="str">
        <f>'Recreational Chronic _summary'!I139</f>
        <v>Or</v>
      </c>
      <c r="J138" s="33"/>
      <c r="K138" s="21"/>
      <c r="L138" s="21"/>
      <c r="M138" s="21"/>
      <c r="N138" s="21"/>
      <c r="O138" s="21"/>
      <c r="P138" s="13">
        <f>G138</f>
        <v>0</v>
      </c>
      <c r="Q138" s="13"/>
      <c r="R138" s="21"/>
      <c r="S138" s="21"/>
      <c r="T138" s="21"/>
      <c r="U138" s="21"/>
      <c r="V138" s="21"/>
      <c r="W138" s="21"/>
      <c r="X138" s="58">
        <f>(F138/E138)*'Recreational Chronic _summary'!L139</f>
        <v>0</v>
      </c>
      <c r="Y138" s="246" t="str">
        <f>'Recreational Chronic _summary'!K139</f>
        <v>B2</v>
      </c>
      <c r="Z138" s="246"/>
      <c r="AA138" s="245" t="str">
        <f>'Recreational Chronic _summary'!O139</f>
        <v>Or</v>
      </c>
    </row>
    <row r="139" spans="2:27" ht="12.75">
      <c r="B139" s="9" t="str">
        <f>'Recreational Chronic _summary'!B140</f>
        <v>4, 4' - DDD</v>
      </c>
      <c r="C139" s="10">
        <f>'Recreational Chronic _summary'!C140</f>
        <v>72548</v>
      </c>
      <c r="D139" s="144"/>
      <c r="E139" s="48">
        <f>'Recreational Chronic _summary'!E140</f>
        <v>74</v>
      </c>
      <c r="F139" s="134"/>
      <c r="G139" s="53" t="s">
        <v>19</v>
      </c>
      <c r="H139" s="252"/>
      <c r="I139" s="252"/>
      <c r="J139" s="3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58">
        <f>(F139/E139)*'Recreational Chronic _summary'!L140</f>
        <v>0</v>
      </c>
      <c r="Y139" s="246" t="str">
        <f>'Recreational Chronic _summary'!K140</f>
        <v>B2</v>
      </c>
      <c r="Z139" s="246"/>
      <c r="AA139" s="245" t="str">
        <f>'Recreational Chronic _summary'!O140</f>
        <v>Or</v>
      </c>
    </row>
    <row r="140" spans="2:27" ht="12.75">
      <c r="B140" s="9" t="str">
        <f>'Recreational Chronic _summary'!B141</f>
        <v>4, 4' - DDE</v>
      </c>
      <c r="C140" s="10">
        <f>'Recreational Chronic _summary'!C141</f>
        <v>72559</v>
      </c>
      <c r="D140" s="144"/>
      <c r="E140" s="48">
        <f>'Recreational Chronic _summary'!E141</f>
        <v>52</v>
      </c>
      <c r="F140" s="134"/>
      <c r="G140" s="53" t="s">
        <v>19</v>
      </c>
      <c r="H140" s="252"/>
      <c r="I140" s="252"/>
      <c r="J140" s="3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58">
        <f>(F140/E140)*'Recreational Chronic _summary'!L141</f>
        <v>0</v>
      </c>
      <c r="Y140" s="246" t="str">
        <f>'Recreational Chronic _summary'!K141</f>
        <v>B2</v>
      </c>
      <c r="Z140" s="246"/>
      <c r="AA140" s="245" t="str">
        <f>'Recreational Chronic _summary'!O141</f>
        <v>Or</v>
      </c>
    </row>
    <row r="141" spans="2:27" ht="12.75">
      <c r="B141" s="9" t="str">
        <f>'Recreational Chronic _summary'!B142</f>
        <v>4, 4' - DDT</v>
      </c>
      <c r="C141" s="10">
        <f>'Recreational Chronic _summary'!C142</f>
        <v>50293</v>
      </c>
      <c r="D141" s="144"/>
      <c r="E141" s="48">
        <f>'Recreational Chronic _summary'!E142</f>
        <v>18</v>
      </c>
      <c r="F141" s="134"/>
      <c r="G141" s="53">
        <f>(F141/E141)*'Recreational Chronic _summary'!F142</f>
        <v>0</v>
      </c>
      <c r="H141" s="252" t="str">
        <f>'Recreational Chronic _summary'!H142</f>
        <v>In</v>
      </c>
      <c r="I141" s="252" t="str">
        <f>'Recreational Chronic _summary'!I142</f>
        <v>Or</v>
      </c>
      <c r="J141" s="33"/>
      <c r="K141" s="21"/>
      <c r="L141" s="21"/>
      <c r="M141" s="21"/>
      <c r="N141" s="21"/>
      <c r="O141" s="21"/>
      <c r="P141" s="13">
        <f>G141</f>
        <v>0</v>
      </c>
      <c r="Q141" s="13"/>
      <c r="R141" s="21"/>
      <c r="S141" s="21"/>
      <c r="T141" s="21"/>
      <c r="U141" s="21"/>
      <c r="V141" s="21"/>
      <c r="W141" s="21"/>
      <c r="X141" s="58">
        <f>(F141/E141)*'Recreational Chronic _summary'!L142</f>
        <v>0</v>
      </c>
      <c r="Y141" s="246" t="str">
        <f>'Recreational Chronic _summary'!K142</f>
        <v>B2</v>
      </c>
      <c r="Z141" s="246"/>
      <c r="AA141" s="245" t="str">
        <f>'Recreational Chronic _summary'!O142</f>
        <v>Or</v>
      </c>
    </row>
    <row r="142" spans="2:27" ht="12.75">
      <c r="B142" s="9" t="str">
        <f>'Recreational Chronic _summary'!B143</f>
        <v>Diazinon</v>
      </c>
      <c r="C142" s="10">
        <f>'Recreational Chronic _summary'!C143</f>
        <v>333415</v>
      </c>
      <c r="D142" s="144"/>
      <c r="E142" s="48">
        <f>'Recreational Chronic _summary'!E143</f>
        <v>32</v>
      </c>
      <c r="F142" s="134"/>
      <c r="G142" s="53">
        <f>(F142/E142)*'Recreational Chronic _summary'!F143</f>
        <v>0</v>
      </c>
      <c r="H142" s="252" t="str">
        <f>'Recreational Chronic _summary'!H143</f>
        <v>In</v>
      </c>
      <c r="I142" s="252" t="str">
        <f>'Recreational Chronic _summary'!I143</f>
        <v>Or</v>
      </c>
      <c r="J142" s="33"/>
      <c r="K142" s="21"/>
      <c r="L142" s="13">
        <f>G142</f>
        <v>0</v>
      </c>
      <c r="M142" s="13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58" t="s">
        <v>19</v>
      </c>
      <c r="Y142" s="246" t="str">
        <f>'Recreational Chronic _summary'!K143</f>
        <v>NA</v>
      </c>
      <c r="Z142" s="246"/>
      <c r="AA142" s="245"/>
    </row>
    <row r="143" spans="2:27" s="94" customFormat="1" ht="12.75">
      <c r="B143" s="9" t="str">
        <f>'Recreational Chronic _summary'!B144</f>
        <v>2,4-Dichlorophenoxyacetic acid (2,4-D)</v>
      </c>
      <c r="C143" s="10">
        <f>'Recreational Chronic _summary'!C144</f>
        <v>94757</v>
      </c>
      <c r="D143" s="144"/>
      <c r="E143" s="96">
        <f>'Recreational Chronic _summary'!E144</f>
        <v>360</v>
      </c>
      <c r="F143" s="135"/>
      <c r="G143" s="100">
        <f>(F143/E143)*'Recreational Chronic _summary'!F144</f>
        <v>0</v>
      </c>
      <c r="H143" s="252" t="str">
        <f>'Recreational Chronic _summary'!H144</f>
        <v>In</v>
      </c>
      <c r="I143" s="252" t="str">
        <f>'Recreational Chronic _summary'!I144</f>
        <v>Or</v>
      </c>
      <c r="J143" s="97"/>
      <c r="K143" s="149">
        <f>G143</f>
        <v>0</v>
      </c>
      <c r="L143" s="103"/>
      <c r="M143" s="103"/>
      <c r="N143" s="149"/>
      <c r="O143" s="149">
        <f>G143</f>
        <v>0</v>
      </c>
      <c r="P143" s="149">
        <f>G143</f>
        <v>0</v>
      </c>
      <c r="Q143" s="98"/>
      <c r="R143" s="95"/>
      <c r="S143" s="95"/>
      <c r="T143" s="95"/>
      <c r="U143" s="95"/>
      <c r="V143" s="95"/>
      <c r="W143" s="95"/>
      <c r="X143" s="99" t="s">
        <v>19</v>
      </c>
      <c r="Y143" s="246" t="str">
        <f>'Recreational Chronic _summary'!K144</f>
        <v>NA</v>
      </c>
      <c r="Z143" s="246"/>
      <c r="AA143" s="245"/>
    </row>
    <row r="144" spans="2:27" s="94" customFormat="1" ht="12.75">
      <c r="B144" s="9" t="str">
        <f>'Recreational Chronic _summary'!B145</f>
        <v>4-(2,4-Dichlorophenoxy) butyric acid (2,4-DB)</v>
      </c>
      <c r="C144" s="10">
        <f>'Recreational Chronic _summary'!C145</f>
        <v>94826</v>
      </c>
      <c r="D144" s="144"/>
      <c r="E144" s="96">
        <f>'Recreational Chronic _summary'!E145</f>
        <v>286</v>
      </c>
      <c r="F144" s="135"/>
      <c r="G144" s="100">
        <f>(F144/E144)*'Recreational Chronic _summary'!F145</f>
        <v>0</v>
      </c>
      <c r="H144" s="252" t="str">
        <f>'Recreational Chronic _summary'!H145</f>
        <v>In</v>
      </c>
      <c r="I144" s="252" t="str">
        <f>'Recreational Chronic _summary'!I145</f>
        <v>Or</v>
      </c>
      <c r="J144" s="97"/>
      <c r="K144" s="149">
        <f>G144</f>
        <v>0</v>
      </c>
      <c r="L144" s="103"/>
      <c r="M144" s="103"/>
      <c r="N144" s="149"/>
      <c r="O144" s="149"/>
      <c r="P144" s="149">
        <f>G144</f>
        <v>0</v>
      </c>
      <c r="Q144" s="149"/>
      <c r="R144" s="103"/>
      <c r="S144" s="103"/>
      <c r="T144" s="103"/>
      <c r="U144" s="103"/>
      <c r="V144" s="103"/>
      <c r="W144" s="149">
        <f>G144</f>
        <v>0</v>
      </c>
      <c r="X144" s="99" t="s">
        <v>19</v>
      </c>
      <c r="Y144" s="246" t="str">
        <f>'Recreational Chronic _summary'!K145</f>
        <v>NA</v>
      </c>
      <c r="Z144" s="246"/>
      <c r="AA144" s="245"/>
    </row>
    <row r="145" spans="2:27" s="94" customFormat="1" ht="12.75">
      <c r="B145" s="9" t="str">
        <f>'Recreational Chronic _summary'!B146</f>
        <v>Dieldrin</v>
      </c>
      <c r="C145" s="10">
        <f>'Recreational Chronic _summary'!C146</f>
        <v>60571</v>
      </c>
      <c r="D145" s="144"/>
      <c r="E145" s="48">
        <f>'Recreational Chronic _summary'!E146</f>
        <v>1.2</v>
      </c>
      <c r="F145" s="134"/>
      <c r="G145" s="53">
        <f>(F145/E145)*'Recreational Chronic _summary'!F146</f>
        <v>0</v>
      </c>
      <c r="H145" s="252" t="str">
        <f>'Recreational Chronic _summary'!H146</f>
        <v>In</v>
      </c>
      <c r="I145" s="252" t="str">
        <f>'Recreational Chronic _summary'!I146</f>
        <v>Or</v>
      </c>
      <c r="J145" s="97"/>
      <c r="K145" s="103"/>
      <c r="L145" s="103"/>
      <c r="M145" s="103"/>
      <c r="N145" s="103"/>
      <c r="O145" s="103"/>
      <c r="P145" s="149">
        <f>G145</f>
        <v>0</v>
      </c>
      <c r="Q145" s="98"/>
      <c r="R145" s="95"/>
      <c r="S145" s="98"/>
      <c r="T145" s="95"/>
      <c r="U145" s="95"/>
      <c r="V145" s="95"/>
      <c r="W145" s="95"/>
      <c r="X145" s="58">
        <f>(F145/E145)*'Recreational Chronic _summary'!L146</f>
        <v>0</v>
      </c>
      <c r="Y145" s="246" t="str">
        <f>'Recreational Chronic _summary'!K146</f>
        <v>B2</v>
      </c>
      <c r="Z145" s="246"/>
      <c r="AA145" s="245" t="str">
        <f>'Recreational Chronic _summary'!O146</f>
        <v>Or</v>
      </c>
    </row>
    <row r="146" spans="2:27" s="94" customFormat="1" ht="12.75">
      <c r="B146" s="9" t="str">
        <f>'Recreational Chronic _summary'!B147</f>
        <v>Endosulfan</v>
      </c>
      <c r="C146" s="10">
        <f>'Recreational Chronic _summary'!C147</f>
        <v>115297</v>
      </c>
      <c r="D146" s="144"/>
      <c r="E146" s="48">
        <f>'Recreational Chronic _summary'!E147</f>
        <v>140</v>
      </c>
      <c r="F146" s="134"/>
      <c r="G146" s="53">
        <f>(F146/E146)*'Recreational Chronic _summary'!F147</f>
        <v>0</v>
      </c>
      <c r="H146" s="252"/>
      <c r="I146" s="252" t="str">
        <f>'Recreational Chronic _summary'!I147</f>
        <v>Or</v>
      </c>
      <c r="J146" s="97"/>
      <c r="K146" s="149">
        <f>G146</f>
        <v>0</v>
      </c>
      <c r="L146" s="149">
        <f>G146</f>
        <v>0</v>
      </c>
      <c r="M146" s="103"/>
      <c r="N146" s="103"/>
      <c r="O146" s="149">
        <f>G146</f>
        <v>0</v>
      </c>
      <c r="P146" s="149"/>
      <c r="Q146" s="98"/>
      <c r="R146" s="95"/>
      <c r="S146" s="95"/>
      <c r="T146" s="95"/>
      <c r="U146" s="95"/>
      <c r="V146" s="95"/>
      <c r="W146" s="95"/>
      <c r="X146" s="58" t="s">
        <v>19</v>
      </c>
      <c r="Y146" s="246" t="str">
        <f>'Recreational Chronic _summary'!K147</f>
        <v>NA</v>
      </c>
      <c r="Z146" s="246"/>
      <c r="AA146" s="245"/>
    </row>
    <row r="147" spans="2:27" s="94" customFormat="1" ht="12.75">
      <c r="B147" s="9" t="str">
        <f>'Recreational Chronic _summary'!B148</f>
        <v>Endrin</v>
      </c>
      <c r="C147" s="10">
        <f>'Recreational Chronic _summary'!C148</f>
        <v>72208</v>
      </c>
      <c r="D147" s="144"/>
      <c r="E147" s="48">
        <f>'Recreational Chronic _summary'!E148</f>
        <v>10</v>
      </c>
      <c r="F147" s="134"/>
      <c r="G147" s="53">
        <f>(F147/E147)*'Recreational Chronic _summary'!F148</f>
        <v>0</v>
      </c>
      <c r="H147" s="252"/>
      <c r="I147" s="252" t="str">
        <f>'Recreational Chronic _summary'!I148</f>
        <v>Or</v>
      </c>
      <c r="J147" s="97"/>
      <c r="K147" s="149"/>
      <c r="L147" s="149">
        <f>G147</f>
        <v>0</v>
      </c>
      <c r="M147" s="103"/>
      <c r="N147" s="103"/>
      <c r="O147" s="149"/>
      <c r="P147" s="149">
        <f>G147</f>
        <v>0</v>
      </c>
      <c r="Q147" s="98"/>
      <c r="R147" s="95"/>
      <c r="S147" s="95"/>
      <c r="T147" s="95"/>
      <c r="U147" s="95"/>
      <c r="V147" s="95"/>
      <c r="W147" s="95"/>
      <c r="X147" s="58" t="s">
        <v>19</v>
      </c>
      <c r="Y147" s="246" t="str">
        <f>'Recreational Chronic _summary'!K148</f>
        <v>D</v>
      </c>
      <c r="Z147" s="246"/>
      <c r="AA147" s="245"/>
    </row>
    <row r="148" spans="2:27" ht="21.75">
      <c r="B148" s="9" t="str">
        <f>'Recreational Chronic _summary'!B149</f>
        <v>Heptachlor</v>
      </c>
      <c r="C148" s="10">
        <f>'Recreational Chronic _summary'!C149</f>
        <v>76448</v>
      </c>
      <c r="D148" s="144"/>
      <c r="E148" s="48">
        <f>'Recreational Chronic _summary'!E149</f>
        <v>3</v>
      </c>
      <c r="F148" s="134"/>
      <c r="G148" s="53">
        <f>(F148/E148)*'Recreational Chronic _summary'!F149</f>
        <v>0</v>
      </c>
      <c r="H148" s="252" t="str">
        <f>'Recreational Chronic _summary'!H149</f>
        <v>In</v>
      </c>
      <c r="I148" s="252" t="str">
        <f>'Recreational Chronic _summary'!I149</f>
        <v>Or</v>
      </c>
      <c r="J148" s="33"/>
      <c r="K148" s="21"/>
      <c r="L148" s="21"/>
      <c r="M148" s="21"/>
      <c r="N148" s="21"/>
      <c r="O148" s="21"/>
      <c r="P148" s="13">
        <f>G148</f>
        <v>0</v>
      </c>
      <c r="Q148" s="21"/>
      <c r="R148" s="13"/>
      <c r="S148" s="21"/>
      <c r="T148" s="21"/>
      <c r="U148" s="21"/>
      <c r="V148" s="21"/>
      <c r="W148" s="21"/>
      <c r="X148" s="58">
        <f>(F148/E148)*'Recreational Chronic _summary'!L149</f>
        <v>0</v>
      </c>
      <c r="Y148" s="246" t="str">
        <f>'Recreational Chronic _summary'!K149</f>
        <v>B2</v>
      </c>
      <c r="Z148" s="246"/>
      <c r="AA148" s="245" t="str">
        <f>'Recreational Chronic _summary'!O149</f>
        <v>Or In</v>
      </c>
    </row>
    <row r="149" spans="2:27" ht="12.75">
      <c r="B149" s="9" t="str">
        <f>'Recreational Chronic _summary'!B150</f>
        <v>Heptachlor epoxide</v>
      </c>
      <c r="C149" s="10">
        <f>'Recreational Chronic _summary'!C150</f>
        <v>1024573</v>
      </c>
      <c r="D149" s="144"/>
      <c r="E149" s="48">
        <f>'Recreational Chronic _summary'!E150</f>
        <v>0.5</v>
      </c>
      <c r="F149" s="134"/>
      <c r="G149" s="53">
        <f>(F149/E149)*'Recreational Chronic _summary'!F150</f>
        <v>0</v>
      </c>
      <c r="H149" s="252" t="str">
        <f>'Recreational Chronic _summary'!H150</f>
        <v>In</v>
      </c>
      <c r="I149" s="252" t="str">
        <f>'Recreational Chronic _summary'!I150</f>
        <v>Or</v>
      </c>
      <c r="J149" s="33"/>
      <c r="K149" s="21"/>
      <c r="L149" s="21"/>
      <c r="M149" s="21"/>
      <c r="N149" s="21"/>
      <c r="O149" s="21"/>
      <c r="P149" s="13">
        <f>G149</f>
        <v>0</v>
      </c>
      <c r="Q149" s="21"/>
      <c r="R149" s="13"/>
      <c r="S149" s="21"/>
      <c r="T149" s="21"/>
      <c r="U149" s="21"/>
      <c r="V149" s="21"/>
      <c r="W149" s="21"/>
      <c r="X149" s="58">
        <f>(F149/E149)*'Recreational Chronic _summary'!L150</f>
        <v>0</v>
      </c>
      <c r="Y149" s="246" t="str">
        <f>'Recreational Chronic _summary'!K150</f>
        <v>B2</v>
      </c>
      <c r="Z149" s="246"/>
      <c r="AA149" s="245" t="str">
        <f>'Recreational Chronic _summary'!O150</f>
        <v>Or</v>
      </c>
    </row>
    <row r="150" spans="2:27" ht="12.75">
      <c r="B150" s="9" t="str">
        <f>'Recreational Chronic _summary'!B151</f>
        <v>alpha-Hexachlorocyclohexane</v>
      </c>
      <c r="C150" s="10">
        <f>'Recreational Chronic _summary'!C151</f>
        <v>319846</v>
      </c>
      <c r="D150" s="144"/>
      <c r="E150" s="48">
        <f>'Recreational Chronic _summary'!E151</f>
        <v>3</v>
      </c>
      <c r="F150" s="134"/>
      <c r="G150" s="53" t="s">
        <v>19</v>
      </c>
      <c r="H150" s="252"/>
      <c r="I150" s="252"/>
      <c r="J150" s="33"/>
      <c r="K150" s="21"/>
      <c r="L150" s="21"/>
      <c r="M150" s="21"/>
      <c r="N150" s="21"/>
      <c r="O150" s="21"/>
      <c r="P150" s="13"/>
      <c r="Q150" s="21"/>
      <c r="R150" s="13"/>
      <c r="S150" s="21"/>
      <c r="T150" s="21"/>
      <c r="U150" s="21"/>
      <c r="V150" s="21"/>
      <c r="W150" s="21"/>
      <c r="X150" s="58">
        <f>(F150/E150)*'Recreational Chronic _summary'!L151</f>
        <v>0</v>
      </c>
      <c r="Y150" s="246" t="str">
        <f>'Recreational Chronic _summary'!K151</f>
        <v>B2</v>
      </c>
      <c r="Z150" s="246"/>
      <c r="AA150" s="245" t="str">
        <f>'Recreational Chronic _summary'!O151</f>
        <v>Or</v>
      </c>
    </row>
    <row r="151" spans="2:27" ht="12.75">
      <c r="B151" s="9" t="str">
        <f>'Recreational Chronic _summary'!B152</f>
        <v>beta-Hexachlorocyclohexane</v>
      </c>
      <c r="C151" s="10">
        <f>'Recreational Chronic _summary'!C152</f>
        <v>319857</v>
      </c>
      <c r="D151" s="144"/>
      <c r="E151" s="48">
        <f>'Recreational Chronic _summary'!E152</f>
        <v>11</v>
      </c>
      <c r="F151" s="134"/>
      <c r="G151" s="53" t="s">
        <v>19</v>
      </c>
      <c r="H151" s="252"/>
      <c r="I151" s="252"/>
      <c r="J151" s="33"/>
      <c r="K151" s="21"/>
      <c r="L151" s="21"/>
      <c r="M151" s="21"/>
      <c r="N151" s="21"/>
      <c r="O151" s="21"/>
      <c r="P151" s="13"/>
      <c r="Q151" s="21"/>
      <c r="R151" s="13"/>
      <c r="S151" s="21"/>
      <c r="T151" s="21"/>
      <c r="U151" s="21"/>
      <c r="V151" s="21"/>
      <c r="W151" s="21"/>
      <c r="X151" s="58">
        <f>(F151/E151)*'Recreational Chronic _summary'!L152</f>
        <v>0</v>
      </c>
      <c r="Y151" s="246" t="str">
        <f>'Recreational Chronic _summary'!K152</f>
        <v>C</v>
      </c>
      <c r="Z151" s="246"/>
      <c r="AA151" s="245" t="str">
        <f>'Recreational Chronic _summary'!O152</f>
        <v>Or</v>
      </c>
    </row>
    <row r="152" spans="2:27" ht="21.75">
      <c r="B152" s="9" t="str">
        <f>'Recreational Chronic _summary'!B153</f>
        <v>gamma-Hexachlorocyclohexane (gamma-BHC, Lindane)</v>
      </c>
      <c r="C152" s="10">
        <f>'Recreational Chronic _summary'!C153</f>
        <v>58899</v>
      </c>
      <c r="D152" s="144"/>
      <c r="E152" s="96">
        <f>'Recreational Chronic _summary'!E153</f>
        <v>12</v>
      </c>
      <c r="F152" s="135"/>
      <c r="G152" s="100">
        <f>(F152/E152)*'Recreational Chronic _summary'!F153</f>
        <v>0</v>
      </c>
      <c r="H152" s="252" t="str">
        <f>'Recreational Chronic _summary'!H153</f>
        <v>In</v>
      </c>
      <c r="I152" s="252" t="str">
        <f>'Recreational Chronic _summary'!I153</f>
        <v>Or</v>
      </c>
      <c r="J152" s="97"/>
      <c r="K152" s="98"/>
      <c r="L152" s="103"/>
      <c r="M152" s="103"/>
      <c r="N152" s="103"/>
      <c r="O152" s="149">
        <f>G152</f>
        <v>0</v>
      </c>
      <c r="P152" s="13">
        <f>G152</f>
        <v>0</v>
      </c>
      <c r="Q152" s="21"/>
      <c r="R152" s="21"/>
      <c r="S152" s="21"/>
      <c r="T152" s="21"/>
      <c r="U152" s="21"/>
      <c r="V152" s="21"/>
      <c r="W152" s="21"/>
      <c r="X152" s="58">
        <f>(F152/E152)*'Recreational Chronic _summary'!L153</f>
        <v>0</v>
      </c>
      <c r="Y152" s="246" t="str">
        <f>'Recreational Chronic _summary'!K153</f>
        <v>B2/C</v>
      </c>
      <c r="Z152" s="246"/>
      <c r="AA152" s="245" t="str">
        <f>'Recreational Chronic _summary'!O153</f>
        <v>Or</v>
      </c>
    </row>
    <row r="153" spans="2:27" ht="12.75">
      <c r="B153" s="9" t="str">
        <f>'Recreational Chronic _summary'!B154</f>
        <v>Hexachlorocyclohexane, technical grade</v>
      </c>
      <c r="C153" s="10">
        <f>'Recreational Chronic _summary'!C154</f>
        <v>608731</v>
      </c>
      <c r="D153" s="144"/>
      <c r="E153" s="48">
        <f>'Recreational Chronic _summary'!E154</f>
        <v>9</v>
      </c>
      <c r="F153" s="134"/>
      <c r="G153" s="100" t="s">
        <v>19</v>
      </c>
      <c r="H153" s="252"/>
      <c r="I153" s="252"/>
      <c r="J153" s="33"/>
      <c r="K153" s="21"/>
      <c r="L153" s="21"/>
      <c r="M153" s="21"/>
      <c r="N153" s="21"/>
      <c r="O153" s="21"/>
      <c r="P153" s="13"/>
      <c r="Q153" s="21"/>
      <c r="R153" s="13"/>
      <c r="S153" s="21"/>
      <c r="T153" s="21"/>
      <c r="U153" s="21"/>
      <c r="V153" s="21"/>
      <c r="W153" s="21"/>
      <c r="X153" s="58">
        <f>(F153/E153)*'Recreational Chronic _summary'!L154</f>
        <v>0</v>
      </c>
      <c r="Y153" s="246" t="str">
        <f>'Recreational Chronic _summary'!K154</f>
        <v>B2</v>
      </c>
      <c r="Z153" s="246"/>
      <c r="AA153" s="245" t="str">
        <f>'Recreational Chronic _summary'!O154</f>
        <v>Or</v>
      </c>
    </row>
    <row r="154" spans="2:27" ht="12.75">
      <c r="B154" s="9" t="str">
        <f>'Recreational Chronic _summary'!B155</f>
        <v>Methoxychlor</v>
      </c>
      <c r="C154" s="10">
        <f>'Recreational Chronic _summary'!C155</f>
        <v>72435</v>
      </c>
      <c r="D154" s="144"/>
      <c r="E154" s="48">
        <f>'Recreational Chronic _summary'!E155</f>
        <v>13</v>
      </c>
      <c r="F154" s="134"/>
      <c r="G154" s="53">
        <f>(F154/E154)*'Recreational Chronic _summary'!F155</f>
        <v>0</v>
      </c>
      <c r="H154" s="252"/>
      <c r="I154" s="252" t="str">
        <f>'Recreational Chronic _summary'!I155</f>
        <v>Or</v>
      </c>
      <c r="J154" s="33"/>
      <c r="K154" s="21"/>
      <c r="L154" s="21"/>
      <c r="M154" s="21"/>
      <c r="N154" s="21"/>
      <c r="O154" s="21"/>
      <c r="P154" s="13"/>
      <c r="Q154" s="21"/>
      <c r="R154" s="13">
        <f>G154</f>
        <v>0</v>
      </c>
      <c r="S154" s="21"/>
      <c r="T154" s="21"/>
      <c r="U154" s="21"/>
      <c r="V154" s="21"/>
      <c r="W154" s="21"/>
      <c r="X154" s="58" t="s">
        <v>19</v>
      </c>
      <c r="Y154" s="246" t="str">
        <f>'Recreational Chronic _summary'!K155</f>
        <v>D</v>
      </c>
      <c r="Z154" s="246"/>
      <c r="AA154" s="245"/>
    </row>
    <row r="155" spans="2:27" ht="12.75">
      <c r="B155" s="9" t="str">
        <f>'Recreational Chronic _summary'!B156</f>
        <v>2-Methyl-4-chloropphenoxyacetic acid (MCPA)</v>
      </c>
      <c r="C155" s="10">
        <f>'Recreational Chronic _summary'!C156</f>
        <v>94746</v>
      </c>
      <c r="D155" s="144"/>
      <c r="E155" s="48">
        <f>'Recreational Chronic _summary'!E156</f>
        <v>18</v>
      </c>
      <c r="F155" s="134"/>
      <c r="G155" s="53">
        <f>(F155/E155)*'Recreational Chronic _summary'!F156</f>
        <v>0</v>
      </c>
      <c r="H155" s="252" t="str">
        <f>'Recreational Chronic _summary'!H156</f>
        <v>In</v>
      </c>
      <c r="I155" s="252" t="str">
        <f>'Recreational Chronic _summary'!I156</f>
        <v>Or</v>
      </c>
      <c r="J155" s="33"/>
      <c r="K155" s="21"/>
      <c r="L155" s="21"/>
      <c r="M155" s="21"/>
      <c r="N155" s="21"/>
      <c r="O155" s="13">
        <f>G155</f>
        <v>0</v>
      </c>
      <c r="P155" s="13">
        <f>G155</f>
        <v>0</v>
      </c>
      <c r="Q155" s="21"/>
      <c r="R155" s="13"/>
      <c r="S155" s="21"/>
      <c r="T155" s="21"/>
      <c r="U155" s="21"/>
      <c r="V155" s="21"/>
      <c r="W155" s="21"/>
      <c r="X155" s="58" t="s">
        <v>19</v>
      </c>
      <c r="Y155" s="246" t="str">
        <f>'Recreational Chronic _summary'!K156</f>
        <v>NA</v>
      </c>
      <c r="Z155" s="246"/>
      <c r="AA155" s="245"/>
    </row>
    <row r="156" spans="2:27" ht="12.75">
      <c r="B156" s="9" t="str">
        <f>'Recreational Chronic _summary'!B157</f>
        <v>2-(2-Methyl-4-chlorophenoxy)propionic acid (MCPP)</v>
      </c>
      <c r="C156" s="10">
        <f>'Recreational Chronic _summary'!C157</f>
        <v>93652</v>
      </c>
      <c r="D156" s="144"/>
      <c r="E156" s="48">
        <f>'Recreational Chronic _summary'!E157</f>
        <v>36</v>
      </c>
      <c r="F156" s="134"/>
      <c r="G156" s="53">
        <f>(F156/E156)*'Recreational Chronic _summary'!F157</f>
        <v>0</v>
      </c>
      <c r="H156" s="252" t="str">
        <f>'Recreational Chronic _summary'!H157</f>
        <v>In</v>
      </c>
      <c r="I156" s="252" t="str">
        <f>'Recreational Chronic _summary'!I157</f>
        <v>Or</v>
      </c>
      <c r="J156" s="33"/>
      <c r="K156" s="21"/>
      <c r="L156" s="21"/>
      <c r="M156" s="21"/>
      <c r="N156" s="21"/>
      <c r="O156" s="13">
        <f>G156</f>
        <v>0</v>
      </c>
      <c r="P156" s="13"/>
      <c r="Q156" s="21"/>
      <c r="R156" s="13"/>
      <c r="S156" s="21"/>
      <c r="T156" s="21"/>
      <c r="U156" s="21"/>
      <c r="V156" s="21"/>
      <c r="W156" s="21"/>
      <c r="X156" s="58" t="s">
        <v>19</v>
      </c>
      <c r="Y156" s="246" t="str">
        <f>'Recreational Chronic _summary'!K157</f>
        <v>NA</v>
      </c>
      <c r="Z156" s="246"/>
      <c r="AA156" s="245"/>
    </row>
    <row r="157" spans="2:27" ht="12.75">
      <c r="B157" s="9" t="str">
        <f>'Recreational Chronic _summary'!B158</f>
        <v>Metolachlor</v>
      </c>
      <c r="C157" s="10">
        <f>'Recreational Chronic _summary'!C158</f>
        <v>51218452</v>
      </c>
      <c r="D157" s="144"/>
      <c r="E157" s="48">
        <f>'Recreational Chronic _summary'!E158</f>
        <v>536</v>
      </c>
      <c r="F157" s="134"/>
      <c r="G157" s="53">
        <f>(F157/E157)*'Recreational Chronic _summary'!F158</f>
        <v>0</v>
      </c>
      <c r="H157" s="252" t="str">
        <f>'Recreational Chronic _summary'!H158</f>
        <v>In</v>
      </c>
      <c r="I157" s="252" t="str">
        <f>'Recreational Chronic _summary'!I158</f>
        <v>Or</v>
      </c>
      <c r="J157" s="33"/>
      <c r="K157" s="21"/>
      <c r="L157" s="13"/>
      <c r="M157" s="13"/>
      <c r="N157" s="21"/>
      <c r="O157" s="21"/>
      <c r="P157" s="21"/>
      <c r="Q157" s="21"/>
      <c r="R157" s="21"/>
      <c r="S157" s="13"/>
      <c r="T157" s="21"/>
      <c r="U157" s="21"/>
      <c r="V157" s="21"/>
      <c r="W157" s="13">
        <f>G157</f>
        <v>0</v>
      </c>
      <c r="X157" s="58" t="s">
        <v>19</v>
      </c>
      <c r="Y157" s="246" t="str">
        <f>'Recreational Chronic _summary'!K158</f>
        <v>C</v>
      </c>
      <c r="Z157" s="246"/>
      <c r="AA157" s="245"/>
    </row>
    <row r="158" spans="2:27" ht="12.75">
      <c r="B158" s="9" t="str">
        <f>'Recreational Chronic _summary'!B159</f>
        <v>Picloram</v>
      </c>
      <c r="C158" s="10" t="str">
        <f>'Recreational Chronic _summary'!C159</f>
        <v>1918021</v>
      </c>
      <c r="D158" s="144"/>
      <c r="E158" s="96">
        <f>'Recreational Chronic _summary'!E159</f>
        <v>2500</v>
      </c>
      <c r="F158" s="135"/>
      <c r="G158" s="100">
        <f>(F158/E158)*'Recreational Chronic _summary'!F159</f>
        <v>0</v>
      </c>
      <c r="H158" s="252" t="str">
        <f>'Recreational Chronic _summary'!H159</f>
        <v>In</v>
      </c>
      <c r="I158" s="252" t="str">
        <f>'Recreational Chronic _summary'!I159</f>
        <v>Or</v>
      </c>
      <c r="J158" s="33"/>
      <c r="K158" s="21"/>
      <c r="L158" s="21"/>
      <c r="M158" s="13"/>
      <c r="N158" s="13"/>
      <c r="O158" s="103"/>
      <c r="P158" s="149">
        <f>G158</f>
        <v>0</v>
      </c>
      <c r="Q158" s="103"/>
      <c r="R158" s="149"/>
      <c r="S158" s="21"/>
      <c r="T158" s="21"/>
      <c r="U158" s="21"/>
      <c r="V158" s="21"/>
      <c r="W158" s="21"/>
      <c r="X158" s="58" t="s">
        <v>19</v>
      </c>
      <c r="Y158" s="246" t="str">
        <f>'Recreational Chronic _summary'!K159</f>
        <v>NA</v>
      </c>
      <c r="Z158" s="246"/>
      <c r="AA158" s="245"/>
    </row>
    <row r="159" spans="2:27" ht="12.75">
      <c r="B159" s="9" t="str">
        <f>'Recreational Chronic _summary'!B160</f>
        <v>Terbufos</v>
      </c>
      <c r="C159" s="10">
        <f>'Recreational Chronic _summary'!C160</f>
        <v>13071799</v>
      </c>
      <c r="D159" s="144"/>
      <c r="E159" s="48">
        <f>'Recreational Chronic _summary'!E160</f>
        <v>0.6</v>
      </c>
      <c r="F159" s="134"/>
      <c r="G159" s="53">
        <f>(F159/E159)*'Recreational Chronic _summary'!F160</f>
        <v>0</v>
      </c>
      <c r="H159" s="252" t="str">
        <f>'Recreational Chronic _summary'!H160</f>
        <v>In</v>
      </c>
      <c r="I159" s="252" t="str">
        <f>'Recreational Chronic _summary'!I160</f>
        <v>Or</v>
      </c>
      <c r="J159" s="33"/>
      <c r="K159" s="21"/>
      <c r="L159" s="13">
        <f>G159</f>
        <v>0</v>
      </c>
      <c r="M159" s="21"/>
      <c r="N159" s="21"/>
      <c r="O159" s="103"/>
      <c r="P159" s="103"/>
      <c r="Q159" s="103"/>
      <c r="R159" s="103"/>
      <c r="S159" s="21"/>
      <c r="T159" s="21"/>
      <c r="U159" s="21"/>
      <c r="V159" s="21"/>
      <c r="W159" s="21"/>
      <c r="X159" s="58" t="s">
        <v>19</v>
      </c>
      <c r="Y159" s="246" t="str">
        <f>'Recreational Chronic _summary'!K160</f>
        <v>NA</v>
      </c>
      <c r="Z159" s="246"/>
      <c r="AA159" s="245"/>
    </row>
    <row r="160" spans="2:27" ht="12.75">
      <c r="B160" s="9" t="str">
        <f>'Recreational Chronic _summary'!B161</f>
        <v>Toxaphene</v>
      </c>
      <c r="C160" s="10">
        <f>'Recreational Chronic _summary'!C161</f>
        <v>8001352</v>
      </c>
      <c r="D160" s="144"/>
      <c r="E160" s="48">
        <f>'Recreational Chronic _summary'!E161</f>
        <v>17</v>
      </c>
      <c r="F160" s="134"/>
      <c r="G160" s="53" t="s">
        <v>19</v>
      </c>
      <c r="H160" s="252"/>
      <c r="I160" s="252"/>
      <c r="J160" s="33"/>
      <c r="K160" s="21"/>
      <c r="L160" s="13"/>
      <c r="M160" s="21"/>
      <c r="N160" s="21"/>
      <c r="O160" s="13"/>
      <c r="P160" s="13"/>
      <c r="Q160" s="13"/>
      <c r="R160" s="21"/>
      <c r="S160" s="13"/>
      <c r="T160" s="21"/>
      <c r="U160" s="21"/>
      <c r="V160" s="21"/>
      <c r="W160" s="21"/>
      <c r="X160" s="58">
        <f>(F160/E160)*'Recreational Chronic _summary'!L161</f>
        <v>0</v>
      </c>
      <c r="Y160" s="246" t="str">
        <f>'Recreational Chronic _summary'!K161</f>
        <v>B2</v>
      </c>
      <c r="Z160" s="246"/>
      <c r="AA160" s="245" t="str">
        <f>'Recreational Chronic _summary'!O161</f>
        <v>Or</v>
      </c>
    </row>
    <row r="161" spans="2:27" s="94" customFormat="1" ht="12.75">
      <c r="B161" s="9" t="str">
        <f>'Recreational Chronic _summary'!B162</f>
        <v>2,4,5-Trichlorophenoxyacetic acid (2,4,5-T)</v>
      </c>
      <c r="C161" s="10">
        <f>'Recreational Chronic _summary'!C162</f>
        <v>93765</v>
      </c>
      <c r="D161" s="144"/>
      <c r="E161" s="96">
        <f>'Recreational Chronic _summary'!E162</f>
        <v>360</v>
      </c>
      <c r="F161" s="135"/>
      <c r="G161" s="100">
        <f>(F161/E161)*'Recreational Chronic _summary'!F162</f>
        <v>0</v>
      </c>
      <c r="H161" s="252" t="str">
        <f>'Recreational Chronic _summary'!H162</f>
        <v>In</v>
      </c>
      <c r="I161" s="252" t="str">
        <f>'Recreational Chronic _summary'!I162</f>
        <v>Or</v>
      </c>
      <c r="J161" s="97"/>
      <c r="K161" s="95"/>
      <c r="L161" s="95"/>
      <c r="M161" s="95"/>
      <c r="N161" s="95"/>
      <c r="O161" s="149">
        <f>G161</f>
        <v>0</v>
      </c>
      <c r="P161" s="103"/>
      <c r="Q161" s="103"/>
      <c r="R161" s="149">
        <f>G161</f>
        <v>0</v>
      </c>
      <c r="S161" s="95"/>
      <c r="T161" s="95"/>
      <c r="U161" s="95"/>
      <c r="V161" s="95"/>
      <c r="W161" s="95"/>
      <c r="X161" s="99" t="s">
        <v>19</v>
      </c>
      <c r="Y161" s="246" t="str">
        <f>'Recreational Chronic _summary'!K162</f>
        <v>NA</v>
      </c>
      <c r="Z161" s="246"/>
      <c r="AA161" s="245"/>
    </row>
    <row r="162" spans="1:27" s="94" customFormat="1" ht="12.75">
      <c r="A162" s="28" t="str">
        <f>'Recreational Chronic _summary'!A163</f>
        <v>Dioxins and Furans</v>
      </c>
      <c r="B162" s="9"/>
      <c r="C162" s="10"/>
      <c r="D162" s="144"/>
      <c r="E162" s="96"/>
      <c r="F162" s="135"/>
      <c r="G162" s="100"/>
      <c r="H162" s="252"/>
      <c r="I162" s="252"/>
      <c r="J162" s="97"/>
      <c r="K162" s="95"/>
      <c r="L162" s="95"/>
      <c r="M162" s="95"/>
      <c r="N162" s="95"/>
      <c r="O162" s="98"/>
      <c r="P162" s="95"/>
      <c r="Q162" s="95"/>
      <c r="R162" s="98"/>
      <c r="S162" s="95"/>
      <c r="T162" s="95"/>
      <c r="U162" s="95"/>
      <c r="V162" s="95"/>
      <c r="W162" s="95"/>
      <c r="X162" s="99"/>
      <c r="Y162" s="246"/>
      <c r="Z162" s="246"/>
      <c r="AA162" s="245"/>
    </row>
    <row r="163" spans="1:27" s="94" customFormat="1" ht="12.75">
      <c r="A163" s="28"/>
      <c r="B163" s="9" t="str">
        <f>'Recreational Chronic _summary'!B164</f>
        <v>Hexachlorodibenzodioxin mixture</v>
      </c>
      <c r="C163" s="10">
        <f>'Recreational Chronic _summary'!C164</f>
        <v>19408743</v>
      </c>
      <c r="D163" s="144"/>
      <c r="E163" s="48">
        <f>'Recreational Chronic _summary'!E164</f>
        <v>0.0025</v>
      </c>
      <c r="F163" s="134"/>
      <c r="G163" s="53" t="s">
        <v>19</v>
      </c>
      <c r="H163" s="252"/>
      <c r="I163" s="252"/>
      <c r="J163" s="97"/>
      <c r="K163" s="95"/>
      <c r="L163" s="95"/>
      <c r="M163" s="95"/>
      <c r="N163" s="95"/>
      <c r="O163" s="98"/>
      <c r="P163" s="95"/>
      <c r="Q163" s="95"/>
      <c r="R163" s="98"/>
      <c r="S163" s="95"/>
      <c r="T163" s="95"/>
      <c r="U163" s="95"/>
      <c r="V163" s="95"/>
      <c r="W163" s="95"/>
      <c r="X163" s="58">
        <f>(F163/E163)*'Recreational Chronic _summary'!L164</f>
        <v>0</v>
      </c>
      <c r="Y163" s="246" t="str">
        <f>'Recreational Chronic _summary'!K164</f>
        <v>B2</v>
      </c>
      <c r="Z163" s="246"/>
      <c r="AA163" s="245" t="str">
        <f>'Recreational Chronic _summary'!O164</f>
        <v>Or</v>
      </c>
    </row>
    <row r="164" spans="2:27" ht="12.75">
      <c r="B164" s="9" t="str">
        <f>'Recreational Chronic _summary'!B165</f>
        <v>2,3,7,8-TCDD (or 2,3,7,8-TCDD equivalents)</v>
      </c>
      <c r="C164" s="10">
        <f>'Recreational Chronic _summary'!C165</f>
        <v>1746016</v>
      </c>
      <c r="D164" s="144"/>
      <c r="E164" s="48">
        <f>'Recreational Chronic _summary'!E165</f>
        <v>0.0002</v>
      </c>
      <c r="F164" s="134"/>
      <c r="G164" s="53" t="s">
        <v>19</v>
      </c>
      <c r="H164" s="252"/>
      <c r="I164" s="252"/>
      <c r="J164" s="3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58">
        <f>(F164/E164)*'Recreational Chronic _summary'!L165</f>
        <v>0</v>
      </c>
      <c r="Y164" s="246" t="str">
        <f>'Recreational Chronic _summary'!K165</f>
        <v>B2</v>
      </c>
      <c r="Z164" s="246"/>
      <c r="AA164" s="245" t="str">
        <f>'Recreational Chronic _summary'!O165</f>
        <v>Or</v>
      </c>
    </row>
    <row r="165" spans="1:27" ht="12.75">
      <c r="A165" s="28" t="str">
        <f>'Recreational Chronic _summary'!A166</f>
        <v>Explosives</v>
      </c>
      <c r="B165" s="9"/>
      <c r="C165" s="10"/>
      <c r="D165" s="144"/>
      <c r="E165" s="50"/>
      <c r="F165" s="88"/>
      <c r="G165" s="53"/>
      <c r="H165" s="252"/>
      <c r="I165" s="252"/>
      <c r="J165" s="12"/>
      <c r="K165" s="13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58"/>
      <c r="Y165" s="246">
        <f>'Recreational Chronic _summary'!K166</f>
        <v>0</v>
      </c>
      <c r="Z165" s="246"/>
      <c r="AA165" s="245"/>
    </row>
    <row r="166" spans="2:27" ht="12.75">
      <c r="B166" s="9" t="str">
        <f>'Recreational Chronic _summary'!B167</f>
        <v>1,3 - DNB</v>
      </c>
      <c r="C166" s="10">
        <f>'Recreational Chronic _summary'!C167</f>
        <v>99650</v>
      </c>
      <c r="D166" s="144"/>
      <c r="E166" s="50">
        <f>'Recreational Chronic _summary'!E167</f>
        <v>2</v>
      </c>
      <c r="F166" s="88"/>
      <c r="G166" s="53">
        <f>(F166/E166)*'Recreational Chronic _summary'!F167</f>
        <v>0</v>
      </c>
      <c r="H166" s="252" t="str">
        <f>'Recreational Chronic _summary'!H167</f>
        <v>In</v>
      </c>
      <c r="I166" s="252" t="str">
        <f>'Recreational Chronic _summary'!I167</f>
        <v>Or</v>
      </c>
      <c r="J166" s="12"/>
      <c r="K166" s="13"/>
      <c r="L166" s="11"/>
      <c r="M166" s="11"/>
      <c r="N166" s="11"/>
      <c r="O166" s="11"/>
      <c r="P166" s="11"/>
      <c r="Q166" s="11"/>
      <c r="R166" s="11"/>
      <c r="S166" s="11"/>
      <c r="T166" s="11"/>
      <c r="U166" s="11">
        <f>G166</f>
        <v>0</v>
      </c>
      <c r="V166" s="11"/>
      <c r="W166" s="11"/>
      <c r="X166" s="58" t="s">
        <v>19</v>
      </c>
      <c r="Y166" s="246" t="str">
        <f>'Recreational Chronic _summary'!K167</f>
        <v>D</v>
      </c>
      <c r="Z166" s="246"/>
      <c r="AA166" s="245"/>
    </row>
    <row r="167" spans="2:27" ht="12.75">
      <c r="B167" s="9" t="str">
        <f>'Recreational Chronic _summary'!B168</f>
        <v>2,4 - DNT</v>
      </c>
      <c r="C167" s="10">
        <f>'Recreational Chronic _summary'!C168</f>
        <v>121142</v>
      </c>
      <c r="D167" s="144"/>
      <c r="E167" s="50">
        <f>'Recreational Chronic _summary'!E168</f>
        <v>60</v>
      </c>
      <c r="F167" s="88"/>
      <c r="G167" s="53">
        <f>(F167/E167)*'Recreational Chronic _summary'!F168</f>
        <v>0</v>
      </c>
      <c r="H167" s="252" t="str">
        <f>'Recreational Chronic _summary'!H168</f>
        <v>In</v>
      </c>
      <c r="I167" s="252" t="str">
        <f>'Recreational Chronic _summary'!I168</f>
        <v>Or</v>
      </c>
      <c r="J167" s="12"/>
      <c r="K167" s="13">
        <f>G167</f>
        <v>0</v>
      </c>
      <c r="L167" s="11">
        <f>G167</f>
        <v>0</v>
      </c>
      <c r="M167" s="11"/>
      <c r="N167" s="11"/>
      <c r="O167" s="11"/>
      <c r="P167" s="11">
        <f>G167</f>
        <v>0</v>
      </c>
      <c r="Q167" s="11"/>
      <c r="R167" s="11"/>
      <c r="S167" s="11"/>
      <c r="T167" s="11"/>
      <c r="U167" s="11"/>
      <c r="V167" s="11"/>
      <c r="W167" s="11"/>
      <c r="X167" s="58" t="s">
        <v>371</v>
      </c>
      <c r="Y167" s="246"/>
      <c r="Z167" s="246"/>
      <c r="AA167" s="245"/>
    </row>
    <row r="168" spans="2:27" ht="12.75">
      <c r="B168" s="9" t="str">
        <f>'Recreational Chronic _summary'!B169</f>
        <v>2,6 - DNT</v>
      </c>
      <c r="C168" s="10">
        <f>'Recreational Chronic _summary'!C169</f>
        <v>606202</v>
      </c>
      <c r="D168" s="144"/>
      <c r="E168" s="50">
        <f>'Recreational Chronic _summary'!E169</f>
        <v>30</v>
      </c>
      <c r="F168" s="88"/>
      <c r="G168" s="53">
        <f>(F168/E168)*'Recreational Chronic _summary'!F169</f>
        <v>0</v>
      </c>
      <c r="H168" s="252" t="str">
        <f>'Recreational Chronic _summary'!H169</f>
        <v>In</v>
      </c>
      <c r="I168" s="252" t="str">
        <f>'Recreational Chronic _summary'!I169</f>
        <v>Or</v>
      </c>
      <c r="J168" s="12"/>
      <c r="K168" s="13">
        <f>G168</f>
        <v>0</v>
      </c>
      <c r="L168" s="11">
        <f>G168</f>
        <v>0</v>
      </c>
      <c r="M168" s="11"/>
      <c r="N168" s="11"/>
      <c r="O168" s="11">
        <f>G168</f>
        <v>0</v>
      </c>
      <c r="P168" s="11">
        <f>G168</f>
        <v>0</v>
      </c>
      <c r="Q168" s="11"/>
      <c r="R168" s="11"/>
      <c r="S168" s="11"/>
      <c r="T168" s="11"/>
      <c r="U168" s="11"/>
      <c r="V168" s="11"/>
      <c r="W168" s="11"/>
      <c r="X168" s="58" t="s">
        <v>371</v>
      </c>
      <c r="Y168" s="246"/>
      <c r="Z168" s="246"/>
      <c r="AA168" s="245"/>
    </row>
    <row r="169" spans="2:27" ht="12.75">
      <c r="B169" s="9" t="str">
        <f>'Recreational Chronic _summary'!B170</f>
        <v>2,4- AND 2,6 DNT MIXTURE</v>
      </c>
      <c r="C169" s="10">
        <f>'Recreational Chronic _summary'!C170</f>
        <v>0</v>
      </c>
      <c r="D169" s="144"/>
      <c r="E169" s="50">
        <f>'Recreational Chronic _summary'!E170</f>
        <v>17</v>
      </c>
      <c r="F169" s="88">
        <f>F168+F167</f>
        <v>0</v>
      </c>
      <c r="G169" s="53" t="s">
        <v>19</v>
      </c>
      <c r="H169" s="252"/>
      <c r="I169" s="252"/>
      <c r="J169" s="12"/>
      <c r="K169" s="13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58">
        <f>(F169/E169)*'Recreational Chronic _summary'!L170</f>
        <v>0</v>
      </c>
      <c r="Y169" s="246" t="str">
        <f>'Recreational Chronic _summary'!K170</f>
        <v>B2</v>
      </c>
      <c r="Z169" s="246"/>
      <c r="AA169" s="245" t="str">
        <f>'Recreational Chronic _summary'!O170</f>
        <v>Or</v>
      </c>
    </row>
    <row r="170" spans="2:27" ht="12.75">
      <c r="B170" s="9" t="str">
        <f>'Recreational Chronic _summary'!B171</f>
        <v>HMX</v>
      </c>
      <c r="C170" s="10">
        <f>'Recreational Chronic _summary'!C171</f>
        <v>2691410</v>
      </c>
      <c r="D170" s="144"/>
      <c r="E170" s="50">
        <f>'Recreational Chronic _summary'!E171</f>
        <v>1611</v>
      </c>
      <c r="F170" s="88"/>
      <c r="G170" s="53">
        <f>(F170/E170)*'Recreational Chronic _summary'!F171</f>
        <v>0</v>
      </c>
      <c r="H170" s="252" t="str">
        <f>'Recreational Chronic _summary'!H171</f>
        <v>In</v>
      </c>
      <c r="I170" s="252" t="str">
        <f>'Recreational Chronic _summary'!I171</f>
        <v>Or</v>
      </c>
      <c r="J170" s="12"/>
      <c r="K170" s="13"/>
      <c r="L170" s="11"/>
      <c r="M170" s="11"/>
      <c r="N170" s="11"/>
      <c r="O170" s="11"/>
      <c r="P170" s="11">
        <f>G170</f>
        <v>0</v>
      </c>
      <c r="Q170" s="11"/>
      <c r="R170" s="11"/>
      <c r="S170" s="11"/>
      <c r="T170" s="11"/>
      <c r="U170" s="11"/>
      <c r="V170" s="11"/>
      <c r="W170" s="11"/>
      <c r="X170" s="58" t="s">
        <v>19</v>
      </c>
      <c r="Y170" s="246" t="str">
        <f>'Recreational Chronic _summary'!K171</f>
        <v>D</v>
      </c>
      <c r="Z170" s="246"/>
      <c r="AA170" s="245"/>
    </row>
    <row r="171" spans="2:27" ht="12.75">
      <c r="B171" s="9" t="str">
        <f>'Recreational Chronic _summary'!B172</f>
        <v>RDX</v>
      </c>
      <c r="C171" s="10">
        <f>'Recreational Chronic _summary'!C172</f>
        <v>121824</v>
      </c>
      <c r="D171" s="144"/>
      <c r="E171" s="50">
        <f>'Recreational Chronic _summary'!E172</f>
        <v>27</v>
      </c>
      <c r="F171" s="88"/>
      <c r="G171" s="53">
        <f>(F171/E171)*'Recreational Chronic _summary'!F172</f>
        <v>0</v>
      </c>
      <c r="H171" s="252" t="str">
        <f>'Recreational Chronic _summary'!H172</f>
        <v>In</v>
      </c>
      <c r="I171" s="252" t="str">
        <f>'Recreational Chronic _summary'!I172</f>
        <v>De</v>
      </c>
      <c r="J171" s="12"/>
      <c r="K171" s="13"/>
      <c r="L171" s="11"/>
      <c r="M171" s="11"/>
      <c r="N171" s="11"/>
      <c r="O171" s="11"/>
      <c r="P171" s="11"/>
      <c r="Q171" s="11">
        <f>G171</f>
        <v>0</v>
      </c>
      <c r="R171" s="11"/>
      <c r="S171" s="11"/>
      <c r="T171" s="11"/>
      <c r="U171" s="11"/>
      <c r="V171" s="11"/>
      <c r="W171" s="11"/>
      <c r="X171" s="58">
        <f>(F171/E171)*'Recreational Chronic _summary'!L172</f>
        <v>0</v>
      </c>
      <c r="Y171" s="246" t="str">
        <f>'Recreational Chronic _summary'!K172</f>
        <v>C</v>
      </c>
      <c r="Z171" s="246" t="str">
        <f>'Recreational Chronic _summary'!N172</f>
        <v>In</v>
      </c>
      <c r="AA171" s="245" t="str">
        <f>'Recreational Chronic _summary'!O172</f>
        <v>De</v>
      </c>
    </row>
    <row r="172" spans="2:27" ht="12.75">
      <c r="B172" s="9" t="str">
        <f>'Recreational Chronic _summary'!B173</f>
        <v>1,3,5 - TNB</v>
      </c>
      <c r="C172" s="10">
        <f>'Recreational Chronic _summary'!C173</f>
        <v>99354</v>
      </c>
      <c r="D172" s="144"/>
      <c r="E172" s="50">
        <f>'Recreational Chronic _summary'!E173</f>
        <v>660</v>
      </c>
      <c r="F172" s="88"/>
      <c r="G172" s="53">
        <f>(F172/E172)*'Recreational Chronic _summary'!F173</f>
        <v>0</v>
      </c>
      <c r="H172" s="252" t="str">
        <f>'Recreational Chronic _summary'!H173</f>
        <v>In</v>
      </c>
      <c r="I172" s="252" t="str">
        <f>'Recreational Chronic _summary'!I173</f>
        <v>Or</v>
      </c>
      <c r="J172" s="12"/>
      <c r="K172" s="149">
        <f>G172</f>
        <v>0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>
        <f>G172</f>
        <v>0</v>
      </c>
      <c r="V172" s="11"/>
      <c r="W172" s="11"/>
      <c r="X172" s="58" t="s">
        <v>19</v>
      </c>
      <c r="Y172" s="246" t="str">
        <f>'Recreational Chronic _summary'!K173</f>
        <v>NA</v>
      </c>
      <c r="Z172" s="246"/>
      <c r="AA172" s="245"/>
    </row>
    <row r="173" spans="2:27" ht="12.75">
      <c r="B173" s="9" t="str">
        <f>'Recreational Chronic _summary'!B174</f>
        <v>2,4,6 - TNT</v>
      </c>
      <c r="C173" s="10">
        <f>'Recreational Chronic _summary'!C174</f>
        <v>118967</v>
      </c>
      <c r="D173" s="144"/>
      <c r="E173" s="50">
        <f>'Recreational Chronic _summary'!E174</f>
        <v>11</v>
      </c>
      <c r="F173" s="88"/>
      <c r="G173" s="53">
        <f>(F173/E173)*'Recreational Chronic _summary'!F174</f>
        <v>0</v>
      </c>
      <c r="H173" s="252" t="str">
        <f>'Recreational Chronic _summary'!H174</f>
        <v>In</v>
      </c>
      <c r="I173" s="252" t="str">
        <f>'Recreational Chronic _summary'!I174</f>
        <v>Or</v>
      </c>
      <c r="J173" s="12"/>
      <c r="K173" s="13"/>
      <c r="L173" s="11"/>
      <c r="M173" s="11"/>
      <c r="N173" s="11"/>
      <c r="O173" s="11"/>
      <c r="P173" s="11">
        <f>G173</f>
        <v>0</v>
      </c>
      <c r="Q173" s="11"/>
      <c r="R173" s="11"/>
      <c r="S173" s="11"/>
      <c r="T173" s="11"/>
      <c r="U173" s="11"/>
      <c r="V173" s="11"/>
      <c r="W173" s="11"/>
      <c r="X173" s="58">
        <f>(F173/E173)*'Recreational Chronic _summary'!L174</f>
        <v>0</v>
      </c>
      <c r="Y173" s="246" t="str">
        <f>'Recreational Chronic _summary'!K174</f>
        <v>C</v>
      </c>
      <c r="Z173" s="246" t="str">
        <f>'Recreational Chronic _summary'!N174</f>
        <v>In</v>
      </c>
      <c r="AA173" s="245" t="str">
        <f>'Recreational Chronic _summary'!O174</f>
        <v>Or</v>
      </c>
    </row>
    <row r="174" spans="1:27" ht="13.5" thickBot="1">
      <c r="A174" s="5"/>
      <c r="B174" s="5"/>
      <c r="C174" s="5"/>
      <c r="D174" s="146"/>
      <c r="E174" s="34"/>
      <c r="F174" s="89"/>
      <c r="G174" s="54"/>
      <c r="H174" s="54"/>
      <c r="I174" s="155"/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59"/>
      <c r="Y174" s="248"/>
      <c r="Z174" s="248"/>
      <c r="AA174" s="248"/>
    </row>
    <row r="175" spans="5:24" ht="12.75">
      <c r="E175" s="55" t="s">
        <v>324</v>
      </c>
      <c r="F175"/>
      <c r="G175" s="221"/>
      <c r="H175" s="221"/>
      <c r="I175" s="222"/>
      <c r="J175" s="53">
        <f aca="true" t="shared" si="1" ref="J175:V175">SUM(J13:J173)</f>
        <v>0</v>
      </c>
      <c r="K175" s="53">
        <f t="shared" si="1"/>
        <v>0</v>
      </c>
      <c r="L175" s="53">
        <f t="shared" si="1"/>
        <v>0</v>
      </c>
      <c r="M175" s="53">
        <f t="shared" si="1"/>
        <v>0</v>
      </c>
      <c r="N175" s="53">
        <f t="shared" si="1"/>
        <v>0</v>
      </c>
      <c r="O175" s="53">
        <f t="shared" si="1"/>
        <v>0</v>
      </c>
      <c r="P175" s="53">
        <f t="shared" si="1"/>
        <v>0</v>
      </c>
      <c r="Q175" s="53">
        <f t="shared" si="1"/>
        <v>0</v>
      </c>
      <c r="R175" s="53">
        <f t="shared" si="1"/>
        <v>0</v>
      </c>
      <c r="S175" s="53">
        <f t="shared" si="1"/>
        <v>0</v>
      </c>
      <c r="T175" s="53">
        <f t="shared" si="1"/>
        <v>0</v>
      </c>
      <c r="U175" s="53">
        <f t="shared" si="1"/>
        <v>0</v>
      </c>
      <c r="V175" s="53">
        <f t="shared" si="1"/>
        <v>0</v>
      </c>
      <c r="W175" s="53">
        <f>SUM(W13:W173)</f>
        <v>0</v>
      </c>
      <c r="X175" s="58">
        <f>SUM(X13:X173)</f>
        <v>0</v>
      </c>
    </row>
    <row r="176" spans="1:24" ht="12.75">
      <c r="A176" s="220"/>
      <c r="B176" s="9" t="str">
        <f>'Recreational Chronic _summary'!B176</f>
        <v>VOC? - "y"  indicates that contaminant is considered volative.</v>
      </c>
      <c r="E176" s="55"/>
      <c r="F176" s="136"/>
      <c r="G176" s="52"/>
      <c r="H176" s="52"/>
      <c r="I176" s="156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137"/>
    </row>
    <row r="177" spans="1:23" ht="12.75">
      <c r="A177" s="141" t="s">
        <v>295</v>
      </c>
      <c r="B177" s="9" t="str">
        <f>'Residential Chronic_Risk'!B177</f>
        <v>Site Hazard Quotient (HQ) = Site Exposure Point Conc. x (SRV HQ /SRV ).  Site ECR = Site Exposure Point Concentration x (SRV ECR/SRV).</v>
      </c>
      <c r="C177" s="1"/>
      <c r="D177" s="4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2.75">
      <c r="A178" s="9"/>
      <c r="B178" s="9" t="str">
        <f>'Residential Chronic_Risk'!B178</f>
        <v>Individual chemical specific HQ should not exceed 0.2 (except where noted), cumulative HI should not exceed 1 for each target endpoint.</v>
      </c>
      <c r="C178" s="1"/>
      <c r="D178" s="4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4" ht="12.75">
      <c r="A179" s="9"/>
      <c r="B179" s="9" t="str">
        <f>'Residential Chronic_Risk'!B179</f>
        <v>Individual excess lifetime cancer risk as well as cumulative excess lifetime cancer risk should not exceed 1 per 100,000 (i.e., 1 E-5).</v>
      </c>
      <c r="C179" s="7"/>
      <c r="D179" s="147"/>
    </row>
    <row r="180" spans="1:4" ht="12.75">
      <c r="A180" s="141" t="s">
        <v>297</v>
      </c>
      <c r="B180" s="9" t="str">
        <f>'Residential Chronic_Risk'!B180</f>
        <v>ADREN - adrenal; BONE; CV/BLD - cardiovascular/blood system; CNS/PNS - central/peripheral nervous system; EYE;  IMMUN - immune system; KIDN - kidney; LIV/GI - liver/gastrointestinal system;</v>
      </c>
      <c r="C180" s="7"/>
      <c r="D180" s="147"/>
    </row>
    <row r="181" spans="1:4" ht="12.75">
      <c r="A181" s="9"/>
      <c r="B181" s="9" t="str">
        <f>'Residential Chronic_Risk'!B181</f>
        <v>PROST - prostrate; REPRO - reproductive system (incl. teratogenic/developmental effects); RESP - respiratory system; SKIN - skin irritation or other effects; SPLEEN; THYROID; </v>
      </c>
      <c r="C181" s="7"/>
      <c r="D181" s="147"/>
    </row>
    <row r="182" spans="1:4" ht="12.75">
      <c r="A182" s="9"/>
      <c r="B182" s="9" t="str">
        <f>'Residential Chronic_Risk'!B182</f>
        <v>WHOLE BODY - increased mortality, decreased growth rate, etc.</v>
      </c>
      <c r="C182" s="9"/>
      <c r="D182" s="139"/>
    </row>
    <row r="183" spans="1:4" ht="12.75">
      <c r="A183" s="94" t="str">
        <f>'Recreational Chronic _summary'!A181</f>
        <v>(3)</v>
      </c>
      <c r="B183" s="9" t="str">
        <f>'Residential Chronic_Risk'!B183</f>
        <v>Class A - Known human carcinogen</v>
      </c>
      <c r="D183" s="139"/>
    </row>
    <row r="184" spans="2:4" ht="12.75">
      <c r="B184" s="9" t="str">
        <f>'Residential Chronic_Risk'!B184</f>
        <v>Class B - Probable human carcinogen (B1 - limited evidence in humans; B2 - inadequate evidence in humans but adequate in animals)</v>
      </c>
      <c r="D184" s="139"/>
    </row>
    <row r="185" spans="2:4" ht="12.75">
      <c r="B185" s="9" t="str">
        <f>'Residential Chronic_Risk'!B185</f>
        <v>Class C - Possible human carcinogen</v>
      </c>
      <c r="D185" s="139"/>
    </row>
    <row r="186" ht="12.75">
      <c r="B186" s="9" t="str">
        <f>'Residential Chronic_Risk'!B186</f>
        <v>Class D - Not Classifiable</v>
      </c>
    </row>
    <row r="187" ht="12.75">
      <c r="B187" s="9" t="str">
        <f>'Residential Chronic_Risk'!B187</f>
        <v>NA - No EPA Classification Available.</v>
      </c>
    </row>
  </sheetData>
  <printOptions gridLines="1"/>
  <pageMargins left="0.3" right="0.3" top="0.75" bottom="1" header="0.5" footer="0.75"/>
  <pageSetup horizontalDpi="300" verticalDpi="300" orientation="landscape" scale="6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62" customWidth="1"/>
    <col min="2" max="2" width="38.7109375" style="62" customWidth="1"/>
    <col min="3" max="3" width="8.7109375" style="62" customWidth="1"/>
    <col min="4" max="4" width="2.7109375" style="94" customWidth="1"/>
    <col min="5" max="5" width="12.7109375" style="62" customWidth="1"/>
    <col min="6" max="6" width="5.7109375" style="62" customWidth="1"/>
    <col min="7" max="7" width="2.7109375" style="178" customWidth="1"/>
    <col min="8" max="8" width="3.7109375" style="62" customWidth="1"/>
    <col min="9" max="9" width="3.7109375" style="94" customWidth="1"/>
    <col min="10" max="10" width="30.7109375" style="62" customWidth="1"/>
    <col min="11" max="11" width="7.7109375" style="67" customWidth="1"/>
    <col min="12" max="12" width="8.7109375" style="63" customWidth="1"/>
    <col min="13" max="13" width="2.7109375" style="178" customWidth="1"/>
    <col min="14" max="14" width="3.7109375" style="94" customWidth="1"/>
    <col min="15" max="15" width="3.7109375" style="62" customWidth="1"/>
    <col min="16" max="18" width="10.7109375" style="62" customWidth="1"/>
    <col min="19" max="19" width="8.7109375" style="62" customWidth="1"/>
    <col min="20" max="20" width="9.140625" style="62" customWidth="1"/>
    <col min="21" max="21" width="9.7109375" style="62" customWidth="1"/>
    <col min="22" max="33" width="7.7109375" style="62" customWidth="1"/>
    <col min="34" max="16384" width="10.7109375" style="62" customWidth="1"/>
  </cols>
  <sheetData>
    <row r="1" ht="15.75">
      <c r="A1" s="298" t="str">
        <f>'Residential Chronic _summary'!A1</f>
        <v>Refer to the Risk-Based Guidance for the Soil - Human Health Pathway Technical Support Document</v>
      </c>
    </row>
    <row r="2" ht="15.75">
      <c r="A2" s="298" t="str">
        <f>'Residential Chronic _summary'!A2</f>
        <v>for guidance in applying Soil Reference Values.</v>
      </c>
    </row>
    <row r="3" spans="1:2" ht="12.75">
      <c r="A3" s="290" t="str">
        <f>'Residential Chronic _summary'!A3</f>
        <v>NOTE:Based on LIMITED multiple pahtway exposure scenario (i.e., incidential soil/dust ingestion, dermal contact and inhalation of outdoor dust and vapors).  If</v>
      </c>
      <c r="B3" s="290"/>
    </row>
    <row r="4" spans="1:2" ht="12.75">
      <c r="A4" s="290" t="str">
        <f>'Residential Chronic _summary'!A4</f>
        <v>multiple contaminants are present cumulative risk MUST be evaluated.  Concerns regarding ecological receptors, vapor migration,  and ground or surface water</v>
      </c>
      <c r="B4" s="290"/>
    </row>
    <row r="5" spans="1:9" ht="12.75">
      <c r="A5" s="290" t="str">
        <f>'Residential Chronic _summary'!A5</f>
        <v>impacts must be evaluated by other methods.</v>
      </c>
      <c r="B5" s="295"/>
      <c r="C5"/>
      <c r="D5"/>
      <c r="E5"/>
      <c r="F5"/>
      <c r="H5"/>
      <c r="I5"/>
    </row>
    <row r="6" spans="2:9" ht="12.75">
      <c r="B6" s="9"/>
      <c r="C6"/>
      <c r="D6"/>
      <c r="E6"/>
      <c r="F6"/>
      <c r="H6"/>
      <c r="I6"/>
    </row>
    <row r="7" spans="1:9" ht="12.75">
      <c r="A7" s="9" t="str">
        <f>'Residential Chronic _summary'!A7</f>
        <v>Source (if multiple sources the source of the driving pathway is given): M = MDH; MI = IRIS adopted by MDH; I = IRIS;  H = HEAST; E = EPA NCEA/STSC or SSL; C = California EPA; A = ATSDR; O = Other</v>
      </c>
      <c r="B7" s="9"/>
      <c r="C7"/>
      <c r="D7"/>
      <c r="E7"/>
      <c r="F7"/>
      <c r="H7"/>
      <c r="I7"/>
    </row>
    <row r="8" spans="1:9" ht="12.75">
      <c r="A8" s="9" t="str">
        <f>'Residential Chronic _summary'!A8</f>
        <v>Pathways: Or = oral; De= Dermal; In = Inhalation; ? = not known.</v>
      </c>
      <c r="B8" s="9"/>
      <c r="C8"/>
      <c r="D8"/>
      <c r="E8"/>
      <c r="F8"/>
      <c r="H8"/>
      <c r="I8"/>
    </row>
    <row r="9" ht="12.75" customHeight="1">
      <c r="A9" s="270"/>
    </row>
    <row r="10" spans="1:14" ht="13.5" thickBot="1">
      <c r="A10" s="27" t="s">
        <v>372</v>
      </c>
      <c r="B10" s="27"/>
      <c r="L10" s="62"/>
      <c r="N10" s="152"/>
    </row>
    <row r="11" spans="1:15" s="176" customFormat="1" ht="25.5">
      <c r="A11" s="41"/>
      <c r="B11" s="41"/>
      <c r="D11" s="17"/>
      <c r="G11" s="179"/>
      <c r="H11" s="177" t="s">
        <v>2</v>
      </c>
      <c r="I11" s="177"/>
      <c r="K11" s="263"/>
      <c r="M11" s="179"/>
      <c r="N11" s="177" t="s">
        <v>2</v>
      </c>
      <c r="O11" s="177"/>
    </row>
    <row r="12" spans="1:15" s="83" customFormat="1" ht="94.5" customHeight="1" thickBot="1">
      <c r="A12" s="167" t="s">
        <v>3</v>
      </c>
      <c r="B12" s="167"/>
      <c r="C12" s="168" t="s">
        <v>309</v>
      </c>
      <c r="D12" s="169" t="s">
        <v>5</v>
      </c>
      <c r="E12" s="170" t="s">
        <v>373</v>
      </c>
      <c r="F12" s="172" t="s">
        <v>8</v>
      </c>
      <c r="G12" s="171" t="s">
        <v>6</v>
      </c>
      <c r="H12" s="173" t="s">
        <v>9</v>
      </c>
      <c r="I12" s="173" t="s">
        <v>10</v>
      </c>
      <c r="J12" s="174" t="s">
        <v>11</v>
      </c>
      <c r="K12" s="175" t="s">
        <v>12</v>
      </c>
      <c r="L12" s="42" t="s">
        <v>13</v>
      </c>
      <c r="M12" s="171" t="s">
        <v>6</v>
      </c>
      <c r="N12" s="173" t="s">
        <v>9</v>
      </c>
      <c r="O12" s="173" t="s">
        <v>10</v>
      </c>
    </row>
    <row r="13" spans="1:15" ht="12.75">
      <c r="A13" s="66" t="str">
        <f>'Residential Chronic _summary'!A13</f>
        <v>Inorganics:</v>
      </c>
      <c r="C13" s="120"/>
      <c r="D13" s="138"/>
      <c r="E13" s="44"/>
      <c r="F13" s="36"/>
      <c r="G13" s="180"/>
      <c r="H13" s="225"/>
      <c r="L13" s="38"/>
      <c r="M13" s="180"/>
      <c r="N13" s="36"/>
      <c r="O13" s="94"/>
    </row>
    <row r="14" spans="1:15" ht="12.75">
      <c r="A14" s="70"/>
      <c r="B14" s="120" t="str">
        <f>'Residential Chronic _summary'!B14</f>
        <v>Aluminum</v>
      </c>
      <c r="C14" s="123">
        <f>'Residential Chronic _summary'!C14</f>
        <v>7429905</v>
      </c>
      <c r="D14" s="120"/>
      <c r="E14" s="44" t="s">
        <v>19</v>
      </c>
      <c r="F14" s="79" t="s">
        <v>19</v>
      </c>
      <c r="G14" s="260"/>
      <c r="H14" s="194"/>
      <c r="I14" s="195"/>
      <c r="J14" s="72"/>
      <c r="K14" s="123" t="str">
        <f>'Residential Chronic _summary'!K14</f>
        <v>NA</v>
      </c>
      <c r="L14" s="81" t="s">
        <v>19</v>
      </c>
      <c r="M14" s="138"/>
      <c r="N14" s="194"/>
      <c r="O14" s="195"/>
    </row>
    <row r="15" spans="1:15" ht="12.75">
      <c r="A15" s="70"/>
      <c r="B15" s="120" t="str">
        <f>'Residential Chronic _summary'!B15</f>
        <v>Antimony</v>
      </c>
      <c r="C15" s="123">
        <f>'Residential Chronic _summary'!C15</f>
        <v>7440360</v>
      </c>
      <c r="D15" s="120"/>
      <c r="E15" s="44">
        <v>27</v>
      </c>
      <c r="F15" s="79">
        <v>1</v>
      </c>
      <c r="G15" s="260" t="s">
        <v>76</v>
      </c>
      <c r="H15" s="194"/>
      <c r="I15" s="195" t="s">
        <v>17</v>
      </c>
      <c r="J15" s="72" t="s">
        <v>22</v>
      </c>
      <c r="K15" s="123" t="str">
        <f>'Residential Chronic _summary'!K15</f>
        <v>NA</v>
      </c>
      <c r="L15" s="81" t="s">
        <v>19</v>
      </c>
      <c r="M15" s="138"/>
      <c r="N15" s="194"/>
      <c r="O15" s="195"/>
    </row>
    <row r="16" spans="1:15" ht="12.75">
      <c r="A16" s="70"/>
      <c r="B16" s="120" t="str">
        <f>'Residential Chronic _summary'!B16</f>
        <v>Arsenic</v>
      </c>
      <c r="C16" s="123">
        <f>'Residential Chronic _summary'!C16</f>
        <v>7440382</v>
      </c>
      <c r="D16" s="120"/>
      <c r="E16" s="44">
        <v>13</v>
      </c>
      <c r="F16" s="79">
        <v>1</v>
      </c>
      <c r="G16" s="260" t="s">
        <v>76</v>
      </c>
      <c r="H16" s="194" t="s">
        <v>25</v>
      </c>
      <c r="I16" s="195" t="s">
        <v>17</v>
      </c>
      <c r="J16" s="72" t="s">
        <v>26</v>
      </c>
      <c r="K16" s="123" t="str">
        <f>'Residential Chronic _summary'!K16</f>
        <v>A</v>
      </c>
      <c r="L16" s="82">
        <v>1E-06</v>
      </c>
      <c r="M16" s="138" t="str">
        <f>'Residential Chronic _summary'!M16</f>
        <v>MI</v>
      </c>
      <c r="N16" s="194"/>
      <c r="O16" s="195" t="s">
        <v>17</v>
      </c>
    </row>
    <row r="17" spans="1:15" ht="21.75">
      <c r="A17" s="70"/>
      <c r="B17" s="120" t="str">
        <f>'Residential Chronic _summary'!B17</f>
        <v>Barium</v>
      </c>
      <c r="C17" s="123">
        <f>'Residential Chronic _summary'!C17</f>
        <v>7440393</v>
      </c>
      <c r="D17" s="120"/>
      <c r="E17" s="44">
        <v>1200</v>
      </c>
      <c r="F17" s="162">
        <v>1</v>
      </c>
      <c r="G17" s="260" t="s">
        <v>76</v>
      </c>
      <c r="H17" s="194"/>
      <c r="I17" s="195" t="s">
        <v>17</v>
      </c>
      <c r="J17" s="234" t="s">
        <v>374</v>
      </c>
      <c r="K17" s="123" t="str">
        <f>'Residential Chronic _summary'!K17</f>
        <v>NA</v>
      </c>
      <c r="L17" s="81" t="s">
        <v>19</v>
      </c>
      <c r="M17" s="138"/>
      <c r="N17" s="194"/>
      <c r="O17" s="195"/>
    </row>
    <row r="18" spans="1:15" ht="21.75">
      <c r="A18" s="70"/>
      <c r="B18" s="120" t="str">
        <f>'Residential Chronic _summary'!B18</f>
        <v>Beryllium</v>
      </c>
      <c r="C18" s="123">
        <f>'Residential Chronic _summary'!C18</f>
        <v>7440417</v>
      </c>
      <c r="D18" s="120"/>
      <c r="E18" s="44">
        <v>112</v>
      </c>
      <c r="F18" s="79">
        <v>1</v>
      </c>
      <c r="G18" s="260" t="s">
        <v>375</v>
      </c>
      <c r="H18" s="194" t="s">
        <v>25</v>
      </c>
      <c r="I18" s="195" t="s">
        <v>17</v>
      </c>
      <c r="J18" s="72" t="s">
        <v>99</v>
      </c>
      <c r="K18" s="123" t="str">
        <f>'Residential Chronic _summary'!K18</f>
        <v>B2</v>
      </c>
      <c r="L18" s="82">
        <v>2E-09</v>
      </c>
      <c r="M18" s="138" t="str">
        <f>'Residential Chronic _summary'!M18</f>
        <v>I</v>
      </c>
      <c r="N18" s="194" t="s">
        <v>34</v>
      </c>
      <c r="O18" s="195" t="s">
        <v>25</v>
      </c>
    </row>
    <row r="19" spans="1:15" ht="12.75">
      <c r="A19" s="70"/>
      <c r="B19" s="120" t="str">
        <f>'Residential Chronic _summary'!B19</f>
        <v>Boron</v>
      </c>
      <c r="C19" s="123">
        <f>'Residential Chronic _summary'!C19</f>
        <v>7440428</v>
      </c>
      <c r="D19" s="120"/>
      <c r="E19" s="44">
        <v>6000</v>
      </c>
      <c r="F19" s="79">
        <v>1</v>
      </c>
      <c r="G19" s="260" t="s">
        <v>76</v>
      </c>
      <c r="H19" s="194"/>
      <c r="I19" s="195" t="s">
        <v>17</v>
      </c>
      <c r="J19" s="72" t="s">
        <v>36</v>
      </c>
      <c r="K19" s="123" t="str">
        <f>'Residential Chronic _summary'!K19</f>
        <v>D</v>
      </c>
      <c r="L19" s="81" t="s">
        <v>19</v>
      </c>
      <c r="M19" s="138"/>
      <c r="N19" s="194"/>
      <c r="O19" s="195"/>
    </row>
    <row r="20" spans="1:15" ht="12.75">
      <c r="A20" s="70"/>
      <c r="B20" s="120" t="str">
        <f>'Residential Chronic _summary'!B20</f>
        <v>Cadmium</v>
      </c>
      <c r="C20" s="123">
        <f>'Residential Chronic _summary'!C20</f>
        <v>7440439</v>
      </c>
      <c r="D20" s="120"/>
      <c r="E20" s="44" t="s">
        <v>19</v>
      </c>
      <c r="F20" s="79"/>
      <c r="G20" s="260"/>
      <c r="H20" s="194"/>
      <c r="I20" s="195"/>
      <c r="J20" s="72" t="s">
        <v>39</v>
      </c>
      <c r="K20" s="123" t="str">
        <f>'Residential Chronic _summary'!K20</f>
        <v>B1</v>
      </c>
      <c r="L20" s="82" t="s">
        <v>19</v>
      </c>
      <c r="M20" s="138" t="str">
        <f>'Residential Chronic _summary'!M20</f>
        <v>MI</v>
      </c>
      <c r="N20" s="194"/>
      <c r="O20" s="195"/>
    </row>
    <row r="21" spans="1:15" ht="12.75">
      <c r="A21" s="70"/>
      <c r="B21" s="120" t="str">
        <f>'Residential Chronic _summary'!B21</f>
        <v>Chromium III</v>
      </c>
      <c r="C21" s="123">
        <f>'Residential Chronic _summary'!C21</f>
        <v>16065831</v>
      </c>
      <c r="D21" s="120"/>
      <c r="E21" s="44">
        <v>47000</v>
      </c>
      <c r="F21" s="79">
        <v>1</v>
      </c>
      <c r="G21" s="260" t="s">
        <v>76</v>
      </c>
      <c r="H21" s="194" t="s">
        <v>25</v>
      </c>
      <c r="I21" s="195" t="s">
        <v>17</v>
      </c>
      <c r="J21" s="72" t="s">
        <v>42</v>
      </c>
      <c r="K21" s="123" t="str">
        <f>'Residential Chronic _summary'!K21</f>
        <v>NA</v>
      </c>
      <c r="L21" s="81" t="s">
        <v>19</v>
      </c>
      <c r="M21" s="138"/>
      <c r="N21" s="194"/>
      <c r="O21" s="195"/>
    </row>
    <row r="22" spans="1:15" ht="21.75">
      <c r="A22" s="70"/>
      <c r="B22" s="120" t="str">
        <f>'Residential Chronic _summary'!B22</f>
        <v>Chromium VI</v>
      </c>
      <c r="C22" s="123">
        <f>'Residential Chronic _summary'!C22</f>
        <v>18540299</v>
      </c>
      <c r="D22" s="120"/>
      <c r="E22" s="44">
        <v>950</v>
      </c>
      <c r="F22" s="79">
        <v>1</v>
      </c>
      <c r="G22" s="260" t="s">
        <v>76</v>
      </c>
      <c r="H22" s="194"/>
      <c r="I22" s="195" t="s">
        <v>17</v>
      </c>
      <c r="J22" s="72" t="s">
        <v>44</v>
      </c>
      <c r="K22" s="123" t="str">
        <f>'Residential Chronic _summary'!K22</f>
        <v>A</v>
      </c>
      <c r="L22" s="82">
        <v>7E-08</v>
      </c>
      <c r="M22" s="138" t="str">
        <f>'Residential Chronic _summary'!M22</f>
        <v>MI</v>
      </c>
      <c r="N22" s="194" t="s">
        <v>34</v>
      </c>
      <c r="O22" s="195" t="s">
        <v>25</v>
      </c>
    </row>
    <row r="23" spans="1:15" ht="12.75">
      <c r="A23" s="70"/>
      <c r="B23" s="120" t="str">
        <f>'Residential Chronic _summary'!B23</f>
        <v>Cobalt</v>
      </c>
      <c r="C23" s="123">
        <f>'Residential Chronic _summary'!C23</f>
        <v>7440484</v>
      </c>
      <c r="D23" s="120"/>
      <c r="E23" s="44" t="s">
        <v>19</v>
      </c>
      <c r="F23" s="79"/>
      <c r="G23" s="260"/>
      <c r="H23" s="194"/>
      <c r="I23" s="195"/>
      <c r="J23" s="72" t="s">
        <v>46</v>
      </c>
      <c r="K23" s="123" t="str">
        <f>'Residential Chronic _summary'!K23</f>
        <v>D</v>
      </c>
      <c r="L23" s="82" t="s">
        <v>19</v>
      </c>
      <c r="M23" s="138"/>
      <c r="N23" s="194"/>
      <c r="O23" s="195"/>
    </row>
    <row r="24" spans="1:15" ht="12.75">
      <c r="A24" s="70"/>
      <c r="B24" s="120" t="str">
        <f>'Residential Chronic _summary'!B24</f>
        <v>Copper</v>
      </c>
      <c r="C24" s="123">
        <f>'Residential Chronic _summary'!C24</f>
        <v>7440508</v>
      </c>
      <c r="D24" s="120"/>
      <c r="E24" s="44">
        <v>100</v>
      </c>
      <c r="F24" s="162">
        <v>1</v>
      </c>
      <c r="G24" s="260" t="str">
        <f>'Residential Chronic _summary'!G24</f>
        <v>O</v>
      </c>
      <c r="H24" s="194" t="s">
        <v>25</v>
      </c>
      <c r="I24" s="195" t="s">
        <v>17</v>
      </c>
      <c r="J24" s="72" t="s">
        <v>376</v>
      </c>
      <c r="K24" s="123" t="str">
        <f>'Residential Chronic _summary'!K24</f>
        <v>D</v>
      </c>
      <c r="L24" s="81" t="s">
        <v>19</v>
      </c>
      <c r="M24" s="138"/>
      <c r="N24" s="194"/>
      <c r="O24" s="195"/>
    </row>
    <row r="25" spans="1:15" ht="12.75">
      <c r="A25" s="70"/>
      <c r="B25" s="120" t="str">
        <f>'Residential Chronic _summary'!B25</f>
        <v>Copper Cyanide</v>
      </c>
      <c r="C25" s="123">
        <f>'Residential Chronic _summary'!C25</f>
        <v>544923</v>
      </c>
      <c r="D25" s="120"/>
      <c r="E25" s="44">
        <v>3000</v>
      </c>
      <c r="F25" s="208">
        <v>1</v>
      </c>
      <c r="G25" s="260" t="s">
        <v>76</v>
      </c>
      <c r="H25" s="194" t="s">
        <v>25</v>
      </c>
      <c r="I25" s="195" t="s">
        <v>17</v>
      </c>
      <c r="J25" s="72" t="s">
        <v>50</v>
      </c>
      <c r="K25" s="123" t="str">
        <f>'Residential Chronic _summary'!K25</f>
        <v>NA</v>
      </c>
      <c r="L25" s="81" t="s">
        <v>19</v>
      </c>
      <c r="M25" s="138"/>
      <c r="N25" s="194"/>
      <c r="O25" s="195"/>
    </row>
    <row r="26" spans="1:15" ht="21.75">
      <c r="A26" s="70"/>
      <c r="B26" s="120" t="str">
        <f>'Residential Chronic _summary'!B26</f>
        <v>Cyanide, free</v>
      </c>
      <c r="C26" s="123">
        <f>'Residential Chronic _summary'!C26</f>
        <v>57125</v>
      </c>
      <c r="D26" s="120"/>
      <c r="E26" s="44">
        <v>62</v>
      </c>
      <c r="F26" s="162">
        <v>1</v>
      </c>
      <c r="G26" s="260" t="str">
        <f>'Residential Chronic _summary'!G26</f>
        <v>A</v>
      </c>
      <c r="H26" s="209" t="s">
        <v>25</v>
      </c>
      <c r="I26" s="195" t="s">
        <v>17</v>
      </c>
      <c r="J26" s="234" t="s">
        <v>377</v>
      </c>
      <c r="K26" s="123" t="str">
        <f>'Residential Chronic _summary'!K26</f>
        <v>NA</v>
      </c>
      <c r="L26" s="81" t="s">
        <v>19</v>
      </c>
      <c r="M26" s="138"/>
      <c r="N26" s="196"/>
      <c r="O26" s="195"/>
    </row>
    <row r="27" spans="1:15" ht="21.75">
      <c r="A27" s="70"/>
      <c r="B27" s="120" t="str">
        <f>'Residential Chronic _summary'!B27</f>
        <v>Fluorine (soluble fluoride)</v>
      </c>
      <c r="C27" s="123">
        <f>'Residential Chronic _summary'!C27</f>
        <v>7782414</v>
      </c>
      <c r="D27" s="120"/>
      <c r="E27" s="44">
        <v>550</v>
      </c>
      <c r="F27" s="162">
        <v>1</v>
      </c>
      <c r="G27" s="260" t="s">
        <v>27</v>
      </c>
      <c r="H27" s="209" t="s">
        <v>25</v>
      </c>
      <c r="I27" s="195" t="s">
        <v>17</v>
      </c>
      <c r="J27" s="234" t="s">
        <v>378</v>
      </c>
      <c r="K27" s="123" t="str">
        <f>'Residential Chronic _summary'!K27</f>
        <v>NA</v>
      </c>
      <c r="L27" s="81" t="s">
        <v>19</v>
      </c>
      <c r="M27" s="138"/>
      <c r="N27" s="196"/>
      <c r="O27" s="195"/>
    </row>
    <row r="28" spans="1:15" ht="21.75">
      <c r="A28" s="70"/>
      <c r="B28" s="120" t="str">
        <f>'Residential Chronic _summary'!B28</f>
        <v>Iron</v>
      </c>
      <c r="C28" s="123">
        <f>'Residential Chronic _summary'!C28</f>
        <v>7439896</v>
      </c>
      <c r="D28" s="120"/>
      <c r="E28" s="44" t="s">
        <v>19</v>
      </c>
      <c r="F28" s="208" t="s">
        <v>19</v>
      </c>
      <c r="G28" s="260"/>
      <c r="H28" s="209"/>
      <c r="I28" s="195"/>
      <c r="J28" s="234" t="s">
        <v>56</v>
      </c>
      <c r="K28" s="123" t="str">
        <f>'Residential Chronic _summary'!K28</f>
        <v>NA</v>
      </c>
      <c r="L28" s="81" t="s">
        <v>19</v>
      </c>
      <c r="M28" s="138"/>
      <c r="N28" s="196"/>
      <c r="O28" s="195"/>
    </row>
    <row r="29" spans="1:15" ht="12.75">
      <c r="A29" s="70"/>
      <c r="B29" s="120" t="str">
        <f>'Residential Chronic _summary'!B29</f>
        <v>Lead</v>
      </c>
      <c r="C29" s="123">
        <f>'Residential Chronic _summary'!C29</f>
        <v>7439921</v>
      </c>
      <c r="D29" s="120"/>
      <c r="E29" s="44">
        <v>400</v>
      </c>
      <c r="F29" s="162">
        <v>1</v>
      </c>
      <c r="G29" s="260" t="str">
        <f>'Residential Chronic _summary'!G29</f>
        <v>E</v>
      </c>
      <c r="H29" s="196"/>
      <c r="I29" s="195" t="s">
        <v>17</v>
      </c>
      <c r="J29" s="72" t="s">
        <v>58</v>
      </c>
      <c r="K29" s="123" t="str">
        <f>'Residential Chronic _summary'!K29</f>
        <v>B2</v>
      </c>
      <c r="L29" s="82" t="s">
        <v>19</v>
      </c>
      <c r="M29" s="138"/>
      <c r="N29" s="196"/>
      <c r="O29" s="195"/>
    </row>
    <row r="30" spans="1:15" ht="12.75">
      <c r="A30" s="70"/>
      <c r="B30" s="120" t="str">
        <f>'Residential Chronic _summary'!B30</f>
        <v>Manganese</v>
      </c>
      <c r="C30" s="123">
        <f>'Residential Chronic _summary'!C30</f>
        <v>7439965</v>
      </c>
      <c r="D30" s="120"/>
      <c r="E30" s="44" t="s">
        <v>19</v>
      </c>
      <c r="F30" s="79"/>
      <c r="G30" s="260"/>
      <c r="H30" s="194"/>
      <c r="I30" s="195"/>
      <c r="J30" s="72" t="s">
        <v>60</v>
      </c>
      <c r="K30" s="123" t="str">
        <f>'Residential Chronic _summary'!K30</f>
        <v>D</v>
      </c>
      <c r="L30" s="82" t="s">
        <v>19</v>
      </c>
      <c r="M30" s="138"/>
      <c r="N30" s="194"/>
      <c r="O30" s="195"/>
    </row>
    <row r="31" spans="1:15" ht="21.75">
      <c r="A31" s="70"/>
      <c r="B31" s="120" t="str">
        <f>'Residential Chronic _summary'!B31</f>
        <v>Mercury (inorganic: elemental and mercuric chloride)</v>
      </c>
      <c r="C31" s="261" t="str">
        <f>'Residential Chronic _summary'!C31</f>
        <v>7439976   7487947</v>
      </c>
      <c r="D31" s="120" t="str">
        <f>'Residential Chronic _summary'!D31</f>
        <v>y</v>
      </c>
      <c r="E31" s="44">
        <v>0.8</v>
      </c>
      <c r="F31" s="79">
        <v>1</v>
      </c>
      <c r="G31" s="260" t="s">
        <v>76</v>
      </c>
      <c r="H31" s="194"/>
      <c r="I31" s="195" t="s">
        <v>25</v>
      </c>
      <c r="J31" s="234" t="s">
        <v>64</v>
      </c>
      <c r="K31" s="123" t="str">
        <f>'Residential Chronic _summary'!K31</f>
        <v>D</v>
      </c>
      <c r="L31" s="81" t="s">
        <v>19</v>
      </c>
      <c r="M31" s="138"/>
      <c r="N31" s="194"/>
      <c r="O31" s="195"/>
    </row>
    <row r="32" spans="1:15" ht="12.75">
      <c r="A32" s="70"/>
      <c r="B32" s="120" t="str">
        <f>'Residential Chronic _summary'!B32</f>
        <v>Methyl Mercury</v>
      </c>
      <c r="C32" s="123">
        <f>'Residential Chronic _summary'!C32</f>
        <v>22967926</v>
      </c>
      <c r="D32" s="120"/>
      <c r="E32" s="44">
        <v>6</v>
      </c>
      <c r="F32" s="79">
        <v>1</v>
      </c>
      <c r="G32" s="260" t="s">
        <v>76</v>
      </c>
      <c r="H32" s="194" t="s">
        <v>25</v>
      </c>
      <c r="I32" s="195" t="s">
        <v>17</v>
      </c>
      <c r="J32" s="72" t="s">
        <v>18</v>
      </c>
      <c r="K32" s="123" t="str">
        <f>'Residential Chronic _summary'!K32</f>
        <v>NA</v>
      </c>
      <c r="L32" s="82" t="s">
        <v>19</v>
      </c>
      <c r="M32" s="138"/>
      <c r="N32" s="194"/>
      <c r="O32" s="195"/>
    </row>
    <row r="33" spans="1:15" ht="21.75">
      <c r="A33" s="70"/>
      <c r="B33" s="120" t="str">
        <f>'Residential Chronic _summary'!B33</f>
        <v>Nickel</v>
      </c>
      <c r="C33" s="123" t="str">
        <f>'Residential Chronic _summary'!C33</f>
        <v>various</v>
      </c>
      <c r="D33" s="120"/>
      <c r="E33" s="44">
        <v>950</v>
      </c>
      <c r="F33" s="79">
        <v>1</v>
      </c>
      <c r="G33" s="260" t="s">
        <v>76</v>
      </c>
      <c r="H33" s="194" t="s">
        <v>25</v>
      </c>
      <c r="I33" s="195" t="s">
        <v>17</v>
      </c>
      <c r="J33" s="72" t="s">
        <v>68</v>
      </c>
      <c r="K33" s="123" t="str">
        <f>'Residential Chronic _summary'!K33</f>
        <v>A</v>
      </c>
      <c r="L33" s="82">
        <v>3E-09</v>
      </c>
      <c r="M33" s="138" t="str">
        <f>'Residential Chronic _summary'!M33</f>
        <v>MI</v>
      </c>
      <c r="N33" s="194" t="s">
        <v>34</v>
      </c>
      <c r="O33" s="195" t="s">
        <v>25</v>
      </c>
    </row>
    <row r="34" spans="1:15" ht="12.75">
      <c r="A34" s="70"/>
      <c r="B34" s="120" t="str">
        <f>'Residential Chronic _summary'!B34</f>
        <v>Selenium</v>
      </c>
      <c r="C34" s="123">
        <f>'Residential Chronic _summary'!C34</f>
        <v>7782492</v>
      </c>
      <c r="D34" s="120"/>
      <c r="E34" s="44">
        <v>340</v>
      </c>
      <c r="F34" s="79">
        <v>1</v>
      </c>
      <c r="G34" s="260" t="s">
        <v>76</v>
      </c>
      <c r="H34" s="194" t="s">
        <v>25</v>
      </c>
      <c r="I34" s="195" t="s">
        <v>17</v>
      </c>
      <c r="J34" s="72" t="s">
        <v>70</v>
      </c>
      <c r="K34" s="123" t="str">
        <f>'Residential Chronic _summary'!K34</f>
        <v>D</v>
      </c>
      <c r="L34" s="82" t="s">
        <v>19</v>
      </c>
      <c r="M34" s="138"/>
      <c r="N34" s="194"/>
      <c r="O34" s="195"/>
    </row>
    <row r="35" spans="1:15" ht="12.75">
      <c r="A35" s="70"/>
      <c r="B35" s="120" t="str">
        <f>'Residential Chronic _summary'!B35</f>
        <v>Silver</v>
      </c>
      <c r="C35" s="123">
        <f>'Residential Chronic _summary'!C35</f>
        <v>7440224</v>
      </c>
      <c r="D35" s="120"/>
      <c r="E35" s="44">
        <v>340</v>
      </c>
      <c r="F35" s="79">
        <v>1</v>
      </c>
      <c r="G35" s="260" t="s">
        <v>76</v>
      </c>
      <c r="H35" s="194" t="s">
        <v>25</v>
      </c>
      <c r="I35" s="195" t="s">
        <v>17</v>
      </c>
      <c r="J35" s="72" t="s">
        <v>72</v>
      </c>
      <c r="K35" s="123" t="str">
        <f>'Residential Chronic _summary'!K35</f>
        <v>D</v>
      </c>
      <c r="L35" s="81" t="s">
        <v>19</v>
      </c>
      <c r="M35" s="138"/>
      <c r="N35" s="194"/>
      <c r="O35" s="195"/>
    </row>
    <row r="36" spans="1:15" ht="12.75">
      <c r="A36" s="70"/>
      <c r="B36" s="120" t="str">
        <f>'Residential Chronic _summary'!B36</f>
        <v>Thallium</v>
      </c>
      <c r="C36" s="123" t="str">
        <f>'Residential Chronic _summary'!C36</f>
        <v>various</v>
      </c>
      <c r="D36" s="120"/>
      <c r="E36" s="44">
        <v>54</v>
      </c>
      <c r="F36" s="79">
        <v>1</v>
      </c>
      <c r="G36" s="260" t="s">
        <v>76</v>
      </c>
      <c r="H36" s="194" t="s">
        <v>25</v>
      </c>
      <c r="I36" s="195" t="s">
        <v>17</v>
      </c>
      <c r="J36" s="72" t="s">
        <v>379</v>
      </c>
      <c r="K36" s="123" t="str">
        <f>'Residential Chronic _summary'!K36</f>
        <v>D</v>
      </c>
      <c r="L36" s="81" t="s">
        <v>19</v>
      </c>
      <c r="M36" s="138"/>
      <c r="N36" s="194"/>
      <c r="O36" s="195"/>
    </row>
    <row r="37" spans="1:15" ht="12.75">
      <c r="A37" s="70"/>
      <c r="B37" s="120" t="str">
        <f>'Residential Chronic _summary'!B37</f>
        <v>Tin</v>
      </c>
      <c r="C37" s="123" t="str">
        <f>'Residential Chronic _summary'!C37</f>
        <v>various</v>
      </c>
      <c r="D37" s="120"/>
      <c r="E37" s="44">
        <v>28000</v>
      </c>
      <c r="F37" s="79">
        <v>1</v>
      </c>
      <c r="G37" s="260" t="str">
        <f>'Residential Chronic _summary'!G37</f>
        <v>H</v>
      </c>
      <c r="H37" s="194" t="s">
        <v>25</v>
      </c>
      <c r="I37" s="195" t="s">
        <v>17</v>
      </c>
      <c r="J37" s="72" t="s">
        <v>77</v>
      </c>
      <c r="K37" s="123" t="str">
        <f>'Residential Chronic _summary'!K37</f>
        <v>D</v>
      </c>
      <c r="L37" s="81" t="s">
        <v>19</v>
      </c>
      <c r="M37" s="138"/>
      <c r="N37" s="194"/>
      <c r="O37" s="195"/>
    </row>
    <row r="38" spans="1:15" ht="12.75">
      <c r="A38" s="70"/>
      <c r="B38" s="120" t="str">
        <f>'Residential Chronic _summary'!B38</f>
        <v>Titanium</v>
      </c>
      <c r="C38" s="123">
        <f>'Residential Chronic _summary'!C38</f>
        <v>7440326</v>
      </c>
      <c r="D38" s="120"/>
      <c r="E38" s="44" t="s">
        <v>19</v>
      </c>
      <c r="F38" s="79"/>
      <c r="G38" s="260"/>
      <c r="H38" s="194"/>
      <c r="I38" s="195"/>
      <c r="J38" s="72" t="s">
        <v>79</v>
      </c>
      <c r="K38" s="123" t="str">
        <f>'Residential Chronic _summary'!K38</f>
        <v>NA</v>
      </c>
      <c r="L38" s="81" t="s">
        <v>19</v>
      </c>
      <c r="M38" s="138"/>
      <c r="N38" s="194"/>
      <c r="O38" s="195"/>
    </row>
    <row r="39" spans="1:15" ht="21.75">
      <c r="A39" s="70"/>
      <c r="B39" s="120" t="str">
        <f>'Residential Chronic _summary'!B39</f>
        <v>Vanadium</v>
      </c>
      <c r="C39" s="261" t="str">
        <f>'Residential Chronic _summary'!C39</f>
        <v>7440622     1314621</v>
      </c>
      <c r="D39" s="120"/>
      <c r="E39" s="44">
        <v>400</v>
      </c>
      <c r="F39" s="79">
        <v>1</v>
      </c>
      <c r="G39" s="260" t="str">
        <f>'Residential Chronic _summary'!G39</f>
        <v>H</v>
      </c>
      <c r="H39" s="194" t="s">
        <v>25</v>
      </c>
      <c r="I39" s="195" t="s">
        <v>17</v>
      </c>
      <c r="J39" s="72" t="s">
        <v>42</v>
      </c>
      <c r="K39" s="123" t="str">
        <f>'Residential Chronic _summary'!K39</f>
        <v>D</v>
      </c>
      <c r="L39" s="81" t="s">
        <v>19</v>
      </c>
      <c r="M39" s="138"/>
      <c r="N39" s="194"/>
      <c r="O39" s="195"/>
    </row>
    <row r="40" spans="1:15" ht="12.75">
      <c r="A40" s="70"/>
      <c r="B40" s="120" t="str">
        <f>'Residential Chronic _summary'!B40</f>
        <v>Zinc</v>
      </c>
      <c r="C40" s="123">
        <f>'Residential Chronic _summary'!C40</f>
        <v>7440666</v>
      </c>
      <c r="D40" s="120"/>
      <c r="E40" s="44">
        <v>19000</v>
      </c>
      <c r="F40" s="79">
        <v>1</v>
      </c>
      <c r="G40" s="260" t="s">
        <v>76</v>
      </c>
      <c r="H40" s="194" t="s">
        <v>25</v>
      </c>
      <c r="I40" s="195" t="s">
        <v>17</v>
      </c>
      <c r="J40" s="72" t="s">
        <v>83</v>
      </c>
      <c r="K40" s="123" t="str">
        <f>'Residential Chronic _summary'!K40</f>
        <v>D</v>
      </c>
      <c r="L40" s="81" t="s">
        <v>19</v>
      </c>
      <c r="M40" s="138"/>
      <c r="N40" s="194"/>
      <c r="O40" s="195"/>
    </row>
    <row r="41" spans="1:15" ht="12.75">
      <c r="A41" s="66" t="str">
        <f>'Residential Chronic _summary'!A41</f>
        <v>Volatile Organics</v>
      </c>
      <c r="B41" s="120"/>
      <c r="C41" s="123"/>
      <c r="D41" s="120"/>
      <c r="E41" s="43"/>
      <c r="F41" s="35"/>
      <c r="G41" s="260"/>
      <c r="H41" s="197"/>
      <c r="I41" s="198"/>
      <c r="J41" s="235"/>
      <c r="K41" s="123">
        <f>'Residential Chronic _summary'!K41</f>
        <v>0</v>
      </c>
      <c r="L41" s="35"/>
      <c r="M41" s="138"/>
      <c r="N41" s="197"/>
      <c r="O41" s="198"/>
    </row>
    <row r="42" spans="1:15" ht="12.75">
      <c r="A42" s="70"/>
      <c r="B42" s="120" t="str">
        <f>'Residential Chronic _summary'!B42</f>
        <v>Acetone</v>
      </c>
      <c r="C42" s="123">
        <f>'Residential Chronic _summary'!C42</f>
        <v>67641</v>
      </c>
      <c r="D42" s="120" t="str">
        <f>'Residential Chronic _summary'!D42</f>
        <v>y</v>
      </c>
      <c r="E42" s="91">
        <v>3600</v>
      </c>
      <c r="F42" s="75">
        <v>1</v>
      </c>
      <c r="G42" s="260" t="s">
        <v>380</v>
      </c>
      <c r="H42" s="199"/>
      <c r="I42" s="200" t="s">
        <v>25</v>
      </c>
      <c r="J42" s="216" t="s">
        <v>77</v>
      </c>
      <c r="K42" s="123" t="str">
        <f>'Residential Chronic _summary'!K42</f>
        <v>D</v>
      </c>
      <c r="L42" s="75" t="s">
        <v>19</v>
      </c>
      <c r="M42" s="138"/>
      <c r="N42" s="199"/>
      <c r="O42" s="200"/>
    </row>
    <row r="43" spans="1:15" ht="12.75">
      <c r="A43" s="70"/>
      <c r="B43" s="120" t="str">
        <f>'Residential Chronic _summary'!B43</f>
        <v>Benzene</v>
      </c>
      <c r="C43" s="123">
        <f>'Residential Chronic _summary'!C43</f>
        <v>71432</v>
      </c>
      <c r="D43" s="120" t="str">
        <f>'Residential Chronic _summary'!D43</f>
        <v>y</v>
      </c>
      <c r="E43" s="74">
        <v>8</v>
      </c>
      <c r="F43" s="75">
        <v>1</v>
      </c>
      <c r="G43" s="260" t="str">
        <f>'Residential Chronic _summary'!G43</f>
        <v>E</v>
      </c>
      <c r="H43" s="199"/>
      <c r="I43" s="200" t="s">
        <v>25</v>
      </c>
      <c r="J43" s="236" t="s">
        <v>381</v>
      </c>
      <c r="K43" s="123" t="str">
        <f>'Residential Chronic _summary'!K43</f>
        <v>A</v>
      </c>
      <c r="L43" s="77">
        <v>1E-06</v>
      </c>
      <c r="M43" s="138" t="str">
        <f>'Residential Chronic _summary'!M43</f>
        <v>MI</v>
      </c>
      <c r="N43" s="199"/>
      <c r="O43" s="200" t="s">
        <v>25</v>
      </c>
    </row>
    <row r="44" spans="1:15" ht="12.75">
      <c r="A44" s="70"/>
      <c r="B44" s="120" t="str">
        <f>'Residential Chronic _summary'!B44</f>
        <v>Bromodichloromethane</v>
      </c>
      <c r="C44" s="123">
        <f>'Residential Chronic _summary'!C44</f>
        <v>75274</v>
      </c>
      <c r="D44" s="120" t="str">
        <f>'Residential Chronic _summary'!D44</f>
        <v>y</v>
      </c>
      <c r="E44" s="74">
        <v>13</v>
      </c>
      <c r="F44" s="75" t="s">
        <v>19</v>
      </c>
      <c r="G44" s="260" t="s">
        <v>76</v>
      </c>
      <c r="H44" s="199" t="s">
        <v>25</v>
      </c>
      <c r="I44" s="200" t="s">
        <v>89</v>
      </c>
      <c r="J44" s="223" t="s">
        <v>382</v>
      </c>
      <c r="K44" s="123" t="str">
        <f>'Residential Chronic _summary'!K44</f>
        <v>B2</v>
      </c>
      <c r="L44" s="77">
        <v>1E-06</v>
      </c>
      <c r="M44" s="138" t="str">
        <f>'Residential Chronic _summary'!M44</f>
        <v>E</v>
      </c>
      <c r="N44" s="199"/>
      <c r="O44" s="200" t="s">
        <v>25</v>
      </c>
    </row>
    <row r="45" spans="1:15" ht="12.75">
      <c r="A45" s="70"/>
      <c r="B45" s="120" t="str">
        <f>'Residential Chronic _summary'!B45</f>
        <v>Bromomethane (methyl bromide)</v>
      </c>
      <c r="C45" s="123">
        <f>'Residential Chronic _summary'!C45</f>
        <v>74839</v>
      </c>
      <c r="D45" s="120" t="str">
        <f>'Residential Chronic _summary'!D45</f>
        <v>y</v>
      </c>
      <c r="E45" s="74">
        <v>26</v>
      </c>
      <c r="F45" s="75">
        <v>1</v>
      </c>
      <c r="G45" s="260" t="s">
        <v>16</v>
      </c>
      <c r="H45" s="199"/>
      <c r="I45" s="200" t="s">
        <v>25</v>
      </c>
      <c r="J45" s="236" t="s">
        <v>91</v>
      </c>
      <c r="K45" s="123" t="str">
        <f>'Residential Chronic _summary'!K45</f>
        <v>D</v>
      </c>
      <c r="L45" s="77" t="s">
        <v>19</v>
      </c>
      <c r="M45" s="138"/>
      <c r="N45" s="199"/>
      <c r="O45" s="200"/>
    </row>
    <row r="46" spans="1:15" ht="21.75">
      <c r="A46" s="70"/>
      <c r="B46" s="120" t="str">
        <f>'Residential Chronic _summary'!B46</f>
        <v>1,3 - Butadiene</v>
      </c>
      <c r="C46" s="123">
        <f>'Residential Chronic _summary'!C46</f>
        <v>106990</v>
      </c>
      <c r="D46" s="120" t="str">
        <f>'Residential Chronic _summary'!D46</f>
        <v>y</v>
      </c>
      <c r="E46" s="74">
        <v>0.08</v>
      </c>
      <c r="F46" s="75" t="s">
        <v>19</v>
      </c>
      <c r="G46" s="260" t="str">
        <f>'Residential Chronic _summary'!G46</f>
        <v>I</v>
      </c>
      <c r="H46" s="199"/>
      <c r="I46" s="200"/>
      <c r="J46" s="223" t="s">
        <v>93</v>
      </c>
      <c r="K46" s="123" t="str">
        <f>'Residential Chronic _summary'!K46</f>
        <v>B2</v>
      </c>
      <c r="L46" s="77">
        <v>1E-06</v>
      </c>
      <c r="M46" s="138" t="str">
        <f>'Residential Chronic _summary'!M46</f>
        <v>MI</v>
      </c>
      <c r="N46" s="199" t="s">
        <v>34</v>
      </c>
      <c r="O46" s="200" t="s">
        <v>25</v>
      </c>
    </row>
    <row r="47" spans="1:15" ht="12.75">
      <c r="A47" s="70"/>
      <c r="B47" s="120" t="str">
        <f>'Residential Chronic _summary'!B47</f>
        <v>n-Butylbenzene</v>
      </c>
      <c r="C47" s="123">
        <f>'Residential Chronic _summary'!C47</f>
        <v>104518</v>
      </c>
      <c r="D47" s="120" t="str">
        <f>'Residential Chronic _summary'!D47</f>
        <v>y</v>
      </c>
      <c r="E47" s="74" t="s">
        <v>19</v>
      </c>
      <c r="F47" s="75" t="s">
        <v>19</v>
      </c>
      <c r="G47" s="260"/>
      <c r="H47" s="199"/>
      <c r="I47" s="200"/>
      <c r="J47" s="236" t="s">
        <v>60</v>
      </c>
      <c r="K47" s="123" t="str">
        <f>'Residential Chronic _summary'!K47</f>
        <v>NA</v>
      </c>
      <c r="L47" s="77" t="s">
        <v>19</v>
      </c>
      <c r="M47" s="138"/>
      <c r="N47" s="199"/>
      <c r="O47" s="200"/>
    </row>
    <row r="48" spans="1:15" ht="12.75">
      <c r="A48" s="70"/>
      <c r="B48" s="120" t="str">
        <f>'Residential Chronic _summary'!B48</f>
        <v>sec-Butylbenzene</v>
      </c>
      <c r="C48" s="123">
        <f>'Residential Chronic _summary'!C48</f>
        <v>135988</v>
      </c>
      <c r="D48" s="120" t="str">
        <f>'Residential Chronic _summary'!D48</f>
        <v>y</v>
      </c>
      <c r="E48" s="74" t="s">
        <v>19</v>
      </c>
      <c r="F48" s="75" t="s">
        <v>19</v>
      </c>
      <c r="G48" s="260"/>
      <c r="H48" s="199"/>
      <c r="I48" s="200"/>
      <c r="J48" s="236" t="s">
        <v>60</v>
      </c>
      <c r="K48" s="123" t="str">
        <f>'Residential Chronic _summary'!K48</f>
        <v>NA</v>
      </c>
      <c r="L48" s="77" t="s">
        <v>19</v>
      </c>
      <c r="M48" s="138"/>
      <c r="N48" s="199"/>
      <c r="O48" s="200"/>
    </row>
    <row r="49" spans="1:15" ht="12.75">
      <c r="A49" s="70"/>
      <c r="B49" s="120" t="str">
        <f>'Residential Chronic _summary'!B49</f>
        <v>tert-Butylbenzene</v>
      </c>
      <c r="C49" s="123">
        <f>'Residential Chronic _summary'!C49</f>
        <v>98066</v>
      </c>
      <c r="D49" s="120" t="str">
        <f>'Residential Chronic _summary'!D49</f>
        <v>y</v>
      </c>
      <c r="E49" s="74" t="s">
        <v>19</v>
      </c>
      <c r="F49" s="75" t="s">
        <v>19</v>
      </c>
      <c r="G49" s="260"/>
      <c r="H49" s="199"/>
      <c r="I49" s="200"/>
      <c r="J49" s="236" t="s">
        <v>60</v>
      </c>
      <c r="K49" s="123" t="str">
        <f>'Residential Chronic _summary'!K49</f>
        <v>NA</v>
      </c>
      <c r="L49" s="77" t="s">
        <v>19</v>
      </c>
      <c r="M49" s="138"/>
      <c r="N49" s="199"/>
      <c r="O49" s="200"/>
    </row>
    <row r="50" spans="1:15" ht="12.75">
      <c r="A50" s="70"/>
      <c r="B50" s="120" t="str">
        <f>'Residential Chronic _summary'!B50</f>
        <v>Carbon Disulfide</v>
      </c>
      <c r="C50" s="123">
        <f>'Residential Chronic _summary'!C50</f>
        <v>75150</v>
      </c>
      <c r="D50" s="120" t="str">
        <f>'Residential Chronic _summary'!D50</f>
        <v>y</v>
      </c>
      <c r="E50" s="74">
        <v>70</v>
      </c>
      <c r="F50" s="92">
        <v>1</v>
      </c>
      <c r="G50" s="260" t="s">
        <v>76</v>
      </c>
      <c r="H50" s="201"/>
      <c r="I50" s="200" t="s">
        <v>25</v>
      </c>
      <c r="J50" s="223" t="s">
        <v>18</v>
      </c>
      <c r="K50" s="123" t="str">
        <f>'Residential Chronic _summary'!K50</f>
        <v>NA</v>
      </c>
      <c r="L50" s="77" t="s">
        <v>19</v>
      </c>
      <c r="M50" s="138"/>
      <c r="N50" s="201"/>
      <c r="O50" s="200"/>
    </row>
    <row r="51" spans="1:15" ht="12.75">
      <c r="A51" s="70"/>
      <c r="B51" s="120" t="str">
        <f>'Residential Chronic _summary'!B51</f>
        <v>Carbon Tetrachloride</v>
      </c>
      <c r="C51" s="123">
        <f>'Residential Chronic _summary'!C51</f>
        <v>56235</v>
      </c>
      <c r="D51" s="120" t="str">
        <f>'Residential Chronic _summary'!D51</f>
        <v>y</v>
      </c>
      <c r="E51" s="74">
        <v>3</v>
      </c>
      <c r="F51" s="75" t="s">
        <v>19</v>
      </c>
      <c r="G51" s="260"/>
      <c r="H51" s="199"/>
      <c r="I51" s="200"/>
      <c r="J51" s="236" t="s">
        <v>99</v>
      </c>
      <c r="K51" s="123" t="str">
        <f>'Residential Chronic _summary'!K51</f>
        <v>B2</v>
      </c>
      <c r="L51" s="77">
        <v>1E-06</v>
      </c>
      <c r="M51" s="138" t="str">
        <f>'Residential Chronic _summary'!M51</f>
        <v>I</v>
      </c>
      <c r="N51" s="199"/>
      <c r="O51" s="200" t="s">
        <v>25</v>
      </c>
    </row>
    <row r="52" spans="1:15" ht="21.75">
      <c r="A52" s="70"/>
      <c r="B52" s="120" t="str">
        <f>'Residential Chronic _summary'!B52</f>
        <v>Chlorobenzene</v>
      </c>
      <c r="C52" s="123">
        <f>'Residential Chronic _summary'!C52</f>
        <v>108907</v>
      </c>
      <c r="D52" s="120" t="str">
        <f>'Residential Chronic _summary'!D52</f>
        <v>y</v>
      </c>
      <c r="E52" s="74">
        <v>100</v>
      </c>
      <c r="F52" s="75">
        <v>1</v>
      </c>
      <c r="G52" s="260" t="s">
        <v>16</v>
      </c>
      <c r="H52" s="199" t="s">
        <v>34</v>
      </c>
      <c r="I52" s="200" t="s">
        <v>25</v>
      </c>
      <c r="J52" s="236" t="s">
        <v>77</v>
      </c>
      <c r="K52" s="123" t="str">
        <f>'Residential Chronic _summary'!K52</f>
        <v>D</v>
      </c>
      <c r="L52" s="77" t="s">
        <v>19</v>
      </c>
      <c r="M52" s="138"/>
      <c r="N52" s="199"/>
      <c r="O52" s="200"/>
    </row>
    <row r="53" spans="1:15" ht="12.75">
      <c r="A53" s="70"/>
      <c r="B53" s="120" t="str">
        <f>'Residential Chronic _summary'!B53</f>
        <v>Chloroethane (ethyl chloride)</v>
      </c>
      <c r="C53" s="123">
        <f>'Residential Chronic _summary'!C53</f>
        <v>75003</v>
      </c>
      <c r="D53" s="120" t="str">
        <f>'Residential Chronic _summary'!D53</f>
        <v>y</v>
      </c>
      <c r="E53" s="74" t="s">
        <v>19</v>
      </c>
      <c r="F53" s="75" t="s">
        <v>19</v>
      </c>
      <c r="G53" s="260"/>
      <c r="H53" s="199"/>
      <c r="I53" s="200" t="s">
        <v>25</v>
      </c>
      <c r="J53" s="236" t="s">
        <v>102</v>
      </c>
      <c r="K53" s="123" t="str">
        <f>'Residential Chronic _summary'!K53</f>
        <v>NA</v>
      </c>
      <c r="L53" s="77" t="s">
        <v>19</v>
      </c>
      <c r="M53" s="138" t="str">
        <f>'Residential Chronic _summary'!M53</f>
        <v>E</v>
      </c>
      <c r="N53" s="211" t="s">
        <v>25</v>
      </c>
      <c r="O53" s="200" t="s">
        <v>17</v>
      </c>
    </row>
    <row r="54" spans="1:15" ht="12.75">
      <c r="A54" s="70"/>
      <c r="B54" s="120" t="str">
        <f>'Residential Chronic _summary'!B54</f>
        <v>Chloroform (trichloromethane)</v>
      </c>
      <c r="C54" s="123">
        <f>'Residential Chronic _summary'!C54</f>
        <v>67663</v>
      </c>
      <c r="D54" s="120" t="str">
        <f>'Residential Chronic _summary'!D54</f>
        <v>y</v>
      </c>
      <c r="E54" s="74">
        <v>3</v>
      </c>
      <c r="F54" s="75" t="s">
        <v>19</v>
      </c>
      <c r="G54" s="260" t="s">
        <v>76</v>
      </c>
      <c r="H54" s="211" t="s">
        <v>25</v>
      </c>
      <c r="I54" s="200" t="s">
        <v>89</v>
      </c>
      <c r="J54" s="223" t="s">
        <v>99</v>
      </c>
      <c r="K54" s="123" t="str">
        <f>'Residential Chronic _summary'!K54</f>
        <v>B2</v>
      </c>
      <c r="L54" s="77">
        <v>1E-06</v>
      </c>
      <c r="M54" s="138" t="str">
        <f>'Residential Chronic _summary'!M54</f>
        <v>I</v>
      </c>
      <c r="N54" s="199"/>
      <c r="O54" s="200" t="s">
        <v>25</v>
      </c>
    </row>
    <row r="55" spans="1:15" ht="21.75">
      <c r="A55" s="70"/>
      <c r="B55" s="120" t="str">
        <f>'Residential Chronic _summary'!B55</f>
        <v>Chloromethane (methyl chloride)</v>
      </c>
      <c r="C55" s="123">
        <f>'Residential Chronic _summary'!C55</f>
        <v>74873</v>
      </c>
      <c r="D55" s="120" t="str">
        <f>'Residential Chronic _summary'!D55</f>
        <v>y</v>
      </c>
      <c r="E55" s="74">
        <v>15</v>
      </c>
      <c r="F55" s="75">
        <v>0.5</v>
      </c>
      <c r="G55" s="260" t="str">
        <f>'Residential Chronic _summary'!G55</f>
        <v>E</v>
      </c>
      <c r="H55" s="199" t="s">
        <v>34</v>
      </c>
      <c r="I55" s="200" t="s">
        <v>25</v>
      </c>
      <c r="J55" s="223" t="s">
        <v>383</v>
      </c>
      <c r="K55" s="123" t="str">
        <f>'Residential Chronic _summary'!K55</f>
        <v>C</v>
      </c>
      <c r="L55" s="77">
        <v>1E-06</v>
      </c>
      <c r="M55" s="138" t="str">
        <f>'Residential Chronic _summary'!M55</f>
        <v>H</v>
      </c>
      <c r="N55" s="199"/>
      <c r="O55" s="200" t="s">
        <v>25</v>
      </c>
    </row>
    <row r="56" spans="1:15" s="94" customFormat="1" ht="12.75">
      <c r="A56" s="4"/>
      <c r="B56" s="120" t="str">
        <f>'Residential Chronic _summary'!B56</f>
        <v>2-Chlorotoluene</v>
      </c>
      <c r="C56" s="123">
        <f>'Residential Chronic _summary'!C56</f>
        <v>95498</v>
      </c>
      <c r="D56" s="120" t="str">
        <f>'Residential Chronic _summary'!D56</f>
        <v>y</v>
      </c>
      <c r="E56" s="91">
        <v>436</v>
      </c>
      <c r="F56" s="92">
        <v>1</v>
      </c>
      <c r="G56" s="260" t="str">
        <f>'Residential Chronic _summary'!G56</f>
        <v>I</v>
      </c>
      <c r="H56" s="211" t="s">
        <v>25</v>
      </c>
      <c r="I56" s="200" t="s">
        <v>89</v>
      </c>
      <c r="J56" s="216" t="s">
        <v>108</v>
      </c>
      <c r="K56" s="123" t="str">
        <f>'Residential Chronic _summary'!K56</f>
        <v>NA</v>
      </c>
      <c r="L56" s="77" t="s">
        <v>19</v>
      </c>
      <c r="M56" s="138"/>
      <c r="N56" s="201"/>
      <c r="O56" s="200"/>
    </row>
    <row r="57" spans="1:15" ht="12.75">
      <c r="A57" s="70"/>
      <c r="B57" s="120" t="str">
        <f>'Residential Chronic _summary'!B57</f>
        <v>Cumene (isopropylbenzene)</v>
      </c>
      <c r="C57" s="123">
        <f>'Residential Chronic _summary'!C57</f>
        <v>98828</v>
      </c>
      <c r="D57" s="120" t="str">
        <f>'Residential Chronic _summary'!D57</f>
        <v>y</v>
      </c>
      <c r="E57" s="74">
        <v>300</v>
      </c>
      <c r="F57" s="75">
        <v>1</v>
      </c>
      <c r="G57" s="260" t="s">
        <v>21</v>
      </c>
      <c r="H57" s="199"/>
      <c r="I57" s="200" t="s">
        <v>25</v>
      </c>
      <c r="J57" s="236" t="s">
        <v>110</v>
      </c>
      <c r="K57" s="123" t="str">
        <f>'Residential Chronic _summary'!K57</f>
        <v>NA</v>
      </c>
      <c r="L57" s="77" t="s">
        <v>19</v>
      </c>
      <c r="M57" s="138"/>
      <c r="N57" s="199"/>
      <c r="O57" s="200"/>
    </row>
    <row r="58" spans="1:15" ht="21.75">
      <c r="A58" s="70"/>
      <c r="B58" s="120" t="str">
        <f>'Residential Chronic _summary'!B58</f>
        <v>1,2 - Dibromoethane (ethylene dibromide)</v>
      </c>
      <c r="C58" s="123">
        <f>'Residential Chronic _summary'!C58</f>
        <v>106934</v>
      </c>
      <c r="D58" s="120" t="str">
        <f>'Residential Chronic _summary'!D58</f>
        <v>y</v>
      </c>
      <c r="E58" s="74">
        <v>0.16</v>
      </c>
      <c r="F58" s="75">
        <v>0.1</v>
      </c>
      <c r="G58" s="260" t="str">
        <f>'Residential Chronic _summary'!G58</f>
        <v>H</v>
      </c>
      <c r="H58" s="199" t="s">
        <v>34</v>
      </c>
      <c r="I58" s="200" t="s">
        <v>25</v>
      </c>
      <c r="J58" s="236" t="s">
        <v>112</v>
      </c>
      <c r="K58" s="123" t="str">
        <f>'Residential Chronic _summary'!K58</f>
        <v>B2</v>
      </c>
      <c r="L58" s="77">
        <v>1E-06</v>
      </c>
      <c r="M58" s="138" t="str">
        <f>'Residential Chronic _summary'!M58</f>
        <v>MI</v>
      </c>
      <c r="N58" s="199"/>
      <c r="O58" s="200" t="s">
        <v>17</v>
      </c>
    </row>
    <row r="59" spans="1:15" ht="21.75">
      <c r="A59" s="70"/>
      <c r="B59" s="120" t="str">
        <f>'Residential Chronic _summary'!B59</f>
        <v>Dibromomethane (methylene bromide)</v>
      </c>
      <c r="C59" s="123">
        <f>'Residential Chronic _summary'!C59</f>
        <v>74953</v>
      </c>
      <c r="D59" s="120" t="str">
        <f>'Residential Chronic _summary'!D59</f>
        <v>y</v>
      </c>
      <c r="E59" s="74">
        <v>5200</v>
      </c>
      <c r="F59" s="92">
        <v>1</v>
      </c>
      <c r="G59" s="260" t="str">
        <f>'Residential Chronic _summary'!G59</f>
        <v>H</v>
      </c>
      <c r="H59" s="211" t="s">
        <v>25</v>
      </c>
      <c r="I59" s="200" t="s">
        <v>89</v>
      </c>
      <c r="J59" s="223" t="s">
        <v>384</v>
      </c>
      <c r="K59" s="123" t="str">
        <f>'Residential Chronic _summary'!K59</f>
        <v>NA</v>
      </c>
      <c r="L59" s="77" t="s">
        <v>19</v>
      </c>
      <c r="M59" s="138"/>
      <c r="N59" s="199"/>
      <c r="O59" s="200"/>
    </row>
    <row r="60" spans="1:15" ht="12.75">
      <c r="A60" s="70"/>
      <c r="B60" s="120" t="str">
        <f>'Residential Chronic _summary'!B60</f>
        <v>Dichlorodifluoromethane (Freon 12)</v>
      </c>
      <c r="C60" s="123">
        <f>'Residential Chronic _summary'!C60</f>
        <v>75718</v>
      </c>
      <c r="D60" s="120" t="str">
        <f>'Residential Chronic _summary'!D60</f>
        <v>y</v>
      </c>
      <c r="E60" s="74">
        <v>180</v>
      </c>
      <c r="F60" s="75">
        <v>1</v>
      </c>
      <c r="G60" s="260" t="str">
        <f>'Residential Chronic _summary'!G60</f>
        <v>H</v>
      </c>
      <c r="H60" s="199"/>
      <c r="I60" s="200" t="s">
        <v>25</v>
      </c>
      <c r="J60" s="236" t="s">
        <v>124</v>
      </c>
      <c r="K60" s="123" t="str">
        <f>'Residential Chronic _summary'!K60</f>
        <v>NA</v>
      </c>
      <c r="L60" s="77" t="s">
        <v>19</v>
      </c>
      <c r="M60" s="138"/>
      <c r="N60" s="199"/>
      <c r="O60" s="200"/>
    </row>
    <row r="61" spans="1:15" ht="12.75">
      <c r="A61" s="70"/>
      <c r="B61" s="120" t="str">
        <f>'Residential Chronic _summary'!B61</f>
        <v>1,1 - Dichloroethane</v>
      </c>
      <c r="C61" s="123">
        <f>'Residential Chronic _summary'!C61</f>
        <v>75343</v>
      </c>
      <c r="D61" s="120" t="str">
        <f>'Residential Chronic _summary'!D61</f>
        <v>y</v>
      </c>
      <c r="E61" s="74">
        <v>39</v>
      </c>
      <c r="F61" s="75">
        <v>0.04</v>
      </c>
      <c r="G61" s="260" t="str">
        <f>'Residential Chronic _summary'!G61</f>
        <v>H</v>
      </c>
      <c r="H61" s="199"/>
      <c r="I61" s="200" t="s">
        <v>25</v>
      </c>
      <c r="J61" s="223" t="s">
        <v>385</v>
      </c>
      <c r="K61" s="123" t="str">
        <f>'Residential Chronic _summary'!K61</f>
        <v>C</v>
      </c>
      <c r="L61" s="77">
        <v>1E-06</v>
      </c>
      <c r="M61" s="138" t="str">
        <f>'Residential Chronic _summary'!M61</f>
        <v>C</v>
      </c>
      <c r="N61" s="199"/>
      <c r="O61" s="200" t="s">
        <v>25</v>
      </c>
    </row>
    <row r="62" spans="1:15" ht="12.75">
      <c r="A62" s="70"/>
      <c r="B62" s="120" t="str">
        <f>'Residential Chronic _summary'!B62</f>
        <v>1,2 - Dichloroethane</v>
      </c>
      <c r="C62" s="123">
        <f>'Residential Chronic _summary'!C62</f>
        <v>107062</v>
      </c>
      <c r="D62" s="120" t="str">
        <f>'Residential Chronic _summary'!D62</f>
        <v>y</v>
      </c>
      <c r="E62" s="74">
        <v>4.5</v>
      </c>
      <c r="F62" s="75" t="s">
        <v>19</v>
      </c>
      <c r="G62" s="260"/>
      <c r="H62" s="199"/>
      <c r="I62" s="200"/>
      <c r="J62" s="223" t="s">
        <v>386</v>
      </c>
      <c r="K62" s="123" t="str">
        <f>'Residential Chronic _summary'!K62</f>
        <v>B2</v>
      </c>
      <c r="L62" s="77">
        <v>1E-06</v>
      </c>
      <c r="M62" s="138" t="str">
        <f>'Residential Chronic _summary'!M62</f>
        <v>I</v>
      </c>
      <c r="N62" s="199"/>
      <c r="O62" s="200" t="s">
        <v>25</v>
      </c>
    </row>
    <row r="63" spans="1:15" ht="12.75">
      <c r="A63" s="70"/>
      <c r="B63" s="120" t="str">
        <f>'Residential Chronic _summary'!B63</f>
        <v>1,1 - Dichloroethylene</v>
      </c>
      <c r="C63" s="123">
        <f>'Residential Chronic _summary'!C63</f>
        <v>75354</v>
      </c>
      <c r="D63" s="120" t="str">
        <f>'Residential Chronic _summary'!D63</f>
        <v>y</v>
      </c>
      <c r="E63" s="74">
        <v>0.7</v>
      </c>
      <c r="F63" s="75" t="s">
        <v>19</v>
      </c>
      <c r="G63" s="260" t="s">
        <v>76</v>
      </c>
      <c r="H63" s="199" t="s">
        <v>25</v>
      </c>
      <c r="I63" s="214" t="s">
        <v>89</v>
      </c>
      <c r="J63" s="223" t="s">
        <v>387</v>
      </c>
      <c r="K63" s="123" t="str">
        <f>'Residential Chronic _summary'!K63</f>
        <v>C</v>
      </c>
      <c r="L63" s="77">
        <v>1E-06</v>
      </c>
      <c r="M63" s="138" t="str">
        <f>'Residential Chronic _summary'!M63</f>
        <v>I</v>
      </c>
      <c r="N63" s="199"/>
      <c r="O63" s="200" t="s">
        <v>25</v>
      </c>
    </row>
    <row r="64" spans="1:15" ht="12.75">
      <c r="A64" s="70"/>
      <c r="B64" s="120" t="str">
        <f>'Residential Chronic _summary'!B64</f>
        <v>cis - 1,2 - Dichloroethylene</v>
      </c>
      <c r="C64" s="123">
        <f>'Residential Chronic _summary'!C64</f>
        <v>154592</v>
      </c>
      <c r="D64" s="120" t="str">
        <f>'Residential Chronic _summary'!D64</f>
        <v>y</v>
      </c>
      <c r="E64" s="74">
        <v>80</v>
      </c>
      <c r="F64" s="75">
        <v>1</v>
      </c>
      <c r="G64" s="260" t="str">
        <f>'Residential Chronic _summary'!G64</f>
        <v>E</v>
      </c>
      <c r="H64" s="199"/>
      <c r="I64" s="200" t="s">
        <v>25</v>
      </c>
      <c r="J64" s="236" t="s">
        <v>83</v>
      </c>
      <c r="K64" s="123" t="str">
        <f>'Residential Chronic _summary'!K64</f>
        <v>D</v>
      </c>
      <c r="L64" s="77" t="s">
        <v>19</v>
      </c>
      <c r="M64" s="138"/>
      <c r="N64" s="199"/>
      <c r="O64" s="200"/>
    </row>
    <row r="65" spans="1:15" ht="12.75">
      <c r="A65" s="70"/>
      <c r="B65" s="120" t="str">
        <f>'Residential Chronic _summary'!B65</f>
        <v>trans - 1,2 - Dichloroethylene</v>
      </c>
      <c r="C65" s="123">
        <f>'Residential Chronic _summary'!C65</f>
        <v>156605</v>
      </c>
      <c r="D65" s="120" t="str">
        <f>'Residential Chronic _summary'!D65</f>
        <v>y</v>
      </c>
      <c r="E65" s="74">
        <v>116</v>
      </c>
      <c r="F65" s="75">
        <v>1</v>
      </c>
      <c r="G65" s="260" t="str">
        <f>'Residential Chronic _summary'!G65</f>
        <v>E</v>
      </c>
      <c r="H65" s="199"/>
      <c r="I65" s="200" t="s">
        <v>25</v>
      </c>
      <c r="J65" s="236" t="s">
        <v>388</v>
      </c>
      <c r="K65" s="123" t="str">
        <f>'Residential Chronic _summary'!K65</f>
        <v>D</v>
      </c>
      <c r="L65" s="77" t="s">
        <v>19</v>
      </c>
      <c r="M65" s="138"/>
      <c r="N65" s="199"/>
      <c r="O65" s="200"/>
    </row>
    <row r="66" spans="1:15" ht="12.75">
      <c r="A66" s="70"/>
      <c r="B66" s="120" t="str">
        <f>'Residential Chronic _summary'!B66</f>
        <v>1,2 - Dichloroethylene (mixed isomers)</v>
      </c>
      <c r="C66" s="123">
        <f>'Residential Chronic _summary'!C66</f>
        <v>540590</v>
      </c>
      <c r="D66" s="120" t="str">
        <f>'Residential Chronic _summary'!D66</f>
        <v>y</v>
      </c>
      <c r="E66" s="74">
        <v>68</v>
      </c>
      <c r="F66" s="75">
        <v>1</v>
      </c>
      <c r="G66" s="260" t="str">
        <f>'Residential Chronic _summary'!G66</f>
        <v>E</v>
      </c>
      <c r="H66" s="199"/>
      <c r="I66" s="200" t="s">
        <v>25</v>
      </c>
      <c r="J66" s="236" t="s">
        <v>388</v>
      </c>
      <c r="K66" s="123" t="str">
        <f>'Residential Chronic _summary'!K66</f>
        <v>D</v>
      </c>
      <c r="L66" s="77" t="s">
        <v>19</v>
      </c>
      <c r="M66" s="138"/>
      <c r="N66" s="199"/>
      <c r="O66" s="200"/>
    </row>
    <row r="67" spans="1:15" ht="12.75">
      <c r="A67" s="70"/>
      <c r="B67" s="120" t="str">
        <f>'Residential Chronic _summary'!B67</f>
        <v>Dichloromethane (methylene chloride)</v>
      </c>
      <c r="C67" s="123">
        <f>'Residential Chronic _summary'!C67</f>
        <v>75092</v>
      </c>
      <c r="D67" s="120" t="str">
        <f>'Residential Chronic _summary'!D67</f>
        <v>y</v>
      </c>
      <c r="E67" s="74">
        <v>115</v>
      </c>
      <c r="F67" s="75" t="s">
        <v>19</v>
      </c>
      <c r="G67" s="260" t="str">
        <f>'Residential Chronic _summary'!G67</f>
        <v>H</v>
      </c>
      <c r="H67" s="211" t="s">
        <v>25</v>
      </c>
      <c r="I67" s="200" t="s">
        <v>89</v>
      </c>
      <c r="J67" s="223" t="s">
        <v>99</v>
      </c>
      <c r="K67" s="123" t="str">
        <f>'Residential Chronic _summary'!K67</f>
        <v>B2</v>
      </c>
      <c r="L67" s="77">
        <v>1E-06</v>
      </c>
      <c r="M67" s="138" t="str">
        <f>'Residential Chronic _summary'!M67</f>
        <v>MI</v>
      </c>
      <c r="N67" s="199"/>
      <c r="O67" s="200" t="s">
        <v>25</v>
      </c>
    </row>
    <row r="68" spans="1:15" ht="12.75">
      <c r="A68" s="70"/>
      <c r="B68" s="120" t="str">
        <f>'Residential Chronic _summary'!B68</f>
        <v>1,2 - Dichloropropane</v>
      </c>
      <c r="C68" s="123">
        <f>'Residential Chronic _summary'!C68</f>
        <v>78875</v>
      </c>
      <c r="D68" s="120" t="str">
        <f>'Residential Chronic _summary'!D68</f>
        <v>y</v>
      </c>
      <c r="E68" s="74">
        <v>3</v>
      </c>
      <c r="F68" s="75">
        <v>1</v>
      </c>
      <c r="G68" s="260" t="s">
        <v>21</v>
      </c>
      <c r="H68" s="199"/>
      <c r="I68" s="200" t="s">
        <v>25</v>
      </c>
      <c r="J68" s="223" t="s">
        <v>128</v>
      </c>
      <c r="K68" s="123" t="str">
        <f>'Residential Chronic _summary'!K68</f>
        <v>B2</v>
      </c>
      <c r="L68" s="77">
        <v>7E-07</v>
      </c>
      <c r="M68" s="138" t="str">
        <f>'Residential Chronic _summary'!M68</f>
        <v>C</v>
      </c>
      <c r="N68" s="199"/>
      <c r="O68" s="200" t="s">
        <v>25</v>
      </c>
    </row>
    <row r="69" spans="1:15" s="94" customFormat="1" ht="21.75">
      <c r="A69" s="4"/>
      <c r="B69" s="120" t="str">
        <f>'Residential Chronic _summary'!B69</f>
        <v>Ethyl benzene</v>
      </c>
      <c r="C69" s="123">
        <f>'Residential Chronic _summary'!C69</f>
        <v>100414</v>
      </c>
      <c r="D69" s="120" t="str">
        <f>'Residential Chronic _summary'!D69</f>
        <v>y</v>
      </c>
      <c r="E69" s="91">
        <v>200</v>
      </c>
      <c r="F69" s="163">
        <v>1</v>
      </c>
      <c r="G69" s="260"/>
      <c r="H69" s="201"/>
      <c r="I69" s="200" t="s">
        <v>25</v>
      </c>
      <c r="J69" s="237" t="s">
        <v>130</v>
      </c>
      <c r="K69" s="123" t="str">
        <f>'Residential Chronic _summary'!K69</f>
        <v>D</v>
      </c>
      <c r="L69" s="93" t="s">
        <v>19</v>
      </c>
      <c r="M69" s="138"/>
      <c r="N69" s="201"/>
      <c r="O69" s="200"/>
    </row>
    <row r="70" spans="1:15" s="94" customFormat="1" ht="24" customHeight="1">
      <c r="A70" s="70"/>
      <c r="B70" s="120" t="str">
        <f>'Residential Chronic _summary'!B70</f>
        <v>Hexane</v>
      </c>
      <c r="C70" s="123">
        <f>'Residential Chronic _summary'!C70</f>
        <v>110543</v>
      </c>
      <c r="D70" s="120" t="str">
        <f>'Residential Chronic _summary'!D70</f>
        <v>y</v>
      </c>
      <c r="E70" s="74">
        <v>100</v>
      </c>
      <c r="F70" s="294">
        <v>1</v>
      </c>
      <c r="G70" s="260" t="s">
        <v>132</v>
      </c>
      <c r="H70" s="199"/>
      <c r="I70" s="202" t="s">
        <v>25</v>
      </c>
      <c r="J70" s="223" t="s">
        <v>389</v>
      </c>
      <c r="K70" s="123" t="str">
        <f>'Residential Chronic _summary'!K70</f>
        <v>NA</v>
      </c>
      <c r="L70" s="77" t="s">
        <v>19</v>
      </c>
      <c r="M70" s="138"/>
      <c r="N70" s="199"/>
      <c r="O70" s="202"/>
    </row>
    <row r="71" spans="1:15" ht="12.75">
      <c r="A71" s="70"/>
      <c r="B71" s="120" t="str">
        <f>'Residential Chronic _summary'!B71</f>
        <v>Methyl ethyl ketone (2-butanone)</v>
      </c>
      <c r="C71" s="123">
        <f>'Residential Chronic _summary'!C71</f>
        <v>78933</v>
      </c>
      <c r="D71" s="120" t="str">
        <f>'Residential Chronic _summary'!D71</f>
        <v>y</v>
      </c>
      <c r="E71" s="74">
        <v>1580</v>
      </c>
      <c r="F71" s="75">
        <v>1</v>
      </c>
      <c r="G71" s="260" t="s">
        <v>76</v>
      </c>
      <c r="H71" s="199"/>
      <c r="I71" s="200" t="s">
        <v>25</v>
      </c>
      <c r="J71" s="223" t="s">
        <v>135</v>
      </c>
      <c r="K71" s="123" t="str">
        <f>'Residential Chronic _summary'!K71</f>
        <v>D</v>
      </c>
      <c r="L71" s="77" t="s">
        <v>19</v>
      </c>
      <c r="M71" s="138"/>
      <c r="N71" s="199"/>
      <c r="O71" s="200"/>
    </row>
    <row r="72" spans="1:15" ht="12.75">
      <c r="A72" s="70"/>
      <c r="B72" s="120" t="str">
        <f>'Residential Chronic _summary'!B72</f>
        <v>Methyl isobutyl ketone (MIBK)</v>
      </c>
      <c r="C72" s="123">
        <f>'Residential Chronic _summary'!C72</f>
        <v>108101</v>
      </c>
      <c r="D72" s="120" t="str">
        <f>'Residential Chronic _summary'!D72</f>
        <v>y</v>
      </c>
      <c r="E72" s="74">
        <v>1560</v>
      </c>
      <c r="F72" s="75">
        <v>1</v>
      </c>
      <c r="G72" s="260" t="str">
        <f>'Residential Chronic _summary'!G72</f>
        <v>H</v>
      </c>
      <c r="H72" s="199"/>
      <c r="I72" s="200" t="s">
        <v>25</v>
      </c>
      <c r="J72" s="236" t="s">
        <v>137</v>
      </c>
      <c r="K72" s="123" t="str">
        <f>'Residential Chronic _summary'!K72</f>
        <v>NA</v>
      </c>
      <c r="L72" s="77" t="s">
        <v>19</v>
      </c>
      <c r="M72" s="138"/>
      <c r="N72" s="199"/>
      <c r="O72" s="200"/>
    </row>
    <row r="73" spans="1:15" ht="12.75">
      <c r="A73" s="70"/>
      <c r="B73" s="120" t="str">
        <f>'Residential Chronic _summary'!B73</f>
        <v>Naphthalene</v>
      </c>
      <c r="C73" s="123">
        <f>'Residential Chronic _summary'!C73</f>
        <v>91203</v>
      </c>
      <c r="D73" s="120" t="str">
        <f>'Residential Chronic _summary'!D73</f>
        <v>y</v>
      </c>
      <c r="E73" s="74">
        <v>99</v>
      </c>
      <c r="F73" s="92">
        <v>1</v>
      </c>
      <c r="G73" s="260" t="s">
        <v>24</v>
      </c>
      <c r="H73" s="199"/>
      <c r="I73" s="200" t="s">
        <v>25</v>
      </c>
      <c r="J73" s="236" t="s">
        <v>139</v>
      </c>
      <c r="K73" s="123" t="str">
        <f>'Residential Chronic _summary'!K73</f>
        <v>D</v>
      </c>
      <c r="L73" s="77" t="s">
        <v>19</v>
      </c>
      <c r="M73" s="138"/>
      <c r="N73" s="199"/>
      <c r="O73" s="200"/>
    </row>
    <row r="74" spans="1:15" s="94" customFormat="1" ht="12.75">
      <c r="A74" s="4"/>
      <c r="B74" s="120" t="str">
        <f>'Residential Chronic _summary'!B74</f>
        <v>n-Propylbenzene</v>
      </c>
      <c r="C74" s="123">
        <f>'Residential Chronic _summary'!C74</f>
        <v>103651</v>
      </c>
      <c r="D74" s="120" t="str">
        <f>'Residential Chronic _summary'!D74</f>
        <v>y</v>
      </c>
      <c r="E74" s="74">
        <v>200</v>
      </c>
      <c r="F74" s="163">
        <v>1</v>
      </c>
      <c r="G74" s="260"/>
      <c r="H74" s="199"/>
      <c r="I74" s="200" t="s">
        <v>25</v>
      </c>
      <c r="J74" s="236" t="s">
        <v>390</v>
      </c>
      <c r="K74" s="123" t="str">
        <f>'Residential Chronic _summary'!K74</f>
        <v>NA</v>
      </c>
      <c r="L74" s="75" t="s">
        <v>19</v>
      </c>
      <c r="M74" s="138"/>
      <c r="N74" s="199"/>
      <c r="O74" s="200"/>
    </row>
    <row r="75" spans="1:15" ht="21.75">
      <c r="A75" s="70"/>
      <c r="B75" s="120" t="str">
        <f>'Residential Chronic _summary'!B75</f>
        <v>Styrene</v>
      </c>
      <c r="C75" s="123">
        <f>'Residential Chronic _summary'!C75</f>
        <v>100425</v>
      </c>
      <c r="D75" s="120" t="str">
        <f>'Residential Chronic _summary'!D75</f>
        <v>y</v>
      </c>
      <c r="E75" s="74">
        <v>1450</v>
      </c>
      <c r="F75" s="163">
        <v>1</v>
      </c>
      <c r="G75" s="260"/>
      <c r="H75" s="199"/>
      <c r="I75" s="200" t="s">
        <v>25</v>
      </c>
      <c r="J75" s="223" t="s">
        <v>391</v>
      </c>
      <c r="K75" s="123" t="str">
        <f>'Residential Chronic _summary'!K75</f>
        <v>?</v>
      </c>
      <c r="L75" s="215" t="s">
        <v>143</v>
      </c>
      <c r="M75" s="138"/>
      <c r="N75" s="199"/>
      <c r="O75" s="200"/>
    </row>
    <row r="76" spans="1:15" ht="12.75">
      <c r="A76" s="70"/>
      <c r="B76" s="120" t="str">
        <f>'Residential Chronic _summary'!B76</f>
        <v>1,1,1,2 - Tetrachloroethane</v>
      </c>
      <c r="C76" s="123">
        <f>'Residential Chronic _summary'!C76</f>
        <v>630206</v>
      </c>
      <c r="D76" s="120" t="str">
        <f>'Residential Chronic _summary'!D76</f>
        <v>y</v>
      </c>
      <c r="E76" s="74">
        <v>37</v>
      </c>
      <c r="F76" s="75" t="s">
        <v>19</v>
      </c>
      <c r="G76" s="260" t="s">
        <v>76</v>
      </c>
      <c r="H76" s="199" t="s">
        <v>25</v>
      </c>
      <c r="I76" s="200" t="s">
        <v>89</v>
      </c>
      <c r="J76" s="223" t="s">
        <v>392</v>
      </c>
      <c r="K76" s="123" t="str">
        <f>'Residential Chronic _summary'!K76</f>
        <v>C</v>
      </c>
      <c r="L76" s="77">
        <v>1E-06</v>
      </c>
      <c r="M76" s="138" t="str">
        <f>'Residential Chronic _summary'!M76</f>
        <v>I</v>
      </c>
      <c r="N76" s="199"/>
      <c r="O76" s="200" t="s">
        <v>25</v>
      </c>
    </row>
    <row r="77" spans="1:15" ht="12.75">
      <c r="A77" s="70"/>
      <c r="B77" s="120" t="str">
        <f>'Residential Chronic _summary'!B77</f>
        <v>1,1,2,2 - Tetrachloroethane</v>
      </c>
      <c r="C77" s="123">
        <f>'Residential Chronic _summary'!C77</f>
        <v>79345</v>
      </c>
      <c r="D77" s="120" t="str">
        <f>'Residential Chronic _summary'!D77</f>
        <v>y</v>
      </c>
      <c r="E77" s="74">
        <v>5</v>
      </c>
      <c r="F77" s="75" t="s">
        <v>19</v>
      </c>
      <c r="G77" s="260"/>
      <c r="H77" s="199" t="s">
        <v>25</v>
      </c>
      <c r="I77" s="200" t="s">
        <v>89</v>
      </c>
      <c r="J77" s="236" t="s">
        <v>147</v>
      </c>
      <c r="K77" s="123" t="str">
        <f>'Residential Chronic _summary'!K77</f>
        <v>C</v>
      </c>
      <c r="L77" s="77">
        <v>1E-06</v>
      </c>
      <c r="M77" s="138" t="str">
        <f>'Residential Chronic _summary'!M77</f>
        <v>I</v>
      </c>
      <c r="N77" s="199"/>
      <c r="O77" s="200" t="s">
        <v>25</v>
      </c>
    </row>
    <row r="78" spans="1:15" ht="12.75">
      <c r="A78" s="70"/>
      <c r="B78" s="120" t="str">
        <f>'Residential Chronic _summary'!B78</f>
        <v>Tetrachloroethylene (PCE)</v>
      </c>
      <c r="C78" s="123">
        <f>'Residential Chronic _summary'!C78</f>
        <v>127184</v>
      </c>
      <c r="D78" s="120" t="str">
        <f>'Residential Chronic _summary'!D78</f>
        <v>y</v>
      </c>
      <c r="E78" s="74">
        <v>90</v>
      </c>
      <c r="F78" s="75" t="s">
        <v>19</v>
      </c>
      <c r="G78" s="260" t="s">
        <v>76</v>
      </c>
      <c r="H78" s="199" t="s">
        <v>25</v>
      </c>
      <c r="I78" s="200"/>
      <c r="J78" s="236" t="s">
        <v>149</v>
      </c>
      <c r="K78" s="123" t="str">
        <f>'Residential Chronic _summary'!K78</f>
        <v>B2/C</v>
      </c>
      <c r="L78" s="77">
        <v>1E-06</v>
      </c>
      <c r="M78" s="138" t="str">
        <f>'Residential Chronic _summary'!M78</f>
        <v>E</v>
      </c>
      <c r="N78" s="199"/>
      <c r="O78" s="200" t="s">
        <v>25</v>
      </c>
    </row>
    <row r="79" spans="1:15" ht="12.75">
      <c r="A79" s="70"/>
      <c r="B79" s="120" t="str">
        <f>'Residential Chronic _summary'!B79</f>
        <v>Toluene</v>
      </c>
      <c r="C79" s="123">
        <f>'Residential Chronic _summary'!C79</f>
        <v>108883</v>
      </c>
      <c r="D79" s="120" t="str">
        <f>'Residential Chronic _summary'!D79</f>
        <v>y</v>
      </c>
      <c r="E79" s="74">
        <v>274</v>
      </c>
      <c r="F79" s="75">
        <v>1</v>
      </c>
      <c r="G79" s="260" t="s">
        <v>16</v>
      </c>
      <c r="H79" s="199"/>
      <c r="I79" s="200" t="s">
        <v>25</v>
      </c>
      <c r="J79" s="236" t="s">
        <v>393</v>
      </c>
      <c r="K79" s="123" t="str">
        <f>'Residential Chronic _summary'!K79</f>
        <v>D</v>
      </c>
      <c r="L79" s="77" t="s">
        <v>19</v>
      </c>
      <c r="M79" s="138"/>
      <c r="N79" s="199"/>
      <c r="O79" s="200"/>
    </row>
    <row r="80" spans="1:15" ht="12.75">
      <c r="A80" s="70"/>
      <c r="B80" s="120" t="str">
        <f>'Residential Chronic _summary'!B80</f>
        <v>1,2,4 - Trichlorobenzene</v>
      </c>
      <c r="C80" s="123">
        <f>'Residential Chronic _summary'!C80</f>
        <v>120821</v>
      </c>
      <c r="D80" s="120" t="str">
        <f>'Residential Chronic _summary'!D80</f>
        <v>y</v>
      </c>
      <c r="E80" s="74" t="s">
        <v>19</v>
      </c>
      <c r="F80" s="75" t="s">
        <v>19</v>
      </c>
      <c r="G80" s="260" t="s">
        <v>76</v>
      </c>
      <c r="H80" s="199" t="s">
        <v>25</v>
      </c>
      <c r="I80" s="200" t="s">
        <v>89</v>
      </c>
      <c r="J80" s="236" t="s">
        <v>154</v>
      </c>
      <c r="K80" s="123" t="str">
        <f>'Residential Chronic _summary'!K80</f>
        <v>D</v>
      </c>
      <c r="L80" s="77" t="s">
        <v>19</v>
      </c>
      <c r="M80" s="138"/>
      <c r="N80" s="199"/>
      <c r="O80" s="200"/>
    </row>
    <row r="81" spans="1:15" ht="12.75">
      <c r="A81" s="70"/>
      <c r="B81" s="120" t="str">
        <f>'Residential Chronic _summary'!B81</f>
        <v>1,1,1 - Trichloroethane</v>
      </c>
      <c r="C81" s="123">
        <f>'Residential Chronic _summary'!C81</f>
        <v>71556</v>
      </c>
      <c r="D81" s="120" t="str">
        <f>'Residential Chronic _summary'!D81</f>
        <v>y</v>
      </c>
      <c r="E81" s="74" t="s">
        <v>19</v>
      </c>
      <c r="F81" s="75" t="s">
        <v>19</v>
      </c>
      <c r="G81" s="260"/>
      <c r="H81" s="199"/>
      <c r="I81" s="200"/>
      <c r="J81" s="236" t="s">
        <v>156</v>
      </c>
      <c r="K81" s="123" t="str">
        <f>'Residential Chronic _summary'!K81</f>
        <v>D</v>
      </c>
      <c r="L81" s="77" t="s">
        <v>19</v>
      </c>
      <c r="M81" s="138"/>
      <c r="N81" s="199"/>
      <c r="O81" s="200"/>
    </row>
    <row r="82" spans="1:15" ht="12.75">
      <c r="A82" s="70"/>
      <c r="B82" s="120" t="str">
        <f>'Residential Chronic _summary'!B82</f>
        <v>1,1,2 - Trichloroethane</v>
      </c>
      <c r="C82" s="123">
        <f>'Residential Chronic _summary'!C82</f>
        <v>79005</v>
      </c>
      <c r="D82" s="120" t="str">
        <f>'Residential Chronic _summary'!D82</f>
        <v>y</v>
      </c>
      <c r="E82" s="74">
        <v>11</v>
      </c>
      <c r="F82" s="75" t="s">
        <v>19</v>
      </c>
      <c r="G82" s="260" t="s">
        <v>76</v>
      </c>
      <c r="H82" s="199" t="s">
        <v>25</v>
      </c>
      <c r="I82" s="200" t="s">
        <v>89</v>
      </c>
      <c r="J82" s="223" t="s">
        <v>394</v>
      </c>
      <c r="K82" s="123" t="str">
        <f>'Residential Chronic _summary'!K82</f>
        <v>C</v>
      </c>
      <c r="L82" s="77">
        <v>1E-06</v>
      </c>
      <c r="M82" s="138" t="str">
        <f>'Residential Chronic _summary'!M82</f>
        <v>I</v>
      </c>
      <c r="N82" s="199"/>
      <c r="O82" s="200" t="s">
        <v>25</v>
      </c>
    </row>
    <row r="83" spans="1:15" ht="12.75">
      <c r="A83" s="70"/>
      <c r="B83" s="120" t="str">
        <f>'Residential Chronic _summary'!B83</f>
        <v>Trichloroethylene (TCE)</v>
      </c>
      <c r="C83" s="123">
        <f>'Residential Chronic _summary'!C83</f>
        <v>79016</v>
      </c>
      <c r="D83" s="120" t="str">
        <f>'Residential Chronic _summary'!D83</f>
        <v>y</v>
      </c>
      <c r="E83" s="74">
        <v>34</v>
      </c>
      <c r="F83" s="75" t="s">
        <v>19</v>
      </c>
      <c r="G83" s="260"/>
      <c r="H83" s="199"/>
      <c r="I83" s="200"/>
      <c r="J83" s="223" t="s">
        <v>93</v>
      </c>
      <c r="K83" s="123" t="str">
        <f>'Residential Chronic _summary'!K83</f>
        <v>B2/C</v>
      </c>
      <c r="L83" s="77">
        <v>1E-06</v>
      </c>
      <c r="M83" s="138" t="str">
        <f>'Residential Chronic _summary'!M83</f>
        <v>E</v>
      </c>
      <c r="N83" s="199"/>
      <c r="O83" s="200" t="s">
        <v>25</v>
      </c>
    </row>
    <row r="84" spans="1:15" s="94" customFormat="1" ht="12.75">
      <c r="A84" s="4"/>
      <c r="B84" s="120" t="str">
        <f>'Residential Chronic _summary'!B84</f>
        <v>Trichlorofluoromethane</v>
      </c>
      <c r="C84" s="123">
        <f>'Residential Chronic _summary'!C84</f>
        <v>75694</v>
      </c>
      <c r="D84" s="120" t="str">
        <f>'Residential Chronic _summary'!D84</f>
        <v>y</v>
      </c>
      <c r="E84" s="91">
        <v>690</v>
      </c>
      <c r="F84" s="92">
        <v>1</v>
      </c>
      <c r="G84" s="260" t="str">
        <f>'Residential Chronic _summary'!G84</f>
        <v>H</v>
      </c>
      <c r="H84" s="199"/>
      <c r="I84" s="200" t="s">
        <v>25</v>
      </c>
      <c r="J84" s="216" t="s">
        <v>161</v>
      </c>
      <c r="K84" s="123" t="str">
        <f>'Residential Chronic _summary'!K84</f>
        <v>NA</v>
      </c>
      <c r="L84" s="93" t="s">
        <v>19</v>
      </c>
      <c r="M84" s="138"/>
      <c r="N84" s="199"/>
      <c r="O84" s="200"/>
    </row>
    <row r="85" spans="1:15" s="94" customFormat="1" ht="21.75">
      <c r="A85" s="4"/>
      <c r="B85" s="120" t="str">
        <f>'Residential Chronic _summary'!B85</f>
        <v>1,1,2-Trichloro-1,2,2-trifluoroethane (Freon 113)</v>
      </c>
      <c r="C85" s="123">
        <f>'Residential Chronic _summary'!C85</f>
        <v>76131</v>
      </c>
      <c r="D85" s="120" t="str">
        <f>'Residential Chronic _summary'!D85</f>
        <v>y</v>
      </c>
      <c r="E85" s="91">
        <v>5430</v>
      </c>
      <c r="F85" s="163">
        <v>1</v>
      </c>
      <c r="G85" s="260" t="str">
        <f>'Residential Chronic _summary'!G85</f>
        <v>H</v>
      </c>
      <c r="H85" s="201"/>
      <c r="I85" s="200" t="s">
        <v>25</v>
      </c>
      <c r="J85" s="237" t="s">
        <v>395</v>
      </c>
      <c r="K85" s="123" t="str">
        <f>'Residential Chronic _summary'!K85</f>
        <v>NA</v>
      </c>
      <c r="L85" s="93" t="s">
        <v>19</v>
      </c>
      <c r="M85" s="138"/>
      <c r="N85" s="201"/>
      <c r="O85" s="200"/>
    </row>
    <row r="86" spans="1:15" s="94" customFormat="1" ht="21.75">
      <c r="A86" s="4"/>
      <c r="B86" s="120" t="str">
        <f>'Residential Chronic _summary'!B86</f>
        <v>1,2,4-Trimethylbenzene</v>
      </c>
      <c r="C86" s="123">
        <f>'Residential Chronic _summary'!C86</f>
        <v>95636</v>
      </c>
      <c r="D86" s="120" t="str">
        <f>'Residential Chronic _summary'!D86</f>
        <v>y</v>
      </c>
      <c r="E86" s="91">
        <v>5</v>
      </c>
      <c r="F86" s="163">
        <v>1</v>
      </c>
      <c r="G86" s="260" t="str">
        <f>'Residential Chronic _summary'!G86</f>
        <v>E</v>
      </c>
      <c r="H86" s="199"/>
      <c r="I86" s="200" t="s">
        <v>25</v>
      </c>
      <c r="J86" s="237" t="s">
        <v>165</v>
      </c>
      <c r="K86" s="123" t="str">
        <f>'Residential Chronic _summary'!K86</f>
        <v>NA</v>
      </c>
      <c r="L86" s="93" t="s">
        <v>19</v>
      </c>
      <c r="M86" s="138"/>
      <c r="N86" s="199"/>
      <c r="O86" s="200"/>
    </row>
    <row r="87" spans="1:15" s="94" customFormat="1" ht="21.75">
      <c r="A87" s="4"/>
      <c r="B87" s="120" t="str">
        <f>'Residential Chronic _summary'!B87</f>
        <v>1,3,5-Trimethylbenzene</v>
      </c>
      <c r="C87" s="123">
        <f>'Residential Chronic _summary'!C87</f>
        <v>108678</v>
      </c>
      <c r="D87" s="120" t="str">
        <f>'Residential Chronic _summary'!D87</f>
        <v>y</v>
      </c>
      <c r="E87" s="91" t="s">
        <v>19</v>
      </c>
      <c r="F87" s="92" t="s">
        <v>19</v>
      </c>
      <c r="G87" s="260"/>
      <c r="H87" s="199"/>
      <c r="I87" s="200"/>
      <c r="J87" s="237" t="s">
        <v>167</v>
      </c>
      <c r="K87" s="123" t="str">
        <f>'Residential Chronic _summary'!K87</f>
        <v>NA</v>
      </c>
      <c r="L87" s="93" t="s">
        <v>19</v>
      </c>
      <c r="M87" s="138"/>
      <c r="N87" s="199"/>
      <c r="O87" s="200"/>
    </row>
    <row r="88" spans="1:15" ht="12.75">
      <c r="A88" s="70"/>
      <c r="B88" s="120" t="str">
        <f>'Residential Chronic _summary'!B88</f>
        <v>Vinyl chloride</v>
      </c>
      <c r="C88" s="123">
        <f>'Residential Chronic _summary'!C88</f>
        <v>75014</v>
      </c>
      <c r="D88" s="120" t="str">
        <f>'Residential Chronic _summary'!D88</f>
        <v>y</v>
      </c>
      <c r="E88" s="74">
        <v>0.3</v>
      </c>
      <c r="F88" s="75" t="s">
        <v>19</v>
      </c>
      <c r="G88" s="260"/>
      <c r="H88" s="199"/>
      <c r="I88" s="200"/>
      <c r="J88" s="223" t="s">
        <v>93</v>
      </c>
      <c r="K88" s="123" t="str">
        <f>'Residential Chronic _summary'!K88</f>
        <v>A</v>
      </c>
      <c r="L88" s="77">
        <v>1E-06</v>
      </c>
      <c r="M88" s="138" t="str">
        <f>'Residential Chronic _summary'!M88</f>
        <v>H</v>
      </c>
      <c r="N88" s="199"/>
      <c r="O88" s="200" t="s">
        <v>25</v>
      </c>
    </row>
    <row r="89" spans="1:15" ht="21.75">
      <c r="A89" s="70"/>
      <c r="B89" s="120" t="str">
        <f>'Residential Chronic _summary'!B89</f>
        <v>Xylenes (mixed)</v>
      </c>
      <c r="C89" s="123">
        <f>'Residential Chronic _summary'!C89</f>
        <v>1330207</v>
      </c>
      <c r="D89" s="120" t="str">
        <f>'Residential Chronic _summary'!D89</f>
        <v>y</v>
      </c>
      <c r="E89" s="74">
        <v>248</v>
      </c>
      <c r="F89" s="163">
        <v>1</v>
      </c>
      <c r="G89" s="260"/>
      <c r="H89" s="199"/>
      <c r="I89" s="200"/>
      <c r="J89" s="223" t="s">
        <v>396</v>
      </c>
      <c r="K89" s="123" t="str">
        <f>'Residential Chronic _summary'!K89</f>
        <v>D</v>
      </c>
      <c r="L89" s="77" t="s">
        <v>19</v>
      </c>
      <c r="M89" s="138"/>
      <c r="N89" s="199"/>
      <c r="O89" s="200"/>
    </row>
    <row r="90" spans="1:15" ht="12.75">
      <c r="A90" s="66" t="str">
        <f>'Residential Chronic _summary'!A90</f>
        <v>Non/Semi Volatile Organics</v>
      </c>
      <c r="B90" s="120"/>
      <c r="C90" s="123"/>
      <c r="D90" s="120"/>
      <c r="E90" s="74"/>
      <c r="F90" s="75"/>
      <c r="G90" s="260"/>
      <c r="H90" s="199"/>
      <c r="I90" s="200"/>
      <c r="J90" s="216"/>
      <c r="K90" s="123">
        <f>'Residential Chronic _summary'!K90</f>
        <v>0</v>
      </c>
      <c r="L90" s="77"/>
      <c r="M90" s="138"/>
      <c r="N90" s="199"/>
      <c r="O90" s="200"/>
    </row>
    <row r="91" spans="1:15" s="94" customFormat="1" ht="12.75">
      <c r="A91" s="69"/>
      <c r="B91" s="120" t="str">
        <f>'Residential Chronic _summary'!B91</f>
        <v>Benzoic acid</v>
      </c>
      <c r="C91" s="123">
        <f>'Residential Chronic _summary'!C91</f>
        <v>65850</v>
      </c>
      <c r="D91" s="120"/>
      <c r="E91" s="91">
        <v>100000</v>
      </c>
      <c r="F91" s="163">
        <v>1</v>
      </c>
      <c r="G91" s="262"/>
      <c r="H91" s="201"/>
      <c r="I91" s="200"/>
      <c r="J91" s="237" t="s">
        <v>397</v>
      </c>
      <c r="K91" s="123" t="str">
        <f>'Residential Chronic _summary'!K91</f>
        <v>D</v>
      </c>
      <c r="L91" s="93" t="s">
        <v>19</v>
      </c>
      <c r="M91" s="138"/>
      <c r="N91" s="201"/>
      <c r="O91" s="200"/>
    </row>
    <row r="92" spans="1:15" s="94" customFormat="1" ht="12.75">
      <c r="A92" s="4"/>
      <c r="B92" s="120" t="str">
        <f>'Residential Chronic _summary'!B92</f>
        <v>Benzyl alcohol</v>
      </c>
      <c r="C92" s="123">
        <f>'Residential Chronic _summary'!C92</f>
        <v>100516</v>
      </c>
      <c r="D92" s="120"/>
      <c r="E92" s="91" t="s">
        <v>19</v>
      </c>
      <c r="F92" s="92" t="s">
        <v>19</v>
      </c>
      <c r="G92" s="260"/>
      <c r="H92" s="199"/>
      <c r="I92" s="200"/>
      <c r="J92" s="216" t="s">
        <v>124</v>
      </c>
      <c r="K92" s="123" t="str">
        <f>'Residential Chronic _summary'!K92</f>
        <v>NA</v>
      </c>
      <c r="L92" s="93" t="s">
        <v>19</v>
      </c>
      <c r="M92" s="138"/>
      <c r="N92" s="199"/>
      <c r="O92" s="200"/>
    </row>
    <row r="93" spans="1:15" ht="12.75">
      <c r="A93" s="70"/>
      <c r="B93" s="120" t="str">
        <f>'Residential Chronic _summary'!B93</f>
        <v>Bis (2 - chloroethyl)ether</v>
      </c>
      <c r="C93" s="123">
        <f>'Residential Chronic _summary'!C93</f>
        <v>111444</v>
      </c>
      <c r="D93" s="120"/>
      <c r="E93" s="74">
        <v>3</v>
      </c>
      <c r="F93" s="75" t="s">
        <v>19</v>
      </c>
      <c r="G93" s="260"/>
      <c r="H93" s="199"/>
      <c r="I93" s="200"/>
      <c r="J93" s="237" t="s">
        <v>93</v>
      </c>
      <c r="K93" s="123" t="str">
        <f>'Residential Chronic _summary'!K93</f>
        <v>B2</v>
      </c>
      <c r="L93" s="77">
        <v>1E-06</v>
      </c>
      <c r="M93" s="138" t="str">
        <f>'Residential Chronic _summary'!M93</f>
        <v>I</v>
      </c>
      <c r="N93" s="199"/>
      <c r="O93" s="200" t="s">
        <v>25</v>
      </c>
    </row>
    <row r="94" spans="1:15" ht="12.75">
      <c r="A94" s="70"/>
      <c r="B94" s="120" t="str">
        <f>'Residential Chronic _summary'!B94</f>
        <v>Bis (chloromethyl) ether</v>
      </c>
      <c r="C94" s="123">
        <f>'Residential Chronic _summary'!C94</f>
        <v>542881</v>
      </c>
      <c r="D94" s="120"/>
      <c r="E94" s="74">
        <v>0.0025</v>
      </c>
      <c r="F94" s="75" t="s">
        <v>19</v>
      </c>
      <c r="G94" s="260"/>
      <c r="H94" s="199"/>
      <c r="I94" s="200"/>
      <c r="J94" s="237" t="s">
        <v>93</v>
      </c>
      <c r="K94" s="123" t="str">
        <f>'Residential Chronic _summary'!K94</f>
        <v>A</v>
      </c>
      <c r="L94" s="77">
        <v>1E-06</v>
      </c>
      <c r="M94" s="138" t="s">
        <v>24</v>
      </c>
      <c r="N94" s="199"/>
      <c r="O94" s="200" t="s">
        <v>25</v>
      </c>
    </row>
    <row r="95" spans="1:15" ht="12.75">
      <c r="A95" s="70"/>
      <c r="B95" s="120" t="str">
        <f>'Residential Chronic _summary'!B95</f>
        <v>Bromoform (tribromomethane)</v>
      </c>
      <c r="C95" s="123">
        <f>'Residential Chronic _summary'!C95</f>
        <v>75252</v>
      </c>
      <c r="D95" s="120"/>
      <c r="E95" s="74">
        <v>435</v>
      </c>
      <c r="F95" s="75" t="s">
        <v>19</v>
      </c>
      <c r="G95" s="260" t="str">
        <f>'Residential Chronic _summary'!G95</f>
        <v>I</v>
      </c>
      <c r="H95" s="211" t="s">
        <v>25</v>
      </c>
      <c r="I95" s="200" t="s">
        <v>89</v>
      </c>
      <c r="J95" s="216" t="s">
        <v>99</v>
      </c>
      <c r="K95" s="123" t="str">
        <f>'Residential Chronic _summary'!K95</f>
        <v>B2</v>
      </c>
      <c r="L95" s="77">
        <v>1E-06</v>
      </c>
      <c r="M95" s="138" t="str">
        <f>'Residential Chronic _summary'!M95</f>
        <v>I</v>
      </c>
      <c r="N95" s="199"/>
      <c r="O95" s="200" t="s">
        <v>25</v>
      </c>
    </row>
    <row r="96" spans="1:15" s="94" customFormat="1" ht="21.75">
      <c r="A96" s="4"/>
      <c r="B96" s="120" t="str">
        <f>'Residential Chronic _summary'!B96</f>
        <v>Butyl benzylphthalate</v>
      </c>
      <c r="C96" s="123">
        <f>'Residential Chronic _summary'!C96</f>
        <v>85687</v>
      </c>
      <c r="D96" s="120"/>
      <c r="E96" s="91">
        <v>11000</v>
      </c>
      <c r="F96" s="92">
        <v>1</v>
      </c>
      <c r="G96" s="260" t="s">
        <v>76</v>
      </c>
      <c r="H96" s="199" t="s">
        <v>25</v>
      </c>
      <c r="I96" s="200" t="s">
        <v>17</v>
      </c>
      <c r="J96" s="237" t="s">
        <v>353</v>
      </c>
      <c r="K96" s="123" t="str">
        <f>'Residential Chronic _summary'!K96</f>
        <v>C</v>
      </c>
      <c r="L96" s="93" t="s">
        <v>19</v>
      </c>
      <c r="M96" s="138"/>
      <c r="N96" s="199"/>
      <c r="O96" s="200"/>
    </row>
    <row r="97" spans="1:15" ht="12.75">
      <c r="A97" s="70"/>
      <c r="B97" s="120" t="str">
        <f>'Residential Chronic _summary'!B97</f>
        <v>Dibenzofuran</v>
      </c>
      <c r="C97" s="123">
        <f>'Residential Chronic _summary'!C97</f>
        <v>132649</v>
      </c>
      <c r="D97" s="120"/>
      <c r="E97" s="74" t="s">
        <v>19</v>
      </c>
      <c r="F97" s="75" t="s">
        <v>19</v>
      </c>
      <c r="G97" s="260"/>
      <c r="H97" s="199"/>
      <c r="I97" s="200"/>
      <c r="J97" s="216" t="s">
        <v>183</v>
      </c>
      <c r="K97" s="123" t="str">
        <f>'Residential Chronic _summary'!K97</f>
        <v>NA</v>
      </c>
      <c r="L97" s="77" t="s">
        <v>19</v>
      </c>
      <c r="M97" s="138"/>
      <c r="N97" s="199"/>
      <c r="O97" s="200"/>
    </row>
    <row r="98" spans="1:15" ht="12.75">
      <c r="A98" s="70"/>
      <c r="B98" s="120" t="str">
        <f>'Residential Chronic _summary'!B98</f>
        <v>1,4 - Dibromobenzene</v>
      </c>
      <c r="C98" s="123">
        <f>'Residential Chronic _summary'!C98</f>
        <v>106376</v>
      </c>
      <c r="D98" s="120"/>
      <c r="E98" s="74">
        <v>5200</v>
      </c>
      <c r="F98" s="75">
        <v>1</v>
      </c>
      <c r="G98" s="260" t="s">
        <v>76</v>
      </c>
      <c r="H98" s="211" t="s">
        <v>25</v>
      </c>
      <c r="I98" s="200" t="s">
        <v>89</v>
      </c>
      <c r="J98" s="236" t="s">
        <v>124</v>
      </c>
      <c r="K98" s="123" t="str">
        <f>'Residential Chronic _summary'!K98</f>
        <v>NA</v>
      </c>
      <c r="L98" s="77" t="s">
        <v>19</v>
      </c>
      <c r="M98" s="138"/>
      <c r="N98" s="199"/>
      <c r="O98" s="200"/>
    </row>
    <row r="99" spans="1:15" ht="12.75">
      <c r="A99" s="70"/>
      <c r="B99" s="120" t="str">
        <f>'Residential Chronic _summary'!B99</f>
        <v>Dibromochloromethane</v>
      </c>
      <c r="C99" s="123">
        <f>'Residential Chronic _summary'!C99</f>
        <v>124481</v>
      </c>
      <c r="D99" s="120"/>
      <c r="E99" s="74">
        <v>13</v>
      </c>
      <c r="F99" s="75" t="s">
        <v>19</v>
      </c>
      <c r="G99" s="260" t="s">
        <v>76</v>
      </c>
      <c r="H99" s="199" t="s">
        <v>25</v>
      </c>
      <c r="I99" s="200" t="s">
        <v>89</v>
      </c>
      <c r="J99" s="223" t="s">
        <v>121</v>
      </c>
      <c r="K99" s="123" t="str">
        <f>'Residential Chronic _summary'!K99</f>
        <v>C</v>
      </c>
      <c r="L99" s="77">
        <v>1E-06</v>
      </c>
      <c r="M99" s="138" t="str">
        <f>'Residential Chronic _summary'!M99</f>
        <v>E</v>
      </c>
      <c r="N99" s="199"/>
      <c r="O99" s="200" t="s">
        <v>25</v>
      </c>
    </row>
    <row r="100" spans="1:15" ht="12.75">
      <c r="A100" s="70"/>
      <c r="B100" s="120" t="str">
        <f>'Residential Chronic _summary'!B100</f>
        <v>Dibutyl phthalate</v>
      </c>
      <c r="C100" s="123">
        <f>'Residential Chronic _summary'!C100</f>
        <v>84742</v>
      </c>
      <c r="D100" s="120"/>
      <c r="E100" s="74">
        <v>57700</v>
      </c>
      <c r="F100" s="75">
        <v>1</v>
      </c>
      <c r="G100" s="260" t="s">
        <v>76</v>
      </c>
      <c r="H100" s="199" t="s">
        <v>25</v>
      </c>
      <c r="I100" s="200" t="s">
        <v>17</v>
      </c>
      <c r="J100" s="236" t="s">
        <v>79</v>
      </c>
      <c r="K100" s="123" t="str">
        <f>'Residential Chronic _summary'!K100</f>
        <v>D</v>
      </c>
      <c r="L100" s="77" t="s">
        <v>19</v>
      </c>
      <c r="M100" s="138"/>
      <c r="N100" s="199"/>
      <c r="O100" s="200"/>
    </row>
    <row r="101" spans="1:15" ht="21.75">
      <c r="A101" s="70"/>
      <c r="B101" s="120" t="str">
        <f>'Residential Chronic _summary'!B101</f>
        <v>1,2 - Dichlorobenzene</v>
      </c>
      <c r="C101" s="123">
        <f>'Residential Chronic _summary'!C101</f>
        <v>95501</v>
      </c>
      <c r="D101" s="120"/>
      <c r="E101" s="74">
        <v>1730</v>
      </c>
      <c r="F101" s="75">
        <v>1</v>
      </c>
      <c r="G101" s="260" t="s">
        <v>76</v>
      </c>
      <c r="H101" s="199" t="s">
        <v>34</v>
      </c>
      <c r="I101" s="200" t="s">
        <v>25</v>
      </c>
      <c r="J101" s="236" t="s">
        <v>19</v>
      </c>
      <c r="K101" s="123" t="str">
        <f>'Residential Chronic _summary'!K101</f>
        <v>D</v>
      </c>
      <c r="L101" s="77" t="s">
        <v>19</v>
      </c>
      <c r="M101" s="138"/>
      <c r="N101" s="199"/>
      <c r="O101" s="200"/>
    </row>
    <row r="102" spans="1:15" ht="12.75">
      <c r="A102" s="70"/>
      <c r="B102" s="120" t="str">
        <f>'Residential Chronic _summary'!B102</f>
        <v>1,3 - Dichlorobenzene</v>
      </c>
      <c r="C102" s="123">
        <f>'Residential Chronic _summary'!C102</f>
        <v>541731</v>
      </c>
      <c r="D102" s="120"/>
      <c r="E102" s="74" t="s">
        <v>19</v>
      </c>
      <c r="F102" s="75" t="s">
        <v>19</v>
      </c>
      <c r="G102" s="260"/>
      <c r="H102" s="199"/>
      <c r="I102" s="200"/>
      <c r="J102" s="236" t="s">
        <v>189</v>
      </c>
      <c r="K102" s="123" t="str">
        <f>'Residential Chronic _summary'!K102</f>
        <v>D</v>
      </c>
      <c r="L102" s="77" t="s">
        <v>19</v>
      </c>
      <c r="M102" s="138"/>
      <c r="N102" s="199"/>
      <c r="O102" s="200"/>
    </row>
    <row r="103" spans="1:15" ht="21.75">
      <c r="A103" s="70"/>
      <c r="B103" s="120" t="str">
        <f>'Residential Chronic _summary'!B103</f>
        <v>1,4 - Dichlorobenzene</v>
      </c>
      <c r="C103" s="123">
        <f>'Residential Chronic _summary'!C103</f>
        <v>106467</v>
      </c>
      <c r="D103" s="120"/>
      <c r="E103" s="74">
        <v>30</v>
      </c>
      <c r="F103" s="75">
        <v>0.03</v>
      </c>
      <c r="G103" s="260" t="s">
        <v>132</v>
      </c>
      <c r="H103" s="199" t="s">
        <v>34</v>
      </c>
      <c r="I103" s="200" t="s">
        <v>25</v>
      </c>
      <c r="J103" s="223" t="s">
        <v>387</v>
      </c>
      <c r="K103" s="123" t="str">
        <f>'Residential Chronic _summary'!K103</f>
        <v>C</v>
      </c>
      <c r="L103" s="77">
        <v>1E-06</v>
      </c>
      <c r="M103" s="138" t="str">
        <f>'Residential Chronic _summary'!M103</f>
        <v>C</v>
      </c>
      <c r="N103" s="199"/>
      <c r="O103" s="200" t="s">
        <v>25</v>
      </c>
    </row>
    <row r="104" spans="1:15" ht="12.75">
      <c r="A104" s="70"/>
      <c r="B104" s="120" t="str">
        <f>'Residential Chronic _summary'!B104</f>
        <v>3,3' - Dichlorobenzidine</v>
      </c>
      <c r="C104" s="123">
        <f>'Residential Chronic _summary'!C104</f>
        <v>91941</v>
      </c>
      <c r="D104" s="120"/>
      <c r="E104" s="74">
        <v>30</v>
      </c>
      <c r="F104" s="75" t="s">
        <v>19</v>
      </c>
      <c r="G104" s="260"/>
      <c r="H104" s="199"/>
      <c r="I104" s="200"/>
      <c r="J104" s="236" t="s">
        <v>93</v>
      </c>
      <c r="K104" s="123" t="str">
        <f>'Residential Chronic _summary'!K104</f>
        <v>B2</v>
      </c>
      <c r="L104" s="77">
        <v>1E-06</v>
      </c>
      <c r="M104" s="138" t="str">
        <f>'Residential Chronic _summary'!M104</f>
        <v>I</v>
      </c>
      <c r="N104" s="199"/>
      <c r="O104" s="200" t="s">
        <v>17</v>
      </c>
    </row>
    <row r="105" spans="1:15" ht="12.75">
      <c r="A105" s="70"/>
      <c r="B105" s="120" t="str">
        <f>'Residential Chronic _summary'!B105</f>
        <v>2,4-Dichlorophenol</v>
      </c>
      <c r="C105" s="123">
        <f>'Residential Chronic _summary'!C105</f>
        <v>120832</v>
      </c>
      <c r="D105" s="120"/>
      <c r="E105" s="91">
        <v>130</v>
      </c>
      <c r="F105" s="92">
        <v>1</v>
      </c>
      <c r="G105" s="260" t="s">
        <v>76</v>
      </c>
      <c r="H105" s="199"/>
      <c r="I105" s="200" t="s">
        <v>17</v>
      </c>
      <c r="J105" s="216" t="s">
        <v>193</v>
      </c>
      <c r="K105" s="123" t="str">
        <f>'Residential Chronic _summary'!K105</f>
        <v>NA</v>
      </c>
      <c r="L105" s="93" t="s">
        <v>19</v>
      </c>
      <c r="M105" s="138"/>
      <c r="N105" s="199"/>
      <c r="O105" s="200"/>
    </row>
    <row r="106" spans="1:15" ht="12.75">
      <c r="A106" s="70"/>
      <c r="B106" s="120" t="str">
        <f>'Residential Chronic _summary'!B106</f>
        <v>Di(2 - ethylhexyl)phthalate (bis-ethylhexyl phthalate)</v>
      </c>
      <c r="C106" s="123">
        <f>'Residential Chronic _summary'!C106</f>
        <v>117817</v>
      </c>
      <c r="D106" s="120" t="str">
        <f>'Residential Chronic _summary'!D106</f>
        <v> </v>
      </c>
      <c r="E106" s="74">
        <v>1200</v>
      </c>
      <c r="F106" s="75" t="s">
        <v>19</v>
      </c>
      <c r="G106" s="260"/>
      <c r="H106" s="199"/>
      <c r="I106" s="200"/>
      <c r="J106" s="236" t="s">
        <v>99</v>
      </c>
      <c r="K106" s="123" t="str">
        <f>'Residential Chronic _summary'!K106</f>
        <v>B2</v>
      </c>
      <c r="L106" s="77">
        <v>1E-06</v>
      </c>
      <c r="M106" s="138" t="str">
        <f>'Residential Chronic _summary'!M106</f>
        <v>I</v>
      </c>
      <c r="N106" s="199"/>
      <c r="O106" s="200" t="s">
        <v>17</v>
      </c>
    </row>
    <row r="107" spans="1:15" ht="21.75">
      <c r="A107" s="70"/>
      <c r="B107" s="120" t="str">
        <f>'Residential Chronic _summary'!B107</f>
        <v>2,4-Dimethylphenol</v>
      </c>
      <c r="C107" s="123">
        <f>'Residential Chronic _summary'!C107</f>
        <v>105679</v>
      </c>
      <c r="D107" s="120"/>
      <c r="E107" s="74">
        <v>6500</v>
      </c>
      <c r="F107" s="75">
        <v>1</v>
      </c>
      <c r="G107" s="260" t="s">
        <v>76</v>
      </c>
      <c r="H107" s="199"/>
      <c r="I107" s="200" t="s">
        <v>202</v>
      </c>
      <c r="J107" s="236" t="s">
        <v>197</v>
      </c>
      <c r="K107" s="123" t="str">
        <f>'Residential Chronic _summary'!K107</f>
        <v>NA</v>
      </c>
      <c r="L107" s="77" t="s">
        <v>19</v>
      </c>
      <c r="M107" s="138"/>
      <c r="N107" s="199"/>
      <c r="O107" s="200"/>
    </row>
    <row r="108" spans="1:15" ht="12.75">
      <c r="A108" s="70"/>
      <c r="B108" s="120" t="str">
        <f>'Residential Chronic _summary'!B108</f>
        <v>Di - n - octyl phthalate</v>
      </c>
      <c r="C108" s="123">
        <f>'Residential Chronic _summary'!C108</f>
        <v>117840</v>
      </c>
      <c r="D108" s="120"/>
      <c r="E108" s="74">
        <v>1110</v>
      </c>
      <c r="F108" s="75">
        <v>1</v>
      </c>
      <c r="G108" s="260" t="str">
        <f>'Residential Chronic _summary'!G108</f>
        <v>H</v>
      </c>
      <c r="H108" s="199" t="s">
        <v>25</v>
      </c>
      <c r="I108" s="200" t="s">
        <v>17</v>
      </c>
      <c r="J108" s="236" t="s">
        <v>77</v>
      </c>
      <c r="K108" s="123" t="str">
        <f>'Residential Chronic _summary'!K108</f>
        <v>NA</v>
      </c>
      <c r="L108" s="77" t="s">
        <v>19</v>
      </c>
      <c r="M108" s="138"/>
      <c r="N108" s="199"/>
      <c r="O108" s="200"/>
    </row>
    <row r="109" spans="1:15" ht="12.75">
      <c r="A109" s="70"/>
      <c r="B109" s="120" t="str">
        <f>'Residential Chronic _summary'!B109</f>
        <v>Ethylene glycol</v>
      </c>
      <c r="C109" s="123">
        <f>'Residential Chronic _summary'!C109</f>
        <v>107211</v>
      </c>
      <c r="D109" s="120"/>
      <c r="E109" s="74">
        <v>100000</v>
      </c>
      <c r="F109" s="75">
        <v>1</v>
      </c>
      <c r="G109" s="260" t="s">
        <v>76</v>
      </c>
      <c r="H109" s="199" t="s">
        <v>25</v>
      </c>
      <c r="I109" s="200" t="s">
        <v>17</v>
      </c>
      <c r="J109" s="236" t="s">
        <v>200</v>
      </c>
      <c r="K109" s="123" t="str">
        <f>'Residential Chronic _summary'!K109</f>
        <v>NA</v>
      </c>
      <c r="L109" s="77" t="s">
        <v>19</v>
      </c>
      <c r="M109" s="138"/>
      <c r="N109" s="199"/>
      <c r="O109" s="200"/>
    </row>
    <row r="110" spans="1:15" ht="21.75">
      <c r="A110" s="70"/>
      <c r="B110" s="120" t="str">
        <f>'Residential Chronic _summary'!B110</f>
        <v>Hexachlorobenzene</v>
      </c>
      <c r="C110" s="123">
        <f>'Residential Chronic _summary'!C110</f>
        <v>118741</v>
      </c>
      <c r="D110" s="120"/>
      <c r="E110" s="74">
        <v>6</v>
      </c>
      <c r="F110" s="75" t="s">
        <v>19</v>
      </c>
      <c r="G110" s="260"/>
      <c r="H110" s="199"/>
      <c r="I110" s="200"/>
      <c r="J110" s="236" t="s">
        <v>99</v>
      </c>
      <c r="K110" s="123" t="str">
        <f>'Residential Chronic _summary'!K110</f>
        <v>B2</v>
      </c>
      <c r="L110" s="77">
        <v>1E-06</v>
      </c>
      <c r="M110" s="138" t="str">
        <f>'Residential Chronic _summary'!M110</f>
        <v>I</v>
      </c>
      <c r="N110" s="199"/>
      <c r="O110" s="200" t="s">
        <v>202</v>
      </c>
    </row>
    <row r="111" spans="1:15" ht="12.75">
      <c r="A111" s="70"/>
      <c r="B111" s="120" t="str">
        <f>'Residential Chronic _summary'!B111</f>
        <v>Hexachlorobutadiene</v>
      </c>
      <c r="C111" s="123">
        <f>'Residential Chronic _summary'!C111</f>
        <v>87683</v>
      </c>
      <c r="D111" s="120"/>
      <c r="E111" s="74">
        <v>51</v>
      </c>
      <c r="F111" s="75" t="s">
        <v>19</v>
      </c>
      <c r="G111" s="260"/>
      <c r="H111" s="199"/>
      <c r="I111" s="200"/>
      <c r="J111" s="236" t="s">
        <v>117</v>
      </c>
      <c r="K111" s="123" t="str">
        <f>'Residential Chronic _summary'!K111</f>
        <v>C</v>
      </c>
      <c r="L111" s="77">
        <v>1E-06</v>
      </c>
      <c r="M111" s="138" t="str">
        <f>'Residential Chronic _summary'!M111</f>
        <v>I</v>
      </c>
      <c r="N111" s="199"/>
      <c r="O111" s="200" t="s">
        <v>25</v>
      </c>
    </row>
    <row r="112" spans="1:15" ht="12.75">
      <c r="A112" s="70"/>
      <c r="B112" s="120" t="str">
        <f>'Residential Chronic _summary'!B112</f>
        <v>Hexachlorocyclopentadiene</v>
      </c>
      <c r="C112" s="123">
        <f>'Residential Chronic _summary'!C112</f>
        <v>77474</v>
      </c>
      <c r="D112" s="120"/>
      <c r="E112" s="74">
        <v>8</v>
      </c>
      <c r="F112" s="75">
        <v>1</v>
      </c>
      <c r="G112" s="260" t="str">
        <f>'Residential Chronic _summary'!G112</f>
        <v>H</v>
      </c>
      <c r="H112" s="199"/>
      <c r="I112" s="200" t="s">
        <v>25</v>
      </c>
      <c r="J112" s="236" t="s">
        <v>124</v>
      </c>
      <c r="K112" s="123" t="str">
        <f>'Residential Chronic _summary'!K112</f>
        <v>D</v>
      </c>
      <c r="L112" s="77" t="s">
        <v>19</v>
      </c>
      <c r="M112" s="138"/>
      <c r="N112" s="199"/>
      <c r="O112" s="200"/>
    </row>
    <row r="113" spans="1:15" ht="12.75">
      <c r="A113" s="70"/>
      <c r="B113" s="120" t="str">
        <f>'Residential Chronic _summary'!B113</f>
        <v>Methanol</v>
      </c>
      <c r="C113" s="123">
        <f>'Residential Chronic _summary'!C113</f>
        <v>67561</v>
      </c>
      <c r="D113" s="120"/>
      <c r="E113" s="74" t="s">
        <v>19</v>
      </c>
      <c r="F113" s="75" t="s">
        <v>19</v>
      </c>
      <c r="G113" s="260"/>
      <c r="H113" s="199"/>
      <c r="I113" s="200" t="s">
        <v>25</v>
      </c>
      <c r="J113" s="236" t="s">
        <v>206</v>
      </c>
      <c r="K113" s="123" t="str">
        <f>'Residential Chronic _summary'!K113</f>
        <v>NA</v>
      </c>
      <c r="L113" s="77" t="s">
        <v>19</v>
      </c>
      <c r="M113" s="138"/>
      <c r="N113" s="199"/>
      <c r="O113" s="200"/>
    </row>
    <row r="114" spans="1:15" ht="12.75">
      <c r="A114" s="70"/>
      <c r="B114" s="120" t="str">
        <f>'Residential Chronic _summary'!B114</f>
        <v>2 - Methylphenol (o-cresol)</v>
      </c>
      <c r="C114" s="123">
        <f>'Residential Chronic _summary'!C114</f>
        <v>95487</v>
      </c>
      <c r="D114" s="120"/>
      <c r="E114" s="74" t="s">
        <v>19</v>
      </c>
      <c r="F114" s="92" t="s">
        <v>19</v>
      </c>
      <c r="G114" s="260"/>
      <c r="H114" s="201"/>
      <c r="I114" s="200"/>
      <c r="J114" s="223" t="s">
        <v>398</v>
      </c>
      <c r="K114" s="123" t="str">
        <f>'Residential Chronic _summary'!K114</f>
        <v>C</v>
      </c>
      <c r="L114" s="77" t="s">
        <v>19</v>
      </c>
      <c r="M114" s="138"/>
      <c r="N114" s="201"/>
      <c r="O114" s="200"/>
    </row>
    <row r="115" spans="1:15" ht="12.75">
      <c r="A115" s="70"/>
      <c r="B115" s="120" t="str">
        <f>'Residential Chronic _summary'!B115</f>
        <v>3 - Methylphenol (m-cresol)</v>
      </c>
      <c r="C115" s="123">
        <f>'Residential Chronic _summary'!C115</f>
        <v>108394</v>
      </c>
      <c r="D115" s="120"/>
      <c r="E115" s="74" t="s">
        <v>19</v>
      </c>
      <c r="F115" s="92" t="s">
        <v>19</v>
      </c>
      <c r="G115" s="260"/>
      <c r="H115" s="201"/>
      <c r="I115" s="200"/>
      <c r="J115" s="223" t="s">
        <v>399</v>
      </c>
      <c r="K115" s="123" t="str">
        <f>'Residential Chronic _summary'!K115</f>
        <v>C</v>
      </c>
      <c r="L115" s="77" t="s">
        <v>19</v>
      </c>
      <c r="M115" s="138"/>
      <c r="N115" s="201"/>
      <c r="O115" s="200"/>
    </row>
    <row r="116" spans="1:15" ht="21.75">
      <c r="A116" s="70"/>
      <c r="B116" s="120" t="str">
        <f>'Residential Chronic _summary'!B116</f>
        <v>4 - Methylphenol (p-cresol)</v>
      </c>
      <c r="C116" s="123">
        <f>'Residential Chronic _summary'!C116</f>
        <v>106445</v>
      </c>
      <c r="D116" s="120"/>
      <c r="E116" s="74">
        <v>20</v>
      </c>
      <c r="F116" s="92">
        <v>1</v>
      </c>
      <c r="G116" s="260" t="str">
        <f>'Residential Chronic _summary'!G116</f>
        <v>H</v>
      </c>
      <c r="H116" s="210" t="s">
        <v>25</v>
      </c>
      <c r="I116" s="200" t="s">
        <v>17</v>
      </c>
      <c r="J116" s="223" t="s">
        <v>354</v>
      </c>
      <c r="K116" s="123" t="str">
        <f>'Residential Chronic _summary'!K116</f>
        <v>C</v>
      </c>
      <c r="L116" s="77" t="s">
        <v>19</v>
      </c>
      <c r="M116" s="138"/>
      <c r="N116" s="201"/>
      <c r="O116" s="200"/>
    </row>
    <row r="117" spans="1:15" ht="12.75">
      <c r="A117" s="70"/>
      <c r="B117" s="120" t="str">
        <f>'Residential Chronic _summary'!B117</f>
        <v>N-Nitrosodiphenylamine</v>
      </c>
      <c r="C117" s="123">
        <f>'Residential Chronic _summary'!C117</f>
        <v>86306</v>
      </c>
      <c r="D117" s="120"/>
      <c r="E117" s="74">
        <v>2350</v>
      </c>
      <c r="F117" s="75" t="s">
        <v>19</v>
      </c>
      <c r="G117" s="260"/>
      <c r="H117" s="199"/>
      <c r="I117" s="203"/>
      <c r="J117" s="236" t="s">
        <v>93</v>
      </c>
      <c r="K117" s="123" t="str">
        <f>'Residential Chronic _summary'!K117</f>
        <v>B2</v>
      </c>
      <c r="L117" s="77">
        <v>1E-06</v>
      </c>
      <c r="M117" s="138" t="str">
        <f>'Residential Chronic _summary'!M117</f>
        <v>I</v>
      </c>
      <c r="N117" s="199"/>
      <c r="O117" s="218" t="s">
        <v>17</v>
      </c>
    </row>
    <row r="118" spans="1:15" s="94" customFormat="1" ht="12.75">
      <c r="A118" s="4"/>
      <c r="B118" s="120" t="str">
        <f>'Residential Chronic _summary'!B118</f>
        <v>N-Nitrosodi-N-propylamine</v>
      </c>
      <c r="C118" s="123">
        <f>'Residential Chronic _summary'!C118</f>
        <v>621647</v>
      </c>
      <c r="D118" s="120"/>
      <c r="E118" s="91">
        <v>0.8</v>
      </c>
      <c r="F118" s="92" t="s">
        <v>19</v>
      </c>
      <c r="G118" s="260"/>
      <c r="H118" s="199"/>
      <c r="I118" s="203"/>
      <c r="J118" s="216" t="s">
        <v>93</v>
      </c>
      <c r="K118" s="123" t="str">
        <f>'Residential Chronic _summary'!K118</f>
        <v>B2</v>
      </c>
      <c r="L118" s="93">
        <v>1E-06</v>
      </c>
      <c r="M118" s="138" t="str">
        <f>'Residential Chronic _summary'!M118</f>
        <v>E</v>
      </c>
      <c r="N118" s="199"/>
      <c r="O118" s="218" t="s">
        <v>25</v>
      </c>
    </row>
    <row r="119" spans="1:15" ht="12.75">
      <c r="A119" s="70"/>
      <c r="B119" s="120" t="str">
        <f>'Residential Chronic _summary'!B119</f>
        <v>Pentachlorophenol</v>
      </c>
      <c r="C119" s="123">
        <f>'Residential Chronic _summary'!C119</f>
        <v>87865</v>
      </c>
      <c r="D119" s="120"/>
      <c r="E119" s="74">
        <v>88</v>
      </c>
      <c r="F119" s="75">
        <v>0.07</v>
      </c>
      <c r="G119" s="260" t="s">
        <v>76</v>
      </c>
      <c r="H119" s="199" t="s">
        <v>25</v>
      </c>
      <c r="I119" s="200" t="s">
        <v>17</v>
      </c>
      <c r="J119" s="236" t="s">
        <v>400</v>
      </c>
      <c r="K119" s="123" t="str">
        <f>'Residential Chronic _summary'!K119</f>
        <v>B2</v>
      </c>
      <c r="L119" s="77">
        <v>1E-06</v>
      </c>
      <c r="M119" s="138" t="str">
        <f>'Residential Chronic _summary'!M119</f>
        <v>I</v>
      </c>
      <c r="N119" s="199"/>
      <c r="O119" s="200" t="s">
        <v>17</v>
      </c>
    </row>
    <row r="120" spans="1:15" s="94" customFormat="1" ht="21.75">
      <c r="A120" s="4"/>
      <c r="B120" s="120" t="str">
        <f>'Residential Chronic _summary'!B120</f>
        <v>Phenol</v>
      </c>
      <c r="C120" s="123">
        <f>'Residential Chronic _summary'!C120</f>
        <v>108952</v>
      </c>
      <c r="D120" s="120"/>
      <c r="E120" s="91">
        <v>1100</v>
      </c>
      <c r="F120" s="163">
        <v>1</v>
      </c>
      <c r="G120" s="260" t="str">
        <f>'Residential Chronic _summary'!G120</f>
        <v>O</v>
      </c>
      <c r="H120" s="210" t="s">
        <v>218</v>
      </c>
      <c r="I120" s="200" t="s">
        <v>17</v>
      </c>
      <c r="J120" s="237" t="s">
        <v>219</v>
      </c>
      <c r="K120" s="123" t="str">
        <f>'Residential Chronic _summary'!K120</f>
        <v>D</v>
      </c>
      <c r="L120" s="93" t="s">
        <v>19</v>
      </c>
      <c r="M120" s="138"/>
      <c r="N120" s="201"/>
      <c r="O120" s="200"/>
    </row>
    <row r="121" spans="1:15" s="94" customFormat="1" ht="12.75">
      <c r="A121" s="4"/>
      <c r="B121" s="120" t="str">
        <f>'Residential Chronic _summary'!B121</f>
        <v>2,3,4,6-Tetrachlorophenol</v>
      </c>
      <c r="C121" s="123">
        <f>'Residential Chronic _summary'!C121</f>
        <v>58902</v>
      </c>
      <c r="D121" s="120"/>
      <c r="E121" s="91">
        <v>12720</v>
      </c>
      <c r="F121" s="92">
        <v>1</v>
      </c>
      <c r="G121" s="260" t="s">
        <v>76</v>
      </c>
      <c r="H121" s="199" t="s">
        <v>25</v>
      </c>
      <c r="I121" s="200" t="s">
        <v>17</v>
      </c>
      <c r="J121" s="216" t="s">
        <v>124</v>
      </c>
      <c r="K121" s="123" t="str">
        <f>'Residential Chronic _summary'!K121</f>
        <v>NA</v>
      </c>
      <c r="L121" s="93" t="s">
        <v>19</v>
      </c>
      <c r="M121" s="138"/>
      <c r="N121" s="199"/>
      <c r="O121" s="200"/>
    </row>
    <row r="122" spans="1:15" s="94" customFormat="1" ht="12.75">
      <c r="A122" s="4"/>
      <c r="B122" s="120" t="str">
        <f>'Residential Chronic _summary'!B122</f>
        <v>2,4,5-Trichlorophenol</v>
      </c>
      <c r="C122" s="123">
        <f>'Residential Chronic _summary'!C122</f>
        <v>95954</v>
      </c>
      <c r="D122" s="120"/>
      <c r="E122" s="91">
        <v>40000</v>
      </c>
      <c r="F122" s="92">
        <v>1</v>
      </c>
      <c r="G122" s="260" t="s">
        <v>76</v>
      </c>
      <c r="H122" s="199" t="s">
        <v>25</v>
      </c>
      <c r="I122" s="200" t="s">
        <v>17</v>
      </c>
      <c r="J122" s="216" t="s">
        <v>222</v>
      </c>
      <c r="K122" s="123" t="str">
        <f>'Residential Chronic _summary'!K122</f>
        <v>NA</v>
      </c>
      <c r="L122" s="93" t="s">
        <v>19</v>
      </c>
      <c r="M122" s="138"/>
      <c r="N122" s="199"/>
      <c r="O122" s="200"/>
    </row>
    <row r="123" spans="1:15" s="94" customFormat="1" ht="21.75">
      <c r="A123" s="4"/>
      <c r="B123" s="120" t="str">
        <f>'Residential Chronic _summary'!B123</f>
        <v>2,4,6-Trichlorophenol</v>
      </c>
      <c r="C123" s="123">
        <f>'Residential Chronic _summary'!C123</f>
        <v>88062</v>
      </c>
      <c r="D123" s="120"/>
      <c r="E123" s="91">
        <v>720</v>
      </c>
      <c r="F123" s="92" t="s">
        <v>19</v>
      </c>
      <c r="G123" s="260"/>
      <c r="H123" s="199"/>
      <c r="I123" s="200"/>
      <c r="J123" s="216" t="s">
        <v>93</v>
      </c>
      <c r="K123" s="123" t="str">
        <f>'Residential Chronic _summary'!K123</f>
        <v>B2</v>
      </c>
      <c r="L123" s="93">
        <v>1E-06</v>
      </c>
      <c r="M123" s="138" t="str">
        <f>'Residential Chronic _summary'!M123</f>
        <v>I</v>
      </c>
      <c r="N123" s="199"/>
      <c r="O123" s="200" t="s">
        <v>202</v>
      </c>
    </row>
    <row r="124" spans="1:15" s="94" customFormat="1" ht="12.75">
      <c r="A124" s="66" t="str">
        <f>'Residential Chronic _summary'!A124</f>
        <v>Polyaromatic Hydrocarbons</v>
      </c>
      <c r="B124" s="120"/>
      <c r="C124" s="123"/>
      <c r="D124" s="120"/>
      <c r="E124" s="91"/>
      <c r="F124" s="92"/>
      <c r="G124" s="260"/>
      <c r="H124" s="199"/>
      <c r="I124" s="200"/>
      <c r="J124" s="216"/>
      <c r="K124" s="123"/>
      <c r="L124" s="93"/>
      <c r="M124" s="138"/>
      <c r="N124" s="199"/>
      <c r="O124" s="200"/>
    </row>
    <row r="125" spans="1:15" s="94" customFormat="1" ht="12.75">
      <c r="A125" s="4"/>
      <c r="B125" s="120" t="str">
        <f>'Residential Chronic _summary'!B125</f>
        <v>Acenaphthene</v>
      </c>
      <c r="C125" s="123">
        <f>'Residential Chronic _summary'!C125</f>
        <v>83329</v>
      </c>
      <c r="D125" s="120" t="str">
        <f>'Residential Chronic _summary'!D125</f>
        <v>y</v>
      </c>
      <c r="E125" s="91">
        <v>17400</v>
      </c>
      <c r="F125" s="92">
        <v>1</v>
      </c>
      <c r="G125" s="260" t="s">
        <v>16</v>
      </c>
      <c r="H125" s="201"/>
      <c r="I125" s="200" t="s">
        <v>17</v>
      </c>
      <c r="J125" s="216" t="s">
        <v>124</v>
      </c>
      <c r="K125" s="123" t="str">
        <f>'Residential Chronic _summary'!K125</f>
        <v>NA</v>
      </c>
      <c r="L125" s="93" t="s">
        <v>19</v>
      </c>
      <c r="M125" s="138"/>
      <c r="N125" s="201"/>
      <c r="O125" s="200"/>
    </row>
    <row r="126" spans="1:15" s="94" customFormat="1" ht="12.75">
      <c r="A126" s="4"/>
      <c r="B126" s="120" t="str">
        <f>'Residential Chronic _summary'!B126</f>
        <v>Anthracene</v>
      </c>
      <c r="C126" s="123">
        <f>'Residential Chronic _summary'!C126</f>
        <v>120127</v>
      </c>
      <c r="D126" s="120"/>
      <c r="E126" s="91">
        <v>100000</v>
      </c>
      <c r="F126" s="163">
        <v>1</v>
      </c>
      <c r="G126" s="260"/>
      <c r="H126" s="201"/>
      <c r="I126" s="200"/>
      <c r="J126" s="216" t="s">
        <v>401</v>
      </c>
      <c r="K126" s="123" t="str">
        <f>'Residential Chronic _summary'!K126</f>
        <v>D</v>
      </c>
      <c r="L126" s="93" t="s">
        <v>19</v>
      </c>
      <c r="M126" s="138"/>
      <c r="N126" s="201"/>
      <c r="O126" s="200"/>
    </row>
    <row r="127" spans="1:15" ht="21.75">
      <c r="A127" s="70"/>
      <c r="B127" s="287" t="str">
        <f>'Residential Chronic _summary'!B127</f>
        <v>Benzo[a]pyrene equivalents (see BaP equiv. Calculation spreadsheeet)</v>
      </c>
      <c r="C127" s="123">
        <f>'Residential Chronic _summary'!C127</f>
        <v>50328</v>
      </c>
      <c r="D127" s="120"/>
      <c r="E127" s="74">
        <v>2.3</v>
      </c>
      <c r="F127" s="75" t="s">
        <v>19</v>
      </c>
      <c r="G127" s="260"/>
      <c r="H127" s="199"/>
      <c r="I127" s="200"/>
      <c r="J127" s="236" t="s">
        <v>93</v>
      </c>
      <c r="K127" s="123" t="str">
        <f>'Residential Chronic _summary'!K127</f>
        <v>B2</v>
      </c>
      <c r="L127" s="77">
        <v>1E-06</v>
      </c>
      <c r="M127" s="138" t="str">
        <f>'Residential Chronic _summary'!M127</f>
        <v>MI</v>
      </c>
      <c r="N127" s="199"/>
      <c r="O127" s="200" t="s">
        <v>17</v>
      </c>
    </row>
    <row r="128" spans="1:15" ht="12.75">
      <c r="A128" s="70"/>
      <c r="B128" s="120" t="str">
        <f>'Residential Chronic _summary'!B128</f>
        <v>Fluoranthene</v>
      </c>
      <c r="C128" s="123">
        <f>'Residential Chronic _summary'!C128</f>
        <v>206440</v>
      </c>
      <c r="D128" s="120"/>
      <c r="E128" s="74">
        <v>21200</v>
      </c>
      <c r="F128" s="75">
        <v>1</v>
      </c>
      <c r="G128" s="260" t="s">
        <v>76</v>
      </c>
      <c r="H128" s="199"/>
      <c r="I128" s="200" t="s">
        <v>17</v>
      </c>
      <c r="J128" s="236" t="s">
        <v>230</v>
      </c>
      <c r="K128" s="123" t="str">
        <f>'Residential Chronic _summary'!K128</f>
        <v>D</v>
      </c>
      <c r="L128" s="77" t="s">
        <v>19</v>
      </c>
      <c r="M128" s="138"/>
      <c r="N128" s="199"/>
      <c r="O128" s="200"/>
    </row>
    <row r="129" spans="1:15" ht="12.75">
      <c r="A129" s="70"/>
      <c r="B129" s="120" t="str">
        <f>'Residential Chronic _summary'!B129</f>
        <v>Fluorene</v>
      </c>
      <c r="C129" s="123">
        <f>'Residential Chronic _summary'!C129</f>
        <v>86737</v>
      </c>
      <c r="D129" s="120"/>
      <c r="E129" s="74">
        <v>13500</v>
      </c>
      <c r="F129" s="75">
        <v>1</v>
      </c>
      <c r="G129" s="260" t="str">
        <f>'Residential Chronic _summary'!G129</f>
        <v>E</v>
      </c>
      <c r="H129" s="199"/>
      <c r="I129" s="200" t="s">
        <v>25</v>
      </c>
      <c r="J129" s="236" t="s">
        <v>83</v>
      </c>
      <c r="K129" s="123" t="str">
        <f>'Residential Chronic _summary'!K129</f>
        <v>D</v>
      </c>
      <c r="L129" s="77" t="s">
        <v>19</v>
      </c>
      <c r="M129" s="138"/>
      <c r="N129" s="199"/>
      <c r="O129" s="200"/>
    </row>
    <row r="130" spans="1:15" ht="12.75">
      <c r="A130" s="70"/>
      <c r="B130" s="120" t="str">
        <f>'Residential Chronic _summary'!B130</f>
        <v>Naphthalene - see Volatile Organics</v>
      </c>
      <c r="C130" s="123"/>
      <c r="D130" s="120"/>
      <c r="E130" s="74"/>
      <c r="F130" s="75"/>
      <c r="G130" s="260"/>
      <c r="H130" s="199"/>
      <c r="I130" s="200"/>
      <c r="J130" s="236"/>
      <c r="K130" s="123">
        <f>'Residential Chronic _summary'!K130</f>
        <v>0</v>
      </c>
      <c r="L130" s="77"/>
      <c r="M130" s="138"/>
      <c r="N130" s="199"/>
      <c r="O130" s="200"/>
    </row>
    <row r="131" spans="1:15" ht="12.75">
      <c r="A131" s="70"/>
      <c r="B131" s="120" t="str">
        <f>'Residential Chronic _summary'!B131</f>
        <v>Pyrene</v>
      </c>
      <c r="C131" s="123">
        <f>'Residential Chronic _summary'!C131</f>
        <v>129000</v>
      </c>
      <c r="D131" s="120"/>
      <c r="E131" s="74">
        <v>17800</v>
      </c>
      <c r="F131" s="75">
        <v>1</v>
      </c>
      <c r="G131" s="260" t="s">
        <v>76</v>
      </c>
      <c r="H131" s="199"/>
      <c r="I131" s="200" t="s">
        <v>17</v>
      </c>
      <c r="J131" s="236" t="s">
        <v>183</v>
      </c>
      <c r="K131" s="123" t="str">
        <f>'Residential Chronic _summary'!K131</f>
        <v>D</v>
      </c>
      <c r="L131" s="75" t="s">
        <v>19</v>
      </c>
      <c r="M131" s="138"/>
      <c r="N131" s="199"/>
      <c r="O131" s="200"/>
    </row>
    <row r="132" spans="1:15" ht="12.75">
      <c r="A132" s="70"/>
      <c r="B132" s="120" t="str">
        <f>'Residential Chronic _summary'!B132</f>
        <v>Quinoline</v>
      </c>
      <c r="C132" s="123">
        <f>'Residential Chronic _summary'!C132</f>
        <v>91225</v>
      </c>
      <c r="D132" s="120"/>
      <c r="E132" s="126">
        <v>1.4</v>
      </c>
      <c r="F132" s="35" t="s">
        <v>19</v>
      </c>
      <c r="G132" s="260"/>
      <c r="H132" s="197"/>
      <c r="I132" s="198"/>
      <c r="J132" s="238" t="s">
        <v>235</v>
      </c>
      <c r="K132" s="123" t="str">
        <f>'Residential Chronic _summary'!K132</f>
        <v>C</v>
      </c>
      <c r="L132" s="127">
        <v>1E-06</v>
      </c>
      <c r="M132" s="138" t="str">
        <f>'Residential Chronic _summary'!M132</f>
        <v>H</v>
      </c>
      <c r="N132" s="197" t="s">
        <v>25</v>
      </c>
      <c r="O132" s="198" t="s">
        <v>17</v>
      </c>
    </row>
    <row r="133" spans="1:15" s="94" customFormat="1" ht="12.75">
      <c r="A133" s="66" t="str">
        <f>'Residential Chronic _summary'!A133</f>
        <v>Polychlorinated Biphenyls</v>
      </c>
      <c r="B133" s="120"/>
      <c r="C133" s="123"/>
      <c r="D133" s="120"/>
      <c r="E133" s="91"/>
      <c r="F133" s="92"/>
      <c r="G133" s="260"/>
      <c r="H133" s="199"/>
      <c r="I133" s="200"/>
      <c r="J133" s="216"/>
      <c r="K133" s="123"/>
      <c r="L133" s="93"/>
      <c r="M133" s="138"/>
      <c r="N133" s="199"/>
      <c r="O133" s="200"/>
    </row>
    <row r="134" spans="1:15" ht="21.75">
      <c r="A134" s="70"/>
      <c r="B134" s="120" t="str">
        <f>'Residential Chronic _summary'!B134</f>
        <v>PCBs (Polychlorinated Biphenyls)</v>
      </c>
      <c r="C134" s="123">
        <f>'Residential Chronic _summary'!C134</f>
        <v>1336363</v>
      </c>
      <c r="D134" s="120"/>
      <c r="E134" s="74">
        <v>2.5</v>
      </c>
      <c r="F134" s="75">
        <v>1</v>
      </c>
      <c r="G134" s="260" t="s">
        <v>76</v>
      </c>
      <c r="H134" s="199" t="s">
        <v>25</v>
      </c>
      <c r="I134" s="200" t="s">
        <v>17</v>
      </c>
      <c r="J134" s="236" t="s">
        <v>238</v>
      </c>
      <c r="K134" s="123" t="str">
        <f>'Residential Chronic _summary'!K134</f>
        <v>B2</v>
      </c>
      <c r="L134" s="77">
        <v>4E-07</v>
      </c>
      <c r="M134" s="138" t="str">
        <f>'Residential Chronic _summary'!M134</f>
        <v>I</v>
      </c>
      <c r="N134" s="199"/>
      <c r="O134" s="200" t="s">
        <v>202</v>
      </c>
    </row>
    <row r="135" spans="1:15" s="94" customFormat="1" ht="12.75">
      <c r="A135" s="66" t="str">
        <f>'Residential Chronic _summary'!A135</f>
        <v>Pesticides and Herbicides</v>
      </c>
      <c r="B135" s="120"/>
      <c r="C135" s="123"/>
      <c r="D135" s="120"/>
      <c r="E135" s="91"/>
      <c r="F135" s="92"/>
      <c r="G135" s="260"/>
      <c r="H135" s="199"/>
      <c r="I135" s="200"/>
      <c r="J135" s="216"/>
      <c r="K135" s="123"/>
      <c r="L135" s="93"/>
      <c r="M135" s="138"/>
      <c r="N135" s="199"/>
      <c r="O135" s="200"/>
    </row>
    <row r="136" spans="1:15" ht="12.75">
      <c r="A136" s="70"/>
      <c r="B136" s="120" t="str">
        <f>'Residential Chronic _summary'!B136</f>
        <v>Aldrin</v>
      </c>
      <c r="C136" s="123">
        <f>'Residential Chronic _summary'!C136</f>
        <v>309002</v>
      </c>
      <c r="D136" s="120"/>
      <c r="E136" s="74">
        <v>0.9</v>
      </c>
      <c r="F136" s="75">
        <v>0.5</v>
      </c>
      <c r="G136" s="260" t="s">
        <v>76</v>
      </c>
      <c r="H136" s="199" t="s">
        <v>25</v>
      </c>
      <c r="I136" s="200" t="s">
        <v>17</v>
      </c>
      <c r="J136" s="236" t="s">
        <v>99</v>
      </c>
      <c r="K136" s="123" t="str">
        <f>'Residential Chronic _summary'!K136</f>
        <v>B2</v>
      </c>
      <c r="L136" s="77">
        <v>1E-06</v>
      </c>
      <c r="M136" s="138" t="str">
        <f>'Residential Chronic _summary'!M136</f>
        <v>I</v>
      </c>
      <c r="N136" s="199"/>
      <c r="O136" s="200" t="s">
        <v>17</v>
      </c>
    </row>
    <row r="137" spans="1:15" ht="12.75">
      <c r="A137" s="70"/>
      <c r="B137" s="120" t="str">
        <f>'Residential Chronic _summary'!B137</f>
        <v>Carbazole</v>
      </c>
      <c r="C137" s="123">
        <f>'Residential Chronic _summary'!C137</f>
        <v>86748</v>
      </c>
      <c r="D137" s="120"/>
      <c r="E137" s="74">
        <v>780</v>
      </c>
      <c r="F137" s="75"/>
      <c r="G137" s="260"/>
      <c r="H137" s="199"/>
      <c r="I137" s="200"/>
      <c r="J137" s="236" t="s">
        <v>93</v>
      </c>
      <c r="K137" s="123" t="str">
        <f>'Residential Chronic _summary'!K137</f>
        <v>B2</v>
      </c>
      <c r="L137" s="77">
        <v>1E-06</v>
      </c>
      <c r="M137" s="138" t="str">
        <f>'Residential Chronic _summary'!M137</f>
        <v>H</v>
      </c>
      <c r="N137" s="199" t="s">
        <v>25</v>
      </c>
      <c r="O137" s="200" t="s">
        <v>17</v>
      </c>
    </row>
    <row r="138" spans="1:15" s="94" customFormat="1" ht="12.75">
      <c r="A138" s="4"/>
      <c r="B138" s="120" t="str">
        <f>'Residential Chronic _summary'!B138</f>
        <v>Chloramben</v>
      </c>
      <c r="C138" s="123">
        <f>'Residential Chronic _summary'!C138</f>
        <v>133904</v>
      </c>
      <c r="D138" s="120"/>
      <c r="E138" s="91" t="s">
        <v>19</v>
      </c>
      <c r="F138" s="92" t="s">
        <v>19</v>
      </c>
      <c r="G138" s="260"/>
      <c r="H138" s="199"/>
      <c r="I138" s="200"/>
      <c r="J138" s="216" t="s">
        <v>124</v>
      </c>
      <c r="K138" s="264" t="str">
        <f>'Residential Chronic _summary'!K138</f>
        <v>under review</v>
      </c>
      <c r="L138" s="93" t="s">
        <v>19</v>
      </c>
      <c r="M138" s="138"/>
      <c r="N138" s="199"/>
      <c r="O138" s="200"/>
    </row>
    <row r="139" spans="1:15" ht="12.75">
      <c r="A139" s="70"/>
      <c r="B139" s="120" t="str">
        <f>'Residential Chronic _summary'!B139</f>
        <v>Chlordane</v>
      </c>
      <c r="C139" s="123">
        <f>'Residential Chronic _summary'!C139</f>
        <v>57749</v>
      </c>
      <c r="D139" s="120"/>
      <c r="E139" s="74">
        <v>30</v>
      </c>
      <c r="F139" s="75">
        <v>1</v>
      </c>
      <c r="G139" s="260" t="s">
        <v>16</v>
      </c>
      <c r="H139" s="199"/>
      <c r="I139" s="200" t="s">
        <v>17</v>
      </c>
      <c r="J139" s="236" t="s">
        <v>99</v>
      </c>
      <c r="K139" s="123" t="str">
        <f>'Residential Chronic _summary'!K139</f>
        <v>B2</v>
      </c>
      <c r="L139" s="77">
        <v>7E-07</v>
      </c>
      <c r="M139" s="138" t="str">
        <f>'Residential Chronic _summary'!M139</f>
        <v>I</v>
      </c>
      <c r="N139" s="199"/>
      <c r="O139" s="200" t="s">
        <v>17</v>
      </c>
    </row>
    <row r="140" spans="1:15" ht="12.75">
      <c r="A140" s="70"/>
      <c r="B140" s="120" t="str">
        <f>'Residential Chronic _summary'!B140</f>
        <v>4, 4' - DDD</v>
      </c>
      <c r="C140" s="123">
        <f>'Residential Chronic _summary'!C140</f>
        <v>72548</v>
      </c>
      <c r="D140" s="120"/>
      <c r="E140" s="74">
        <v>72</v>
      </c>
      <c r="F140" s="75" t="s">
        <v>19</v>
      </c>
      <c r="G140" s="260"/>
      <c r="H140" s="199"/>
      <c r="I140" s="200"/>
      <c r="J140" s="236" t="s">
        <v>93</v>
      </c>
      <c r="K140" s="123" t="str">
        <f>'Residential Chronic _summary'!K140</f>
        <v>B2</v>
      </c>
      <c r="L140" s="77">
        <v>1E-06</v>
      </c>
      <c r="M140" s="138" t="str">
        <f>'Residential Chronic _summary'!M140</f>
        <v>I</v>
      </c>
      <c r="N140" s="199"/>
      <c r="O140" s="200" t="s">
        <v>17</v>
      </c>
    </row>
    <row r="141" spans="1:15" ht="12.75">
      <c r="A141" s="70"/>
      <c r="B141" s="120" t="str">
        <f>'Residential Chronic _summary'!B141</f>
        <v>4, 4' - DDE</v>
      </c>
      <c r="C141" s="123">
        <f>'Residential Chronic _summary'!C141</f>
        <v>72559</v>
      </c>
      <c r="D141" s="120"/>
      <c r="E141" s="74">
        <v>50</v>
      </c>
      <c r="F141" s="75" t="s">
        <v>19</v>
      </c>
      <c r="G141" s="260"/>
      <c r="H141" s="199"/>
      <c r="I141" s="200"/>
      <c r="J141" s="236" t="s">
        <v>93</v>
      </c>
      <c r="K141" s="123" t="str">
        <f>'Residential Chronic _summary'!K141</f>
        <v>B2</v>
      </c>
      <c r="L141" s="77">
        <v>1E-06</v>
      </c>
      <c r="M141" s="138" t="str">
        <f>'Residential Chronic _summary'!M141</f>
        <v>I</v>
      </c>
      <c r="N141" s="199"/>
      <c r="O141" s="200" t="s">
        <v>17</v>
      </c>
    </row>
    <row r="142" spans="1:15" ht="12.75">
      <c r="A142" s="70"/>
      <c r="B142" s="120" t="str">
        <f>'Residential Chronic _summary'!B142</f>
        <v>4, 4' - DDT</v>
      </c>
      <c r="C142" s="123">
        <f>'Residential Chronic _summary'!C142</f>
        <v>50293</v>
      </c>
      <c r="D142" s="120"/>
      <c r="E142" s="74">
        <v>30</v>
      </c>
      <c r="F142" s="75">
        <v>1</v>
      </c>
      <c r="G142" s="260" t="s">
        <v>76</v>
      </c>
      <c r="H142" s="199" t="s">
        <v>25</v>
      </c>
      <c r="I142" s="200" t="s">
        <v>17</v>
      </c>
      <c r="J142" s="236" t="s">
        <v>99</v>
      </c>
      <c r="K142" s="123" t="str">
        <f>'Residential Chronic _summary'!K142</f>
        <v>B2</v>
      </c>
      <c r="L142" s="77">
        <v>6E-07</v>
      </c>
      <c r="M142" s="138" t="str">
        <f>'Residential Chronic _summary'!M142</f>
        <v>I</v>
      </c>
      <c r="N142" s="199"/>
      <c r="O142" s="200" t="s">
        <v>17</v>
      </c>
    </row>
    <row r="143" spans="1:15" ht="12.75">
      <c r="A143" s="70"/>
      <c r="B143" s="120" t="str">
        <f>'Residential Chronic _summary'!B143</f>
        <v>Diazinon</v>
      </c>
      <c r="C143" s="123">
        <f>'Residential Chronic _summary'!C143</f>
        <v>333415</v>
      </c>
      <c r="D143" s="120"/>
      <c r="E143" s="74">
        <v>55</v>
      </c>
      <c r="F143" s="75">
        <v>1</v>
      </c>
      <c r="G143" s="260" t="str">
        <f>'Residential Chronic _summary'!G143</f>
        <v>H</v>
      </c>
      <c r="H143" s="199" t="s">
        <v>25</v>
      </c>
      <c r="I143" s="200" t="s">
        <v>17</v>
      </c>
      <c r="J143" s="236" t="s">
        <v>60</v>
      </c>
      <c r="K143" s="123" t="str">
        <f>'Residential Chronic _summary'!K143</f>
        <v>NA</v>
      </c>
      <c r="L143" s="77" t="s">
        <v>19</v>
      </c>
      <c r="M143" s="138"/>
      <c r="N143" s="199"/>
      <c r="O143" s="200"/>
    </row>
    <row r="144" spans="1:15" s="94" customFormat="1" ht="12.75">
      <c r="A144" s="4"/>
      <c r="B144" s="120" t="str">
        <f>'Residential Chronic _summary'!B144</f>
        <v>2,4-Dichlorophenoxyacetic acid (2,4-D)</v>
      </c>
      <c r="C144" s="123">
        <f>'Residential Chronic _summary'!C144</f>
        <v>94757</v>
      </c>
      <c r="D144" s="120"/>
      <c r="E144" s="91">
        <v>600</v>
      </c>
      <c r="F144" s="92">
        <v>1</v>
      </c>
      <c r="G144" s="260" t="s">
        <v>76</v>
      </c>
      <c r="H144" s="199" t="s">
        <v>25</v>
      </c>
      <c r="I144" s="200" t="s">
        <v>17</v>
      </c>
      <c r="J144" s="216" t="s">
        <v>230</v>
      </c>
      <c r="K144" s="123" t="str">
        <f>'Residential Chronic _summary'!K144</f>
        <v>NA</v>
      </c>
      <c r="L144" s="93" t="s">
        <v>19</v>
      </c>
      <c r="M144" s="138"/>
      <c r="N144" s="199"/>
      <c r="O144" s="200"/>
    </row>
    <row r="145" spans="1:15" s="94" customFormat="1" ht="12.75">
      <c r="A145" s="4"/>
      <c r="B145" s="120" t="str">
        <f>'Residential Chronic _summary'!B145</f>
        <v>4-(2,4-Dichlorophenoxy) butyric acid (2,4-DB)</v>
      </c>
      <c r="C145" s="123">
        <f>'Residential Chronic _summary'!C145</f>
        <v>94826</v>
      </c>
      <c r="D145" s="120"/>
      <c r="E145" s="91">
        <v>4500</v>
      </c>
      <c r="F145" s="92">
        <v>1</v>
      </c>
      <c r="G145" s="260" t="s">
        <v>76</v>
      </c>
      <c r="H145" s="199" t="s">
        <v>25</v>
      </c>
      <c r="I145" s="200" t="s">
        <v>17</v>
      </c>
      <c r="J145" s="216" t="s">
        <v>402</v>
      </c>
      <c r="K145" s="123" t="str">
        <f>'Residential Chronic _summary'!K145</f>
        <v>NA</v>
      </c>
      <c r="L145" s="93" t="s">
        <v>19</v>
      </c>
      <c r="M145" s="138"/>
      <c r="N145" s="199"/>
      <c r="O145" s="200"/>
    </row>
    <row r="146" spans="1:15" s="94" customFormat="1" ht="12.75">
      <c r="A146"/>
      <c r="B146" s="120" t="str">
        <f>'Residential Chronic _summary'!B146</f>
        <v>Dieldrin</v>
      </c>
      <c r="C146" s="123">
        <f>'Residential Chronic _summary'!C146</f>
        <v>60571</v>
      </c>
      <c r="D146" s="120"/>
      <c r="E146" s="91">
        <v>1</v>
      </c>
      <c r="F146" s="92">
        <v>0.3</v>
      </c>
      <c r="G146" s="260" t="s">
        <v>76</v>
      </c>
      <c r="H146" s="199" t="s">
        <v>25</v>
      </c>
      <c r="I146" s="200" t="s">
        <v>17</v>
      </c>
      <c r="J146" s="216" t="s">
        <v>99</v>
      </c>
      <c r="K146" s="123" t="str">
        <f>'Residential Chronic _summary'!K146</f>
        <v>B2</v>
      </c>
      <c r="L146" s="93">
        <v>1E-06</v>
      </c>
      <c r="M146" s="138" t="str">
        <f>'Residential Chronic _summary'!M146</f>
        <v>I</v>
      </c>
      <c r="N146" s="199"/>
      <c r="O146" s="200" t="s">
        <v>17</v>
      </c>
    </row>
    <row r="147" spans="1:15" s="94" customFormat="1" ht="12.75">
      <c r="A147"/>
      <c r="B147" s="120" t="str">
        <f>'Residential Chronic _summary'!B147</f>
        <v>Endosulfan</v>
      </c>
      <c r="C147" s="123">
        <f>'Residential Chronic _summary'!C147</f>
        <v>115297</v>
      </c>
      <c r="D147" s="120"/>
      <c r="E147" s="91">
        <v>260</v>
      </c>
      <c r="F147" s="92">
        <v>1</v>
      </c>
      <c r="G147" s="260" t="s">
        <v>76</v>
      </c>
      <c r="H147" s="199" t="s">
        <v>25</v>
      </c>
      <c r="I147" s="200" t="s">
        <v>17</v>
      </c>
      <c r="J147" s="216" t="s">
        <v>254</v>
      </c>
      <c r="K147" s="123" t="str">
        <f>'Residential Chronic _summary'!K147</f>
        <v>NA</v>
      </c>
      <c r="L147" s="77" t="s">
        <v>19</v>
      </c>
      <c r="M147" s="138"/>
      <c r="N147" s="199"/>
      <c r="O147" s="200"/>
    </row>
    <row r="148" spans="1:15" s="94" customFormat="1" ht="12.75">
      <c r="A148" s="4"/>
      <c r="B148" s="120" t="str">
        <f>'Residential Chronic _summary'!B148</f>
        <v>Endrin</v>
      </c>
      <c r="C148" s="123">
        <f>'Residential Chronic _summary'!C148</f>
        <v>72208</v>
      </c>
      <c r="D148" s="120"/>
      <c r="E148" s="91">
        <v>19</v>
      </c>
      <c r="F148" s="92">
        <v>1</v>
      </c>
      <c r="G148" s="260" t="s">
        <v>76</v>
      </c>
      <c r="H148" s="199" t="s">
        <v>25</v>
      </c>
      <c r="I148" s="200" t="s">
        <v>17</v>
      </c>
      <c r="J148" s="216" t="s">
        <v>156</v>
      </c>
      <c r="K148" s="123" t="str">
        <f>'Residential Chronic _summary'!K148</f>
        <v>D</v>
      </c>
      <c r="L148" s="77" t="s">
        <v>19</v>
      </c>
      <c r="M148" s="138"/>
      <c r="N148" s="199"/>
      <c r="O148" s="200"/>
    </row>
    <row r="149" spans="1:15" ht="21.75">
      <c r="A149" s="4"/>
      <c r="B149" s="120" t="str">
        <f>'Residential Chronic _summary'!B149</f>
        <v>Heptachlor</v>
      </c>
      <c r="C149" s="123">
        <f>'Residential Chronic _summary'!C149</f>
        <v>76448</v>
      </c>
      <c r="D149" s="120"/>
      <c r="E149" s="74">
        <v>2</v>
      </c>
      <c r="F149" s="75">
        <v>0.1</v>
      </c>
      <c r="G149" s="260" t="s">
        <v>76</v>
      </c>
      <c r="H149" s="199" t="s">
        <v>25</v>
      </c>
      <c r="I149" s="202" t="s">
        <v>17</v>
      </c>
      <c r="J149" s="236" t="s">
        <v>99</v>
      </c>
      <c r="K149" s="123" t="str">
        <f>'Residential Chronic _summary'!K149</f>
        <v>B2</v>
      </c>
      <c r="L149" s="77">
        <v>1E-06</v>
      </c>
      <c r="M149" s="138" t="str">
        <f>'Residential Chronic _summary'!M149</f>
        <v>I</v>
      </c>
      <c r="N149" s="199"/>
      <c r="O149" s="202" t="s">
        <v>202</v>
      </c>
    </row>
    <row r="150" spans="1:15" ht="12.75">
      <c r="A150" s="4"/>
      <c r="B150" s="120" t="str">
        <f>'Residential Chronic _summary'!B150</f>
        <v>Heptachlor epoxide</v>
      </c>
      <c r="C150" s="123">
        <f>'Residential Chronic _summary'!C150</f>
        <v>1024573</v>
      </c>
      <c r="D150" s="120"/>
      <c r="E150" s="74">
        <v>0.8</v>
      </c>
      <c r="F150" s="75">
        <v>1</v>
      </c>
      <c r="G150" s="260" t="s">
        <v>76</v>
      </c>
      <c r="H150" s="199" t="s">
        <v>25</v>
      </c>
      <c r="I150" s="202" t="s">
        <v>17</v>
      </c>
      <c r="J150" s="236" t="s">
        <v>99</v>
      </c>
      <c r="K150" s="123" t="str">
        <f>'Residential Chronic _summary'!K150</f>
        <v>B2</v>
      </c>
      <c r="L150" s="77">
        <v>4E-07</v>
      </c>
      <c r="M150" s="138" t="str">
        <f>'Residential Chronic _summary'!M150</f>
        <v>I</v>
      </c>
      <c r="N150" s="199"/>
      <c r="O150" s="202" t="s">
        <v>17</v>
      </c>
    </row>
    <row r="151" spans="1:15" ht="12.75">
      <c r="A151" s="4"/>
      <c r="B151" s="120" t="str">
        <f>'Residential Chronic _summary'!B151</f>
        <v>alpha-Hexachlorocyclohexane</v>
      </c>
      <c r="C151" s="123">
        <f>'Residential Chronic _summary'!C151</f>
        <v>319846</v>
      </c>
      <c r="D151" s="120"/>
      <c r="E151" s="74">
        <v>2</v>
      </c>
      <c r="F151" s="75" t="s">
        <v>19</v>
      </c>
      <c r="G151" s="260"/>
      <c r="H151" s="199"/>
      <c r="I151" s="202"/>
      <c r="J151" s="236" t="s">
        <v>93</v>
      </c>
      <c r="K151" s="123" t="str">
        <f>'Residential Chronic _summary'!K151</f>
        <v>B2</v>
      </c>
      <c r="L151" s="77">
        <v>1E-06</v>
      </c>
      <c r="M151" s="138" t="str">
        <f>'Residential Chronic _summary'!M151</f>
        <v>I</v>
      </c>
      <c r="N151" s="199"/>
      <c r="O151" s="202" t="s">
        <v>17</v>
      </c>
    </row>
    <row r="152" spans="1:15" ht="12.75">
      <c r="A152" s="4"/>
      <c r="B152" s="120" t="str">
        <f>'Residential Chronic _summary'!B152</f>
        <v>beta-Hexachlorocyclohexane</v>
      </c>
      <c r="C152" s="123">
        <f>'Residential Chronic _summary'!C152</f>
        <v>319857</v>
      </c>
      <c r="D152" s="120"/>
      <c r="E152" s="74">
        <v>9</v>
      </c>
      <c r="F152" s="75" t="s">
        <v>19</v>
      </c>
      <c r="G152" s="260"/>
      <c r="H152" s="199"/>
      <c r="I152" s="202"/>
      <c r="J152" s="236" t="s">
        <v>235</v>
      </c>
      <c r="K152" s="123" t="str">
        <f>'Residential Chronic _summary'!K152</f>
        <v>C</v>
      </c>
      <c r="L152" s="77">
        <v>1E-06</v>
      </c>
      <c r="M152" s="138" t="str">
        <f>'Residential Chronic _summary'!M152</f>
        <v>I</v>
      </c>
      <c r="N152" s="199"/>
      <c r="O152" s="202" t="s">
        <v>17</v>
      </c>
    </row>
    <row r="153" spans="1:15" ht="12.75">
      <c r="A153" s="70"/>
      <c r="B153" s="120" t="str">
        <f>'Residential Chronic _summary'!B153</f>
        <v>gamma-Hexachlorocyclohexane (gamma-BHC, Lindane)</v>
      </c>
      <c r="C153" s="123">
        <f>'Residential Chronic _summary'!C153</f>
        <v>58899</v>
      </c>
      <c r="D153" s="120"/>
      <c r="E153" s="74">
        <v>10</v>
      </c>
      <c r="F153" s="75">
        <v>0.05</v>
      </c>
      <c r="G153" s="260" t="s">
        <v>76</v>
      </c>
      <c r="H153" s="199" t="s">
        <v>25</v>
      </c>
      <c r="I153" s="200" t="s">
        <v>17</v>
      </c>
      <c r="J153" s="236" t="s">
        <v>216</v>
      </c>
      <c r="K153" s="123" t="str">
        <f>'Residential Chronic _summary'!K153</f>
        <v>B2/C</v>
      </c>
      <c r="L153" s="77">
        <v>1E-06</v>
      </c>
      <c r="M153" s="138" t="str">
        <f>'Residential Chronic _summary'!M153</f>
        <v>H</v>
      </c>
      <c r="N153" s="199"/>
      <c r="O153" s="200" t="s">
        <v>17</v>
      </c>
    </row>
    <row r="154" spans="1:15" ht="12.75">
      <c r="A154" s="70"/>
      <c r="B154" s="120" t="str">
        <f>'Residential Chronic _summary'!B154</f>
        <v>Hexachlorocyclohexane, technical grade</v>
      </c>
      <c r="C154" s="123">
        <f>'Residential Chronic _summary'!C154</f>
        <v>608731</v>
      </c>
      <c r="D154" s="120"/>
      <c r="E154" s="74">
        <v>7</v>
      </c>
      <c r="F154" s="75" t="s">
        <v>19</v>
      </c>
      <c r="G154" s="260"/>
      <c r="H154" s="199"/>
      <c r="I154" s="202"/>
      <c r="J154" s="236" t="s">
        <v>93</v>
      </c>
      <c r="K154" s="123" t="str">
        <f>'Residential Chronic _summary'!K154</f>
        <v>B2</v>
      </c>
      <c r="L154" s="77">
        <v>1E-06</v>
      </c>
      <c r="M154" s="138" t="str">
        <f>'Residential Chronic _summary'!M154</f>
        <v>I</v>
      </c>
      <c r="N154" s="199"/>
      <c r="O154" s="202" t="s">
        <v>17</v>
      </c>
    </row>
    <row r="155" spans="1:15" ht="12.75">
      <c r="A155"/>
      <c r="B155" s="120" t="str">
        <f>'Residential Chronic _summary'!B155</f>
        <v>Methoxychlor</v>
      </c>
      <c r="C155" s="123">
        <f>'Residential Chronic _summary'!C155</f>
        <v>72435</v>
      </c>
      <c r="D155" s="120"/>
      <c r="E155" s="74">
        <v>16</v>
      </c>
      <c r="F155" s="75">
        <v>1</v>
      </c>
      <c r="G155" s="260" t="str">
        <f>'Residential Chronic _summary'!G155</f>
        <v>O</v>
      </c>
      <c r="H155" s="199"/>
      <c r="I155" s="202" t="s">
        <v>17</v>
      </c>
      <c r="J155" s="236" t="s">
        <v>135</v>
      </c>
      <c r="K155" s="123" t="str">
        <f>'Residential Chronic _summary'!K155</f>
        <v>D</v>
      </c>
      <c r="L155" s="77" t="s">
        <v>19</v>
      </c>
      <c r="M155" s="138"/>
      <c r="N155" s="199"/>
      <c r="O155" s="202"/>
    </row>
    <row r="156" spans="1:15" ht="12.75">
      <c r="A156" s="70"/>
      <c r="B156" s="120" t="str">
        <f>'Residential Chronic _summary'!B156</f>
        <v>2-Methyl-4-chloropphenoxyacetic acid (MCPA)</v>
      </c>
      <c r="C156" s="123">
        <f>'Residential Chronic _summary'!C156</f>
        <v>94746</v>
      </c>
      <c r="D156" s="120"/>
      <c r="E156" s="74">
        <v>31</v>
      </c>
      <c r="F156" s="75">
        <v>1</v>
      </c>
      <c r="G156" s="260" t="s">
        <v>76</v>
      </c>
      <c r="H156" s="199" t="s">
        <v>25</v>
      </c>
      <c r="I156" s="202" t="s">
        <v>17</v>
      </c>
      <c r="J156" s="236" t="s">
        <v>77</v>
      </c>
      <c r="K156" s="123" t="str">
        <f>'Residential Chronic _summary'!K156</f>
        <v>NA</v>
      </c>
      <c r="L156" s="77" t="s">
        <v>19</v>
      </c>
      <c r="M156" s="138"/>
      <c r="N156" s="199"/>
      <c r="O156" s="202"/>
    </row>
    <row r="157" spans="1:15" ht="12.75">
      <c r="A157" s="70"/>
      <c r="B157" s="120" t="str">
        <f>'Residential Chronic _summary'!B157</f>
        <v>2-(2-Methyl-4-chlorophenoxy)propionic acid (MCPP)</v>
      </c>
      <c r="C157" s="123">
        <f>'Residential Chronic _summary'!C157</f>
        <v>93652</v>
      </c>
      <c r="D157" s="120"/>
      <c r="E157" s="74">
        <v>610</v>
      </c>
      <c r="F157" s="75">
        <v>1</v>
      </c>
      <c r="G157" s="260" t="str">
        <f>'Residential Chronic _summary'!G157</f>
        <v>I</v>
      </c>
      <c r="H157" s="199" t="s">
        <v>25</v>
      </c>
      <c r="I157" s="202" t="s">
        <v>17</v>
      </c>
      <c r="J157" s="236" t="s">
        <v>183</v>
      </c>
      <c r="K157" s="123" t="str">
        <f>'Residential Chronic _summary'!K157</f>
        <v>NA</v>
      </c>
      <c r="L157" s="77" t="s">
        <v>19</v>
      </c>
      <c r="M157" s="138"/>
      <c r="N157" s="199"/>
      <c r="O157" s="202"/>
    </row>
    <row r="158" spans="1:15" ht="21.75">
      <c r="A158" s="70"/>
      <c r="B158" s="120" t="str">
        <f>'Residential Chronic _summary'!B158</f>
        <v>Metolachlor</v>
      </c>
      <c r="C158" s="123">
        <f>'Residential Chronic _summary'!C158</f>
        <v>51218452</v>
      </c>
      <c r="D158" s="120"/>
      <c r="E158" s="74">
        <v>925</v>
      </c>
      <c r="F158" s="75">
        <v>1</v>
      </c>
      <c r="G158" s="260" t="s">
        <v>76</v>
      </c>
      <c r="H158" s="199" t="s">
        <v>25</v>
      </c>
      <c r="I158" s="202" t="s">
        <v>17</v>
      </c>
      <c r="J158" s="223" t="s">
        <v>356</v>
      </c>
      <c r="K158" s="123" t="str">
        <f>'Residential Chronic _summary'!K158</f>
        <v>C</v>
      </c>
      <c r="L158" s="77" t="s">
        <v>19</v>
      </c>
      <c r="M158" s="138"/>
      <c r="N158" s="199"/>
      <c r="O158" s="202"/>
    </row>
    <row r="159" spans="1:15" s="94" customFormat="1" ht="12.75">
      <c r="A159" s="70"/>
      <c r="B159" s="120" t="str">
        <f>'Residential Chronic _summary'!B159</f>
        <v>Picloram</v>
      </c>
      <c r="C159" s="123" t="str">
        <f>'Residential Chronic _summary'!C159</f>
        <v>1918021</v>
      </c>
      <c r="D159" s="120"/>
      <c r="E159" s="91" t="s">
        <v>19</v>
      </c>
      <c r="F159" s="92" t="s">
        <v>19</v>
      </c>
      <c r="G159" s="260"/>
      <c r="H159" s="199"/>
      <c r="I159" s="200"/>
      <c r="J159" s="216" t="s">
        <v>124</v>
      </c>
      <c r="K159" s="123" t="str">
        <f>'Residential Chronic _summary'!K159</f>
        <v>NA</v>
      </c>
      <c r="L159" s="93" t="s">
        <v>19</v>
      </c>
      <c r="M159" s="138"/>
      <c r="N159" s="199"/>
      <c r="O159" s="200"/>
    </row>
    <row r="160" spans="1:15" ht="12.75">
      <c r="A160" s="70"/>
      <c r="B160" s="120" t="str">
        <f>'Residential Chronic _summary'!B160</f>
        <v>Terbufos</v>
      </c>
      <c r="C160" s="123">
        <f>'Residential Chronic _summary'!C160</f>
        <v>13071799</v>
      </c>
      <c r="D160" s="120"/>
      <c r="E160" s="74">
        <v>1</v>
      </c>
      <c r="F160" s="75">
        <v>1</v>
      </c>
      <c r="G160" s="260" t="str">
        <f>'Residential Chronic _summary'!G160</f>
        <v>H</v>
      </c>
      <c r="H160" s="199" t="s">
        <v>25</v>
      </c>
      <c r="I160" s="200" t="s">
        <v>17</v>
      </c>
      <c r="J160" s="236" t="s">
        <v>60</v>
      </c>
      <c r="K160" s="123" t="str">
        <f>'Residential Chronic _summary'!K160</f>
        <v>NA</v>
      </c>
      <c r="L160" s="77" t="s">
        <v>19</v>
      </c>
      <c r="M160" s="138"/>
      <c r="N160" s="199"/>
      <c r="O160" s="200"/>
    </row>
    <row r="161" spans="1:15" ht="12.75">
      <c r="A161"/>
      <c r="B161" s="120" t="str">
        <f>'Residential Chronic _summary'!B161</f>
        <v>Toxaphene</v>
      </c>
      <c r="C161" s="123">
        <f>'Residential Chronic _summary'!C161</f>
        <v>8001352</v>
      </c>
      <c r="D161" s="120"/>
      <c r="E161" s="74">
        <v>16</v>
      </c>
      <c r="F161" s="75">
        <v>0.3</v>
      </c>
      <c r="G161" s="260" t="s">
        <v>27</v>
      </c>
      <c r="H161" s="199" t="s">
        <v>25</v>
      </c>
      <c r="I161" s="200" t="s">
        <v>17</v>
      </c>
      <c r="J161" s="236" t="s">
        <v>99</v>
      </c>
      <c r="K161" s="123" t="str">
        <f>'Residential Chronic _summary'!K161</f>
        <v>B2</v>
      </c>
      <c r="L161" s="77">
        <v>1E-06</v>
      </c>
      <c r="M161" s="138" t="str">
        <f>'Residential Chronic _summary'!M161</f>
        <v>I</v>
      </c>
      <c r="N161" s="199"/>
      <c r="O161" s="200" t="s">
        <v>17</v>
      </c>
    </row>
    <row r="162" spans="1:15" s="94" customFormat="1" ht="12.75">
      <c r="A162" s="4"/>
      <c r="B162" s="120" t="str">
        <f>'Residential Chronic _summary'!B162</f>
        <v>2,4,5-Trichlorophenoxyacetic acid (2,4,5-T)</v>
      </c>
      <c r="C162" s="123">
        <f>'Residential Chronic _summary'!C162</f>
        <v>93765</v>
      </c>
      <c r="D162" s="120"/>
      <c r="E162" s="91">
        <v>5800</v>
      </c>
      <c r="F162" s="92">
        <v>1</v>
      </c>
      <c r="G162" s="260" t="s">
        <v>76</v>
      </c>
      <c r="H162" s="199" t="s">
        <v>25</v>
      </c>
      <c r="I162" s="200" t="s">
        <v>17</v>
      </c>
      <c r="J162" s="216" t="s">
        <v>77</v>
      </c>
      <c r="K162" s="123" t="str">
        <f>'Residential Chronic _summary'!K162</f>
        <v>NA</v>
      </c>
      <c r="L162" s="93" t="s">
        <v>19</v>
      </c>
      <c r="M162" s="138"/>
      <c r="N162" s="199"/>
      <c r="O162" s="200"/>
    </row>
    <row r="163" spans="1:15" s="94" customFormat="1" ht="12.75">
      <c r="A163" s="66" t="str">
        <f>'Residential Chronic _summary'!A163</f>
        <v>Dioxins and Furans</v>
      </c>
      <c r="B163" s="120"/>
      <c r="C163" s="123"/>
      <c r="D163" s="120"/>
      <c r="E163" s="91"/>
      <c r="F163" s="92"/>
      <c r="G163" s="260"/>
      <c r="H163" s="199"/>
      <c r="I163" s="200"/>
      <c r="J163" s="216"/>
      <c r="K163" s="123"/>
      <c r="L163" s="93"/>
      <c r="M163" s="138"/>
      <c r="N163" s="199"/>
      <c r="O163" s="200"/>
    </row>
    <row r="164" spans="1:15" s="94" customFormat="1" ht="12.75">
      <c r="A164" s="158"/>
      <c r="B164" s="120" t="str">
        <f>'Residential Chronic _summary'!B164</f>
        <v>Hexachlorodibenzodioxin mixture</v>
      </c>
      <c r="C164" s="123">
        <f>'Residential Chronic _summary'!C164</f>
        <v>19408743</v>
      </c>
      <c r="D164" s="120"/>
      <c r="E164" s="91">
        <v>0.003</v>
      </c>
      <c r="F164" s="92" t="s">
        <v>19</v>
      </c>
      <c r="G164" s="260"/>
      <c r="H164" s="199"/>
      <c r="I164" s="200"/>
      <c r="J164" s="216" t="s">
        <v>93</v>
      </c>
      <c r="K164" s="123" t="str">
        <f>'Residential Chronic _summary'!K164</f>
        <v>B2</v>
      </c>
      <c r="L164" s="93">
        <v>1E-06</v>
      </c>
      <c r="M164" s="138" t="str">
        <f>'Residential Chronic _summary'!M164</f>
        <v>I</v>
      </c>
      <c r="N164" s="199"/>
      <c r="O164" s="200" t="s">
        <v>17</v>
      </c>
    </row>
    <row r="165" spans="1:15" ht="12.75">
      <c r="A165" s="4"/>
      <c r="B165" s="120" t="str">
        <f>'Residential Chronic _summary'!B165</f>
        <v>2,3,7,8-TCDD (or 2,3,7,8-TCDD equivalents)</v>
      </c>
      <c r="C165" s="123">
        <f>'Residential Chronic _summary'!C165</f>
        <v>1746016</v>
      </c>
      <c r="D165" s="120"/>
      <c r="E165" s="74">
        <v>0.0002</v>
      </c>
      <c r="F165" s="75" t="s">
        <v>19</v>
      </c>
      <c r="G165" s="260"/>
      <c r="H165" s="199"/>
      <c r="I165" s="200"/>
      <c r="J165" s="236" t="s">
        <v>238</v>
      </c>
      <c r="K165" s="123" t="str">
        <f>'Residential Chronic _summary'!K165</f>
        <v>B2</v>
      </c>
      <c r="L165" s="77">
        <v>1E-06</v>
      </c>
      <c r="M165" s="138" t="str">
        <f>'Residential Chronic _summary'!M165</f>
        <v>H</v>
      </c>
      <c r="N165" s="199"/>
      <c r="O165" s="200" t="s">
        <v>17</v>
      </c>
    </row>
    <row r="166" spans="1:15" ht="12.75">
      <c r="A166" s="66" t="str">
        <f>'Residential Chronic _summary'!A166</f>
        <v>Explosives</v>
      </c>
      <c r="B166" s="120"/>
      <c r="C166" s="123"/>
      <c r="D166" s="120"/>
      <c r="E166" s="45"/>
      <c r="F166" s="37"/>
      <c r="G166" s="260"/>
      <c r="H166" s="204"/>
      <c r="I166" s="205"/>
      <c r="J166" s="128"/>
      <c r="K166" s="123">
        <f>'Residential Chronic _summary'!K166</f>
        <v>0</v>
      </c>
      <c r="L166" s="39"/>
      <c r="M166" s="138"/>
      <c r="N166" s="204"/>
      <c r="O166" s="205"/>
    </row>
    <row r="167" spans="1:15" ht="12.75">
      <c r="A167" s="70"/>
      <c r="B167" s="120" t="str">
        <f>'Residential Chronic _summary'!B167</f>
        <v>1,3 - DNB</v>
      </c>
      <c r="C167" s="123">
        <f>'Residential Chronic _summary'!C167</f>
        <v>99650</v>
      </c>
      <c r="D167" s="120"/>
      <c r="E167" s="45">
        <v>40</v>
      </c>
      <c r="F167" s="79">
        <v>1</v>
      </c>
      <c r="G167" s="260" t="s">
        <v>76</v>
      </c>
      <c r="H167" s="194" t="s">
        <v>25</v>
      </c>
      <c r="I167" s="205" t="s">
        <v>17</v>
      </c>
      <c r="J167" s="128" t="s">
        <v>278</v>
      </c>
      <c r="K167" s="123" t="str">
        <f>'Residential Chronic _summary'!K167</f>
        <v>D</v>
      </c>
      <c r="L167" s="39" t="s">
        <v>19</v>
      </c>
      <c r="M167" s="138"/>
      <c r="N167" s="194"/>
      <c r="O167" s="205"/>
    </row>
    <row r="168" spans="1:15" ht="12.75">
      <c r="A168"/>
      <c r="B168" s="120" t="str">
        <f>'Residential Chronic _summary'!B168</f>
        <v>2,4 - DNT</v>
      </c>
      <c r="C168" s="123">
        <f>'Residential Chronic _summary'!C168</f>
        <v>121142</v>
      </c>
      <c r="D168" s="120"/>
      <c r="E168" s="45">
        <v>106</v>
      </c>
      <c r="F168" s="79">
        <v>1</v>
      </c>
      <c r="G168" s="260" t="s">
        <v>76</v>
      </c>
      <c r="H168" s="194" t="s">
        <v>25</v>
      </c>
      <c r="I168" s="205" t="s">
        <v>17</v>
      </c>
      <c r="J168" s="128" t="s">
        <v>280</v>
      </c>
      <c r="K168" s="264" t="str">
        <f>'Residential Chronic _summary'!K168</f>
        <v>see mixture below</v>
      </c>
      <c r="L168" s="39"/>
      <c r="M168" s="138"/>
      <c r="N168" s="194"/>
      <c r="O168" s="205"/>
    </row>
    <row r="169" spans="2:15" ht="12.75">
      <c r="B169" s="120" t="str">
        <f>'Residential Chronic _summary'!B169</f>
        <v>2,6 - DNT</v>
      </c>
      <c r="C169" s="123">
        <f>'Residential Chronic _summary'!C169</f>
        <v>606202</v>
      </c>
      <c r="D169" s="120"/>
      <c r="E169" s="45">
        <v>500</v>
      </c>
      <c r="F169" s="79">
        <v>1</v>
      </c>
      <c r="G169" s="260" t="str">
        <f>'Residential Chronic _summary'!G169</f>
        <v>H</v>
      </c>
      <c r="H169" s="194" t="s">
        <v>25</v>
      </c>
      <c r="I169" s="205" t="s">
        <v>17</v>
      </c>
      <c r="J169" s="128" t="s">
        <v>283</v>
      </c>
      <c r="K169" s="264" t="str">
        <f>'Residential Chronic _summary'!K169</f>
        <v>see mixture below</v>
      </c>
      <c r="L169" s="39"/>
      <c r="M169" s="138"/>
      <c r="N169" s="194"/>
      <c r="O169" s="205"/>
    </row>
    <row r="170" spans="2:15" ht="12.75">
      <c r="B170" s="120" t="str">
        <f>'Residential Chronic _summary'!B170</f>
        <v>2,4- AND 2,6 DNT MIXTURE</v>
      </c>
      <c r="C170" s="123"/>
      <c r="D170" s="120"/>
      <c r="E170" s="45">
        <v>14</v>
      </c>
      <c r="F170" s="79" t="s">
        <v>19</v>
      </c>
      <c r="G170" s="260"/>
      <c r="H170" s="194"/>
      <c r="I170" s="205"/>
      <c r="J170" s="128" t="s">
        <v>93</v>
      </c>
      <c r="K170" s="123" t="str">
        <f>'Residential Chronic _summary'!K170</f>
        <v>B2</v>
      </c>
      <c r="L170" s="39">
        <v>1E-06</v>
      </c>
      <c r="M170" s="138" t="str">
        <f>'Residential Chronic _summary'!M170</f>
        <v>I</v>
      </c>
      <c r="N170" s="194"/>
      <c r="O170" s="205" t="s">
        <v>17</v>
      </c>
    </row>
    <row r="171" spans="2:15" ht="12.75">
      <c r="B171" s="120" t="str">
        <f>'Residential Chronic _summary'!B171</f>
        <v>HMX</v>
      </c>
      <c r="C171" s="123">
        <f>'Residential Chronic _summary'!C171</f>
        <v>2691410</v>
      </c>
      <c r="D171" s="120"/>
      <c r="E171" s="45" t="s">
        <v>19</v>
      </c>
      <c r="F171" s="79" t="s">
        <v>19</v>
      </c>
      <c r="G171" s="260"/>
      <c r="H171" s="194"/>
      <c r="I171" s="205"/>
      <c r="J171" s="128" t="s">
        <v>124</v>
      </c>
      <c r="K171" s="123" t="str">
        <f>'Residential Chronic _summary'!K171</f>
        <v>D</v>
      </c>
      <c r="L171" s="39" t="s">
        <v>19</v>
      </c>
      <c r="M171" s="138"/>
      <c r="N171" s="194"/>
      <c r="O171" s="205"/>
    </row>
    <row r="172" spans="2:15" ht="12.75">
      <c r="B172" s="120" t="str">
        <f>'Residential Chronic _summary'!B172</f>
        <v>RDX</v>
      </c>
      <c r="C172" s="123">
        <f>'Residential Chronic _summary'!C172</f>
        <v>121824</v>
      </c>
      <c r="D172" s="120"/>
      <c r="E172" s="45">
        <v>54</v>
      </c>
      <c r="F172" s="79">
        <v>1</v>
      </c>
      <c r="G172" s="260" t="s">
        <v>76</v>
      </c>
      <c r="H172" s="194" t="s">
        <v>25</v>
      </c>
      <c r="I172" s="205" t="s">
        <v>287</v>
      </c>
      <c r="J172" s="128" t="s">
        <v>288</v>
      </c>
      <c r="K172" s="123" t="str">
        <f>'Residential Chronic _summary'!K172</f>
        <v>C</v>
      </c>
      <c r="L172" s="39">
        <v>1E-06</v>
      </c>
      <c r="M172" s="138" t="str">
        <f>'Residential Chronic _summary'!M172</f>
        <v>I</v>
      </c>
      <c r="N172" s="194" t="s">
        <v>25</v>
      </c>
      <c r="O172" s="205" t="s">
        <v>287</v>
      </c>
    </row>
    <row r="173" spans="2:15" ht="12.75">
      <c r="B173" s="120" t="str">
        <f>'Residential Chronic _summary'!B173</f>
        <v>1,3,5 - TNB</v>
      </c>
      <c r="C173" s="123">
        <f>'Residential Chronic _summary'!C173</f>
        <v>99354</v>
      </c>
      <c r="D173" s="120"/>
      <c r="E173" s="45" t="s">
        <v>19</v>
      </c>
      <c r="F173" s="79" t="s">
        <v>19</v>
      </c>
      <c r="G173" s="260"/>
      <c r="H173" s="194"/>
      <c r="I173" s="205"/>
      <c r="J173" s="128" t="s">
        <v>290</v>
      </c>
      <c r="K173" s="123" t="str">
        <f>'Residential Chronic _summary'!K173</f>
        <v>NA</v>
      </c>
      <c r="L173" s="39" t="s">
        <v>19</v>
      </c>
      <c r="M173" s="138"/>
      <c r="N173" s="194"/>
      <c r="O173" s="205"/>
    </row>
    <row r="174" spans="2:15" ht="12.75">
      <c r="B174" s="120" t="str">
        <f>'Residential Chronic _summary'!B174</f>
        <v>2,4,6 - TNT</v>
      </c>
      <c r="C174" s="123">
        <f>'Residential Chronic _summary'!C174</f>
        <v>118967</v>
      </c>
      <c r="D174" s="120"/>
      <c r="E174" s="43">
        <v>20</v>
      </c>
      <c r="F174" s="85">
        <v>1</v>
      </c>
      <c r="G174" s="260" t="s">
        <v>76</v>
      </c>
      <c r="H174" s="206" t="s">
        <v>25</v>
      </c>
      <c r="I174" s="197" t="s">
        <v>17</v>
      </c>
      <c r="J174" s="239" t="s">
        <v>292</v>
      </c>
      <c r="K174" s="123" t="str">
        <f>'Residential Chronic _summary'!K174</f>
        <v>C</v>
      </c>
      <c r="L174" s="86">
        <v>5E-08</v>
      </c>
      <c r="M174" s="138" t="str">
        <f>'Residential Chronic _summary'!M174</f>
        <v>I</v>
      </c>
      <c r="N174" s="206" t="s">
        <v>25</v>
      </c>
      <c r="O174" s="197" t="s">
        <v>17</v>
      </c>
    </row>
    <row r="175" spans="1:15" ht="13.5" thickBot="1">
      <c r="A175" s="83"/>
      <c r="B175" s="68"/>
      <c r="C175" s="68"/>
      <c r="D175" s="146"/>
      <c r="E175" s="46"/>
      <c r="F175" s="84"/>
      <c r="G175" s="184"/>
      <c r="H175" s="226"/>
      <c r="I175" s="155"/>
      <c r="J175" s="22"/>
      <c r="K175" s="23"/>
      <c r="L175" s="40"/>
      <c r="M175" s="184"/>
      <c r="N175" s="84"/>
      <c r="O175" s="155"/>
    </row>
    <row r="176" spans="1:8" ht="12.75">
      <c r="A176" s="164"/>
      <c r="B176" s="1" t="str">
        <f>'Residential Chronic_Risk'!B176</f>
        <v>VOC? - "y" indicates that the contaminant is considered volatile.</v>
      </c>
      <c r="C176" s="71"/>
      <c r="D176" s="147"/>
      <c r="H176" s="227"/>
    </row>
    <row r="177" spans="1:4" ht="12.75">
      <c r="A177" s="140" t="s">
        <v>295</v>
      </c>
      <c r="B177" s="72" t="str">
        <f>'Residential Chronic _summary'!B177</f>
        <v>Italics indicates unity with Csat, maximum soil concentration or acute target concentration not unity with chronic RfD/RfC.</v>
      </c>
      <c r="C177" s="70"/>
      <c r="D177" s="4"/>
    </row>
    <row r="178" spans="1:4" ht="12.75">
      <c r="A178" s="140" t="s">
        <v>297</v>
      </c>
      <c r="B178" s="72" t="str">
        <f>'Residential Chronic _summary'!B178</f>
        <v>ADREN - adrenal; BONE; CV/BLD - cardiovascular/blood system; CNS/PNS - central/peripheral nervous system; EYE;  IMMUN - immune system; KIDN - kidney; LIV/GI - liver/gastrointestinal system;</v>
      </c>
      <c r="C178" s="70"/>
      <c r="D178" s="4"/>
    </row>
    <row r="179" spans="1:4" ht="12.75">
      <c r="A179" s="70"/>
      <c r="B179" s="72" t="str">
        <f>'Residential Chronic _summary'!B179</f>
        <v>PROST - prostrate; REPRO - reproductive system (incl. teratogenic/developmental effects); RESP - respiratory system; SKIN - skin irritation or other effects; SPLEEN; THYROID; </v>
      </c>
      <c r="C179" s="70"/>
      <c r="D179" s="4"/>
    </row>
    <row r="180" spans="1:4" ht="12.75">
      <c r="A180" s="70"/>
      <c r="B180" s="72" t="str">
        <f>'Residential Chronic _summary'!B180</f>
        <v>WHOLE BODY - increased mortality, decreased growth rate, etc.</v>
      </c>
      <c r="C180" s="70"/>
      <c r="D180" s="4"/>
    </row>
    <row r="181" spans="1:4" ht="12.75">
      <c r="A181" s="140" t="s">
        <v>301</v>
      </c>
      <c r="B181" s="72" t="str">
        <f>'Residential Chronic _summary'!B181</f>
        <v>Class A - Known human carcinogen</v>
      </c>
      <c r="C181" s="70"/>
      <c r="D181" s="4"/>
    </row>
    <row r="182" spans="1:4" ht="12.75">
      <c r="A182" s="70"/>
      <c r="B182" s="72" t="str">
        <f>'Residential Chronic _summary'!B182</f>
        <v>Class B - Probable human carcinogen (B1 - limited evidence in humans; B2 - inadequate evidence in humans but adequate in animals)</v>
      </c>
      <c r="C182" s="70"/>
      <c r="D182" s="4"/>
    </row>
    <row r="183" spans="1:4" ht="12.75">
      <c r="A183" s="70"/>
      <c r="B183" s="72" t="str">
        <f>'Residential Chronic _summary'!B183</f>
        <v>Class C - Possible human carcinogen</v>
      </c>
      <c r="C183" s="70"/>
      <c r="D183" s="4"/>
    </row>
    <row r="184" spans="1:4" ht="12.75">
      <c r="A184" s="70"/>
      <c r="B184" s="72" t="str">
        <f>'Residential Chronic _summary'!B184</f>
        <v>Class D - Not Classifiable</v>
      </c>
      <c r="C184" s="70"/>
      <c r="D184" s="4"/>
    </row>
    <row r="185" spans="2:3" ht="12.75">
      <c r="B185" s="72" t="str">
        <f>'Residential Chronic _summary'!B185</f>
        <v>NA - No EPA Classification Available.</v>
      </c>
      <c r="C185" s="9"/>
    </row>
    <row r="186" spans="1:2" ht="12.75">
      <c r="A186"/>
      <c r="B186"/>
    </row>
    <row r="187" spans="1:2" ht="12.75">
      <c r="A187"/>
      <c r="B187"/>
    </row>
  </sheetData>
  <printOptions gridLines="1" horizontalCentered="1"/>
  <pageMargins left="0.5" right="0.5" top="0.75" bottom="0.75" header="0.5" footer="0.5"/>
  <pageSetup orientation="landscape" scale="8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8.7109375" style="0" customWidth="1"/>
    <col min="3" max="3" width="8.7109375" style="0" customWidth="1"/>
    <col min="4" max="4" width="2.7109375" style="94" customWidth="1"/>
    <col min="5" max="5" width="12.7109375" style="0" customWidth="1"/>
    <col min="6" max="6" width="8.7109375" style="129" customWidth="1"/>
    <col min="7" max="7" width="8.7109375" style="117" customWidth="1"/>
    <col min="8" max="8" width="3.7109375" style="117" customWidth="1"/>
    <col min="9" max="9" width="3.7109375" style="94" customWidth="1"/>
    <col min="10" max="16" width="7.7109375" style="0" customWidth="1"/>
    <col min="17" max="17" width="8.7109375" style="0" customWidth="1"/>
    <col min="18" max="23" width="7.7109375" style="0" customWidth="1"/>
    <col min="24" max="24" width="10.7109375" style="0" customWidth="1"/>
    <col min="25" max="26" width="3.7109375" style="94" customWidth="1"/>
    <col min="27" max="27" width="3.7109375" style="0" customWidth="1"/>
  </cols>
  <sheetData>
    <row r="1" ht="15.75">
      <c r="A1" s="298" t="str">
        <f>'Residential Chronic _summary'!A1</f>
        <v>Refer to the Risk-Based Guidance for the Soil - Human Health Pathway Technical Support Document</v>
      </c>
    </row>
    <row r="2" ht="15.75">
      <c r="A2" s="298" t="str">
        <f>'Residential Chronic _summary'!A2</f>
        <v>for guidance in applying Soil Reference Values.</v>
      </c>
    </row>
    <row r="3" ht="12.75">
      <c r="A3" s="290" t="str">
        <f>'Residential Chronic _summary'!A3</f>
        <v>NOTE:Based on LIMITED multiple pahtway exposure scenario (i.e., incidential soil/dust ingestion, dermal contact and inhalation of outdoor dust and vapors).  If</v>
      </c>
    </row>
    <row r="4" ht="12.75">
      <c r="A4" s="290" t="str">
        <f>'Residential Chronic _summary'!A4</f>
        <v>multiple contaminants are present cumulative risk MUST be evaluated.  Concerns regarding ecological receptors, vapor migration,  and ground or surface water</v>
      </c>
    </row>
    <row r="5" spans="1:23" ht="12.75">
      <c r="A5" s="290" t="str">
        <f>'Residential Chronic _summary'!A5</f>
        <v>impacts must be evaluated by other methods.</v>
      </c>
      <c r="B5" s="279"/>
      <c r="C5" s="30"/>
      <c r="D5" s="142"/>
      <c r="E5" s="30"/>
      <c r="F5" s="130"/>
      <c r="G5" s="150"/>
      <c r="H5" s="150"/>
      <c r="I5" s="14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2:23" ht="12.75">
      <c r="B6" s="9"/>
      <c r="C6" s="30"/>
      <c r="D6" s="142"/>
      <c r="E6" s="30"/>
      <c r="F6" s="130"/>
      <c r="G6" s="150"/>
      <c r="H6" s="150"/>
      <c r="I6" s="142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" ht="12.75" customHeight="1">
      <c r="A7" t="str">
        <f>'Residential Chronic _summary'!A8</f>
        <v>Pathways: Or = oral; De= Dermal; In = Inhalation; ? = not known.</v>
      </c>
      <c r="B7" s="61"/>
    </row>
    <row r="8" ht="12.75" customHeight="1">
      <c r="B8" s="61"/>
    </row>
    <row r="9" spans="1:26" ht="16.5" thickBot="1">
      <c r="A9" s="219" t="s">
        <v>403</v>
      </c>
      <c r="B9" s="31"/>
      <c r="C9" s="8"/>
      <c r="D9" s="143"/>
      <c r="F9" s="131"/>
      <c r="G9" s="104"/>
      <c r="H9" s="104"/>
      <c r="I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8"/>
      <c r="Z9" s="18"/>
    </row>
    <row r="10" spans="1:27" ht="25.5">
      <c r="A10" s="17"/>
      <c r="B10" s="17"/>
      <c r="C10" s="17"/>
      <c r="D10" s="17"/>
      <c r="E10" s="47"/>
      <c r="F10" s="132"/>
      <c r="G10" s="51"/>
      <c r="H10" s="177" t="s">
        <v>2</v>
      </c>
      <c r="I10" s="177"/>
      <c r="J10" s="148" t="s">
        <v>308</v>
      </c>
      <c r="K10" s="192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185" t="s">
        <v>93</v>
      </c>
      <c r="Z10" s="177" t="s">
        <v>2</v>
      </c>
      <c r="AA10" s="177"/>
    </row>
    <row r="11" spans="1:27" s="2" customFormat="1" ht="94.5" customHeight="1" thickBot="1">
      <c r="A11" s="174" t="s">
        <v>3</v>
      </c>
      <c r="B11" s="174"/>
      <c r="C11" s="175" t="s">
        <v>309</v>
      </c>
      <c r="D11" s="186" t="s">
        <v>293</v>
      </c>
      <c r="E11" s="187" t="str">
        <f>'Child Subchronic _summary'!E12</f>
        <v>Child Subchronic SRV  (mg/kg)</v>
      </c>
      <c r="F11" s="188" t="s">
        <v>311</v>
      </c>
      <c r="G11" s="189" t="s">
        <v>312</v>
      </c>
      <c r="H11" s="173" t="s">
        <v>9</v>
      </c>
      <c r="I11" s="173" t="s">
        <v>10</v>
      </c>
      <c r="J11" s="190" t="s">
        <v>313</v>
      </c>
      <c r="K11" s="19" t="s">
        <v>83</v>
      </c>
      <c r="L11" s="19" t="s">
        <v>60</v>
      </c>
      <c r="M11" s="19" t="s">
        <v>314</v>
      </c>
      <c r="N11" s="19" t="s">
        <v>315</v>
      </c>
      <c r="O11" s="19" t="s">
        <v>183</v>
      </c>
      <c r="P11" s="19" t="s">
        <v>124</v>
      </c>
      <c r="Q11" s="19" t="s">
        <v>316</v>
      </c>
      <c r="R11" s="19" t="s">
        <v>36</v>
      </c>
      <c r="S11" s="19" t="s">
        <v>317</v>
      </c>
      <c r="T11" s="19" t="s">
        <v>72</v>
      </c>
      <c r="U11" s="19" t="s">
        <v>278</v>
      </c>
      <c r="V11" s="19" t="s">
        <v>318</v>
      </c>
      <c r="W11" s="191" t="s">
        <v>79</v>
      </c>
      <c r="X11" s="56" t="s">
        <v>319</v>
      </c>
      <c r="Y11" s="193" t="s">
        <v>320</v>
      </c>
      <c r="Z11" s="173" t="s">
        <v>9</v>
      </c>
      <c r="AA11" s="173" t="s">
        <v>10</v>
      </c>
    </row>
    <row r="12" spans="1:26" ht="12.75">
      <c r="A12" s="28" t="str">
        <f>'Child Subchronic _summary'!A13</f>
        <v>Inorganics:</v>
      </c>
      <c r="C12" s="117"/>
      <c r="D12" s="138"/>
      <c r="E12" s="49"/>
      <c r="F12" s="133"/>
      <c r="G12" s="53"/>
      <c r="H12" s="53"/>
      <c r="J12" s="20"/>
      <c r="K12" s="32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8"/>
      <c r="Y12" s="152"/>
      <c r="Z12" s="152"/>
    </row>
    <row r="13" spans="2:27" ht="12.75">
      <c r="B13" s="9" t="str">
        <f>'Child Subchronic _summary'!B14</f>
        <v>Aluminum</v>
      </c>
      <c r="C13" s="9">
        <f>'Child Subchronic _summary'!C14</f>
        <v>7429905</v>
      </c>
      <c r="E13" s="50" t="str">
        <f>'Child Subchronic _summary'!E14</f>
        <v>NA</v>
      </c>
      <c r="F13" s="88"/>
      <c r="G13" s="53" t="s">
        <v>19</v>
      </c>
      <c r="H13" s="252"/>
      <c r="I13" s="252"/>
      <c r="J13" s="20"/>
      <c r="K13" s="32"/>
      <c r="L13" s="16" t="str">
        <f>G13</f>
        <v>NA</v>
      </c>
      <c r="M13" s="16"/>
      <c r="N13" s="16"/>
      <c r="O13" s="16"/>
      <c r="P13" s="16"/>
      <c r="Q13" s="16"/>
      <c r="R13" s="16" t="str">
        <f>G13</f>
        <v>NA</v>
      </c>
      <c r="S13" s="16"/>
      <c r="T13" s="16"/>
      <c r="U13" s="16"/>
      <c r="V13" s="16"/>
      <c r="W13" s="16"/>
      <c r="X13" s="58" t="str">
        <f>'Child Subchronic _summary'!L14</f>
        <v>NA</v>
      </c>
      <c r="Y13" s="258" t="str">
        <f>'Child Subchronic _summary'!K14</f>
        <v>NA</v>
      </c>
      <c r="Z13" s="246"/>
      <c r="AA13" s="246"/>
    </row>
    <row r="14" spans="2:27" ht="12.75">
      <c r="B14" s="9" t="str">
        <f>'Child Subchronic _summary'!B15</f>
        <v>Antimony</v>
      </c>
      <c r="C14" s="9">
        <f>'Child Subchronic _summary'!C15</f>
        <v>7440360</v>
      </c>
      <c r="E14" s="50">
        <f>'Child Subchronic _summary'!E15</f>
        <v>27</v>
      </c>
      <c r="F14" s="88"/>
      <c r="G14" s="53">
        <f>(F14/E14)*'Child Subchronic _summary'!F15</f>
        <v>0</v>
      </c>
      <c r="H14" s="252"/>
      <c r="I14" s="252" t="str">
        <f>'Child Subchronic _summary'!I15</f>
        <v>Or</v>
      </c>
      <c r="J14" s="12"/>
      <c r="K14" s="13">
        <f>G14</f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f>G14</f>
        <v>0</v>
      </c>
      <c r="X14" s="58" t="str">
        <f>'Child Subchronic _summary'!L15</f>
        <v>NA</v>
      </c>
      <c r="Y14" s="258" t="str">
        <f>'Child Subchronic _summary'!K15</f>
        <v>NA</v>
      </c>
      <c r="Z14" s="246"/>
      <c r="AA14" s="246"/>
    </row>
    <row r="15" spans="2:27" ht="12.75">
      <c r="B15" s="9" t="str">
        <f>'Child Subchronic _summary'!B16</f>
        <v>Arsenic</v>
      </c>
      <c r="C15" s="9">
        <f>'Child Subchronic _summary'!C16</f>
        <v>7440382</v>
      </c>
      <c r="E15" s="50">
        <f>'Child Subchronic _summary'!E16</f>
        <v>13</v>
      </c>
      <c r="F15" s="88"/>
      <c r="G15" s="53">
        <f>(F15/E15)*'Child Subchronic _summary'!F16</f>
        <v>0</v>
      </c>
      <c r="H15" s="252" t="str">
        <f>'Child Subchronic _summary'!H16</f>
        <v>In</v>
      </c>
      <c r="I15" s="252" t="str">
        <f>'Child Subchronic _summary'!I16</f>
        <v>Or</v>
      </c>
      <c r="J15" s="12"/>
      <c r="K15" s="13">
        <f>G15</f>
        <v>0</v>
      </c>
      <c r="L15" s="11">
        <f>G15</f>
        <v>0</v>
      </c>
      <c r="M15" s="11"/>
      <c r="N15" s="11"/>
      <c r="O15" s="11"/>
      <c r="P15" s="11"/>
      <c r="Q15" s="11"/>
      <c r="R15" s="11"/>
      <c r="S15" s="11"/>
      <c r="T15" s="11">
        <f>G15</f>
        <v>0</v>
      </c>
      <c r="U15" s="11"/>
      <c r="V15" s="11"/>
      <c r="W15" s="11"/>
      <c r="X15" s="58">
        <f>(F15/E15)*'Child Subchronic _summary'!L16</f>
        <v>0</v>
      </c>
      <c r="Y15" s="258" t="str">
        <f>'Child Subchronic _summary'!K16</f>
        <v>A</v>
      </c>
      <c r="Z15" s="246"/>
      <c r="AA15" s="246" t="str">
        <f>'Child Subchronic _summary'!O16</f>
        <v>Or</v>
      </c>
    </row>
    <row r="16" spans="2:27" ht="12.75">
      <c r="B16" s="9" t="str">
        <f>'Child Subchronic _summary'!B17</f>
        <v>Barium</v>
      </c>
      <c r="C16" s="9">
        <f>'Child Subchronic _summary'!C17</f>
        <v>7440393</v>
      </c>
      <c r="E16" s="50">
        <f>'Child Subchronic _summary'!E17</f>
        <v>1200</v>
      </c>
      <c r="F16" s="88"/>
      <c r="G16" s="53">
        <f>(F16/E16)*'Child Subchronic _summary'!F17</f>
        <v>0</v>
      </c>
      <c r="H16" s="252"/>
      <c r="I16" s="252" t="str">
        <f>'Child Subchronic _summary'!I17</f>
        <v>Or</v>
      </c>
      <c r="J16" s="159" t="s">
        <v>321</v>
      </c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8" t="str">
        <f>'Child Subchronic _summary'!L17</f>
        <v>NA</v>
      </c>
      <c r="Y16" s="258" t="str">
        <f>'Child Subchronic _summary'!K17</f>
        <v>NA</v>
      </c>
      <c r="Z16" s="246"/>
      <c r="AA16" s="246"/>
    </row>
    <row r="17" spans="2:27" ht="21.75">
      <c r="B17" s="9" t="str">
        <f>'Child Subchronic _summary'!B18</f>
        <v>Beryllium</v>
      </c>
      <c r="C17" s="9">
        <f>'Child Subchronic _summary'!C18</f>
        <v>7440417</v>
      </c>
      <c r="E17" s="50">
        <f>'Child Subchronic _summary'!E18</f>
        <v>112</v>
      </c>
      <c r="F17" s="88"/>
      <c r="G17" s="53">
        <f>(F17/E17)*'Child Subchronic _summary'!F18</f>
        <v>0</v>
      </c>
      <c r="H17" s="252" t="str">
        <f>'Child Subchronic _summary'!H18</f>
        <v>In</v>
      </c>
      <c r="I17" s="252" t="str">
        <f>'Child Subchronic _summary'!I18</f>
        <v>Or</v>
      </c>
      <c r="J17" s="12"/>
      <c r="K17" s="13"/>
      <c r="L17" s="11"/>
      <c r="M17" s="11"/>
      <c r="N17" s="11"/>
      <c r="O17" s="11"/>
      <c r="P17" s="11">
        <f>G17</f>
        <v>0</v>
      </c>
      <c r="Q17" s="11"/>
      <c r="R17" s="11"/>
      <c r="S17" s="207">
        <f>G17</f>
        <v>0</v>
      </c>
      <c r="T17" s="11"/>
      <c r="U17" s="11"/>
      <c r="V17" s="11"/>
      <c r="W17" s="11"/>
      <c r="X17" s="58">
        <f>(F17/E17)*'Child Subchronic _summary'!L18</f>
        <v>0</v>
      </c>
      <c r="Y17" s="258" t="str">
        <f>'Child Subchronic _summary'!K18</f>
        <v>B2</v>
      </c>
      <c r="Z17" s="246" t="str">
        <f>'Child Subchronic _summary'!N18</f>
        <v>Or De</v>
      </c>
      <c r="AA17" s="246" t="str">
        <f>'Child Subchronic _summary'!O18</f>
        <v>In</v>
      </c>
    </row>
    <row r="18" spans="2:27" ht="12.75">
      <c r="B18" s="9" t="str">
        <f>'Child Subchronic _summary'!B19</f>
        <v>Boron</v>
      </c>
      <c r="C18" s="9">
        <f>'Child Subchronic _summary'!C19</f>
        <v>7440428</v>
      </c>
      <c r="E18" s="50">
        <f>'Child Subchronic _summary'!E19</f>
        <v>6000</v>
      </c>
      <c r="F18" s="88"/>
      <c r="G18" s="53">
        <f>(F18/E18)*'Child Subchronic _summary'!F19</f>
        <v>0</v>
      </c>
      <c r="H18" s="252"/>
      <c r="I18" s="252" t="str">
        <f>'Child Subchronic _summary'!I19</f>
        <v>Or</v>
      </c>
      <c r="J18" s="12"/>
      <c r="K18" s="13"/>
      <c r="L18" s="11"/>
      <c r="M18" s="11"/>
      <c r="N18" s="11"/>
      <c r="O18" s="11"/>
      <c r="P18" s="11"/>
      <c r="Q18" s="11"/>
      <c r="R18" s="11">
        <f>G18</f>
        <v>0</v>
      </c>
      <c r="S18" s="11"/>
      <c r="T18" s="11"/>
      <c r="U18" s="11"/>
      <c r="V18" s="11"/>
      <c r="W18" s="11"/>
      <c r="X18" s="58" t="str">
        <f>'Child Subchronic _summary'!L19</f>
        <v>NA</v>
      </c>
      <c r="Y18" s="258" t="str">
        <f>'Child Subchronic _summary'!K19</f>
        <v>D</v>
      </c>
      <c r="Z18" s="246"/>
      <c r="AA18" s="246"/>
    </row>
    <row r="19" spans="2:27" ht="12.75">
      <c r="B19" s="9" t="str">
        <f>'Child Subchronic _summary'!B20</f>
        <v>Cadmium</v>
      </c>
      <c r="C19" s="9">
        <f>'Child Subchronic _summary'!C20</f>
        <v>7440439</v>
      </c>
      <c r="E19" s="50" t="str">
        <f>'Child Subchronic _summary'!E20</f>
        <v>NA</v>
      </c>
      <c r="F19" s="88"/>
      <c r="G19" s="53" t="s">
        <v>19</v>
      </c>
      <c r="H19" s="252"/>
      <c r="I19" s="252"/>
      <c r="J19" s="12"/>
      <c r="K19" s="13"/>
      <c r="L19" s="11"/>
      <c r="M19" s="11"/>
      <c r="N19" s="11"/>
      <c r="O19" s="11" t="str">
        <f>G19</f>
        <v>NA</v>
      </c>
      <c r="P19" s="11"/>
      <c r="Q19" s="11"/>
      <c r="R19" s="11"/>
      <c r="S19" s="11"/>
      <c r="T19" s="11"/>
      <c r="U19" s="11"/>
      <c r="V19" s="11"/>
      <c r="W19" s="11"/>
      <c r="X19" s="58" t="str">
        <f>'Child Subchronic _summary'!L20</f>
        <v>NA</v>
      </c>
      <c r="Y19" s="258" t="str">
        <f>'Child Subchronic _summary'!K20</f>
        <v>B1</v>
      </c>
      <c r="Z19" s="246"/>
      <c r="AA19" s="246"/>
    </row>
    <row r="20" spans="2:27" ht="12.75">
      <c r="B20" s="9" t="str">
        <f>'Child Subchronic _summary'!B21</f>
        <v>Chromium III</v>
      </c>
      <c r="C20" s="9">
        <f>'Child Subchronic _summary'!C21</f>
        <v>16065831</v>
      </c>
      <c r="E20" s="50">
        <f>'Child Subchronic _summary'!E21</f>
        <v>47000</v>
      </c>
      <c r="F20" s="88"/>
      <c r="G20" s="53">
        <f>(F20/E20)*'Child Subchronic _summary'!F21</f>
        <v>0</v>
      </c>
      <c r="H20" s="252" t="str">
        <f>'Child Subchronic _summary'!H21</f>
        <v>In</v>
      </c>
      <c r="I20" s="252" t="str">
        <f>'Child Subchronic _summary'!I21</f>
        <v>Or</v>
      </c>
      <c r="J20" s="12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58" t="str">
        <f>'Child Subchronic _summary'!L21</f>
        <v>NA</v>
      </c>
      <c r="Y20" s="258" t="str">
        <f>'Child Subchronic _summary'!K21</f>
        <v>NA</v>
      </c>
      <c r="Z20" s="246"/>
      <c r="AA20" s="246"/>
    </row>
    <row r="21" spans="2:27" ht="21.75">
      <c r="B21" s="9" t="str">
        <f>'Child Subchronic _summary'!B22</f>
        <v>Chromium VI</v>
      </c>
      <c r="C21" s="9">
        <f>'Child Subchronic _summary'!C22</f>
        <v>18540299</v>
      </c>
      <c r="E21" s="50">
        <f>'Child Subchronic _summary'!E22</f>
        <v>950</v>
      </c>
      <c r="F21" s="88"/>
      <c r="G21" s="53">
        <f>(F21/E21)*'Child Subchronic _summary'!F22</f>
        <v>0</v>
      </c>
      <c r="H21" s="252"/>
      <c r="I21" s="252" t="str">
        <f>'Child Subchronic _summary'!I22</f>
        <v>Or</v>
      </c>
      <c r="J21" s="12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58">
        <f>(F21/E21)*'Child Subchronic _summary'!L22</f>
        <v>0</v>
      </c>
      <c r="Y21" s="258" t="str">
        <f>'Child Subchronic _summary'!K22</f>
        <v>A</v>
      </c>
      <c r="Z21" s="246" t="str">
        <f>'Child Subchronic _summary'!N22</f>
        <v>Or De</v>
      </c>
      <c r="AA21" s="246" t="str">
        <f>'Child Subchronic _summary'!O22</f>
        <v>In</v>
      </c>
    </row>
    <row r="22" spans="2:27" ht="12.75">
      <c r="B22" s="9" t="str">
        <f>'Child Subchronic _summary'!B23</f>
        <v>Cobalt</v>
      </c>
      <c r="C22" s="9">
        <f>'Child Subchronic _summary'!C23</f>
        <v>7440484</v>
      </c>
      <c r="E22" s="50" t="str">
        <f>'Child Subchronic _summary'!E23</f>
        <v>NA</v>
      </c>
      <c r="F22" s="88"/>
      <c r="G22" s="53" t="s">
        <v>19</v>
      </c>
      <c r="H22" s="252"/>
      <c r="I22" s="252"/>
      <c r="J22" s="12"/>
      <c r="K22" s="13" t="str">
        <f>G22</f>
        <v>NA</v>
      </c>
      <c r="L22" s="11"/>
      <c r="M22" s="11"/>
      <c r="N22" s="11" t="str">
        <f>G22</f>
        <v>NA</v>
      </c>
      <c r="O22" s="11"/>
      <c r="P22" s="11"/>
      <c r="Q22" s="11"/>
      <c r="R22" s="11"/>
      <c r="S22" s="11" t="str">
        <f>G22</f>
        <v>NA</v>
      </c>
      <c r="T22" s="11"/>
      <c r="U22" s="11"/>
      <c r="V22" s="11"/>
      <c r="W22" s="11"/>
      <c r="X22" s="58" t="str">
        <f>'Child Subchronic _summary'!L23</f>
        <v>NA</v>
      </c>
      <c r="Y22" s="258" t="str">
        <f>'Child Subchronic _summary'!K23</f>
        <v>D</v>
      </c>
      <c r="Z22" s="246"/>
      <c r="AA22" s="246"/>
    </row>
    <row r="23" spans="2:27" ht="12.75">
      <c r="B23" s="9" t="str">
        <f>'Child Subchronic _summary'!B24</f>
        <v>Copper</v>
      </c>
      <c r="C23" s="9">
        <f>'Child Subchronic _summary'!C24</f>
        <v>7440508</v>
      </c>
      <c r="E23" s="50">
        <f>'Child Subchronic _summary'!E24</f>
        <v>100</v>
      </c>
      <c r="F23" s="88"/>
      <c r="G23" s="53">
        <f>(F23/E23)*'Child Subchronic _summary'!F24</f>
        <v>0</v>
      </c>
      <c r="H23" s="252" t="str">
        <f>'Child Subchronic _summary'!H24</f>
        <v>In</v>
      </c>
      <c r="I23" s="252" t="str">
        <f>'Child Subchronic _summary'!I24</f>
        <v>Or</v>
      </c>
      <c r="J23" s="159" t="s">
        <v>321</v>
      </c>
      <c r="K23" s="1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8" t="str">
        <f>'Child Subchronic _summary'!L24</f>
        <v>NA</v>
      </c>
      <c r="Y23" s="258" t="str">
        <f>'Child Subchronic _summary'!K24</f>
        <v>D</v>
      </c>
      <c r="Z23" s="246"/>
      <c r="AA23" s="246"/>
    </row>
    <row r="24" spans="2:27" ht="12.75">
      <c r="B24" s="9" t="str">
        <f>'Child Subchronic _summary'!B25</f>
        <v>Copper Cyanide</v>
      </c>
      <c r="C24" s="9">
        <f>'Child Subchronic _summary'!C25</f>
        <v>544923</v>
      </c>
      <c r="E24" s="50">
        <f>'Child Subchronic _summary'!E25</f>
        <v>3000</v>
      </c>
      <c r="F24" s="88"/>
      <c r="G24" s="53">
        <f>(F24/E24)*'Child Subchronic _summary'!F25</f>
        <v>0</v>
      </c>
      <c r="H24" s="252" t="str">
        <f>'Child Subchronic _summary'!H25</f>
        <v>In</v>
      </c>
      <c r="I24" s="252" t="str">
        <f>'Child Subchronic _summary'!I25</f>
        <v>Or</v>
      </c>
      <c r="J24" s="159"/>
      <c r="K24" s="13"/>
      <c r="L24" s="11"/>
      <c r="M24" s="11"/>
      <c r="N24" s="11"/>
      <c r="O24" s="11">
        <f>G24</f>
        <v>0</v>
      </c>
      <c r="P24" s="11">
        <f>G24</f>
        <v>0</v>
      </c>
      <c r="Q24" s="11"/>
      <c r="R24" s="11"/>
      <c r="S24" s="11"/>
      <c r="T24" s="11"/>
      <c r="U24" s="11"/>
      <c r="V24" s="11"/>
      <c r="W24" s="11">
        <f>G24</f>
        <v>0</v>
      </c>
      <c r="X24" s="58" t="str">
        <f>'Child Subchronic _summary'!L25</f>
        <v>NA</v>
      </c>
      <c r="Y24" s="258" t="str">
        <f>'Child Subchronic _summary'!K25</f>
        <v>NA</v>
      </c>
      <c r="Z24" s="246"/>
      <c r="AA24" s="246"/>
    </row>
    <row r="25" spans="2:27" ht="12.75">
      <c r="B25" s="9" t="str">
        <f>'Child Subchronic _summary'!B26</f>
        <v>Cyanide, free</v>
      </c>
      <c r="C25" s="9">
        <f>'Child Subchronic _summary'!C26</f>
        <v>57125</v>
      </c>
      <c r="E25" s="50">
        <f>'Child Subchronic _summary'!E26</f>
        <v>62</v>
      </c>
      <c r="F25" s="88"/>
      <c r="G25" s="53">
        <f>(F25/E25)*'Child Subchronic _summary'!F26</f>
        <v>0</v>
      </c>
      <c r="H25" s="252" t="str">
        <f>'Child Subchronic _summary'!H26</f>
        <v>In</v>
      </c>
      <c r="I25" s="252" t="str">
        <f>'Child Subchronic _summary'!I26</f>
        <v>Or</v>
      </c>
      <c r="J25" s="159" t="s">
        <v>321</v>
      </c>
      <c r="K25" s="1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58" t="str">
        <f>'Child Subchronic _summary'!L26</f>
        <v>NA</v>
      </c>
      <c r="Y25" s="258" t="str">
        <f>'Child Subchronic _summary'!K26</f>
        <v>NA</v>
      </c>
      <c r="Z25" s="246"/>
      <c r="AA25" s="246"/>
    </row>
    <row r="26" spans="2:27" ht="12.75">
      <c r="B26" s="9" t="str">
        <f>'Child Subchronic _summary'!B27</f>
        <v>Fluorine (soluble fluoride)</v>
      </c>
      <c r="C26" s="9">
        <f>'Child Subchronic _summary'!C27</f>
        <v>7782414</v>
      </c>
      <c r="E26" s="50">
        <f>'Child Subchronic _summary'!E27</f>
        <v>550</v>
      </c>
      <c r="F26" s="88"/>
      <c r="G26" s="53">
        <f>(F26/E26)*'Child Subchronic _summary'!F27</f>
        <v>0</v>
      </c>
      <c r="H26" s="252" t="str">
        <f>'Child Subchronic _summary'!H27</f>
        <v>In</v>
      </c>
      <c r="I26" s="252" t="str">
        <f>'Child Subchronic _summary'!I27</f>
        <v>Or</v>
      </c>
      <c r="J26" s="159" t="s">
        <v>321</v>
      </c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58" t="str">
        <f>'Child Subchronic _summary'!L27</f>
        <v>NA</v>
      </c>
      <c r="Y26" s="258" t="str">
        <f>'Child Subchronic _summary'!K27</f>
        <v>NA</v>
      </c>
      <c r="Z26" s="246"/>
      <c r="AA26" s="246"/>
    </row>
    <row r="27" spans="2:27" ht="12.75">
      <c r="B27" s="9" t="str">
        <f>'Child Subchronic _summary'!B28</f>
        <v>Iron</v>
      </c>
      <c r="C27" s="9">
        <f>'Child Subchronic _summary'!C28</f>
        <v>7439896</v>
      </c>
      <c r="E27" s="50" t="str">
        <f>'Child Subchronic _summary'!E28</f>
        <v>NA</v>
      </c>
      <c r="F27" s="88"/>
      <c r="G27" s="53" t="s">
        <v>19</v>
      </c>
      <c r="H27" s="252"/>
      <c r="I27" s="252"/>
      <c r="J27" s="159"/>
      <c r="K27" s="1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8" t="str">
        <f>'Child Subchronic _summary'!L28</f>
        <v>NA</v>
      </c>
      <c r="Y27" s="258" t="str">
        <f>'Child Subchronic _summary'!K28</f>
        <v>NA</v>
      </c>
      <c r="Z27" s="246"/>
      <c r="AA27" s="246"/>
    </row>
    <row r="28" spans="2:27" ht="12.75">
      <c r="B28" s="9" t="str">
        <f>'Child Subchronic _summary'!B29</f>
        <v>Lead</v>
      </c>
      <c r="C28" s="9">
        <f>'Child Subchronic _summary'!C29</f>
        <v>7439921</v>
      </c>
      <c r="E28" s="50">
        <f>'Child Subchronic _summary'!E29</f>
        <v>400</v>
      </c>
      <c r="F28" s="88"/>
      <c r="G28" s="53">
        <f>(F28/E28)*'Child Subchronic _summary'!F29</f>
        <v>0</v>
      </c>
      <c r="H28" s="252"/>
      <c r="I28" s="252" t="str">
        <f>'Child Subchronic _summary'!I29</f>
        <v>Or</v>
      </c>
      <c r="J28" s="159" t="s">
        <v>322</v>
      </c>
      <c r="K28" s="13"/>
      <c r="L28" s="13"/>
      <c r="M28" s="11"/>
      <c r="N28" s="11"/>
      <c r="O28" s="11"/>
      <c r="P28" s="11"/>
      <c r="Q28" s="11"/>
      <c r="R28" s="13"/>
      <c r="S28" s="11"/>
      <c r="T28" s="11"/>
      <c r="U28" s="11"/>
      <c r="V28" s="11"/>
      <c r="W28" s="11"/>
      <c r="X28" s="58" t="str">
        <f>'Child Subchronic _summary'!L29</f>
        <v>NA</v>
      </c>
      <c r="Y28" s="258" t="str">
        <f>'Child Subchronic _summary'!K29</f>
        <v>B2</v>
      </c>
      <c r="Z28" s="246"/>
      <c r="AA28" s="246"/>
    </row>
    <row r="29" spans="2:27" ht="12.75">
      <c r="B29" s="9" t="str">
        <f>'Child Subchronic _summary'!B30</f>
        <v>Manganese</v>
      </c>
      <c r="C29" s="9">
        <f>'Child Subchronic _summary'!C30</f>
        <v>7439965</v>
      </c>
      <c r="E29" s="50" t="str">
        <f>'Child Subchronic _summary'!E30</f>
        <v>NA</v>
      </c>
      <c r="F29" s="88"/>
      <c r="G29" s="53" t="s">
        <v>19</v>
      </c>
      <c r="H29" s="252"/>
      <c r="I29" s="252"/>
      <c r="J29" s="12"/>
      <c r="K29" s="13"/>
      <c r="L29" s="11" t="str">
        <f>G29</f>
        <v>NA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58" t="str">
        <f>'Child Subchronic _summary'!L30</f>
        <v>NA</v>
      </c>
      <c r="Y29" s="258" t="str">
        <f>'Child Subchronic _summary'!K30</f>
        <v>D</v>
      </c>
      <c r="Z29" s="246"/>
      <c r="AA29" s="246"/>
    </row>
    <row r="30" spans="2:27" ht="21.75">
      <c r="B30" s="9" t="str">
        <f>'Child Subchronic _summary'!B31</f>
        <v>Mercury (inorganic: elemental and mercuric chloride)</v>
      </c>
      <c r="C30" s="272" t="str">
        <f>'Child Subchronic _summary'!C31</f>
        <v>7439976   7487947</v>
      </c>
      <c r="D30" s="94" t="str">
        <f>'Child Subchronic _summary'!D31</f>
        <v>y</v>
      </c>
      <c r="E30" s="50">
        <f>'Child Subchronic _summary'!E31</f>
        <v>0.8</v>
      </c>
      <c r="F30" s="88"/>
      <c r="G30" s="53">
        <f>(F30/E30)*'Child Subchronic _summary'!F31</f>
        <v>0</v>
      </c>
      <c r="H30" s="252"/>
      <c r="I30" s="252" t="str">
        <f>'Child Subchronic _summary'!I31</f>
        <v>In</v>
      </c>
      <c r="J30" s="157"/>
      <c r="K30" s="13"/>
      <c r="L30" s="11">
        <f>G30</f>
        <v>0</v>
      </c>
      <c r="M30" s="255"/>
      <c r="N30" s="11">
        <f>G30</f>
        <v>0</v>
      </c>
      <c r="O30" s="256"/>
      <c r="P30" s="11"/>
      <c r="Q30" s="11"/>
      <c r="R30" s="11"/>
      <c r="S30" s="11"/>
      <c r="T30" s="11"/>
      <c r="U30" s="11"/>
      <c r="V30" s="11"/>
      <c r="W30" s="11"/>
      <c r="X30" s="58" t="str">
        <f>'Child Subchronic _summary'!L31</f>
        <v>NA</v>
      </c>
      <c r="Y30" s="258" t="str">
        <f>'Child Subchronic _summary'!K31</f>
        <v>D</v>
      </c>
      <c r="Z30" s="246"/>
      <c r="AA30" s="246"/>
    </row>
    <row r="31" spans="2:27" ht="12.75">
      <c r="B31" s="9" t="str">
        <f>'Child Subchronic _summary'!B32</f>
        <v>Methyl Mercury</v>
      </c>
      <c r="C31" s="9">
        <f>'Child Subchronic _summary'!C32</f>
        <v>22967926</v>
      </c>
      <c r="E31" s="50">
        <f>'Child Subchronic _summary'!E32</f>
        <v>6</v>
      </c>
      <c r="F31" s="88"/>
      <c r="G31" s="53">
        <f>(F31/E31)*'Child Subchronic _summary'!F32</f>
        <v>0</v>
      </c>
      <c r="H31" s="252" t="str">
        <f>'Child Subchronic _summary'!H32</f>
        <v>In</v>
      </c>
      <c r="I31" s="252" t="str">
        <f>'Child Subchronic _summary'!I32</f>
        <v>Or</v>
      </c>
      <c r="J31" s="12"/>
      <c r="K31" s="13"/>
      <c r="L31" s="11">
        <f>G31</f>
        <v>0</v>
      </c>
      <c r="M31" s="11"/>
      <c r="N31" s="11"/>
      <c r="O31" s="11"/>
      <c r="P31" s="11"/>
      <c r="Q31" s="11"/>
      <c r="R31" s="11">
        <f>G31</f>
        <v>0</v>
      </c>
      <c r="S31" s="11"/>
      <c r="T31" s="11"/>
      <c r="U31" s="11"/>
      <c r="V31" s="11"/>
      <c r="W31" s="11"/>
      <c r="X31" s="58" t="str">
        <f>'Child Subchronic _summary'!L32</f>
        <v>NA</v>
      </c>
      <c r="Y31" s="258" t="str">
        <f>'Child Subchronic _summary'!K32</f>
        <v>NA</v>
      </c>
      <c r="Z31" s="246"/>
      <c r="AA31" s="246"/>
    </row>
    <row r="32" spans="2:27" ht="21.75">
      <c r="B32" s="9" t="str">
        <f>'Child Subchronic _summary'!B33</f>
        <v>Nickel</v>
      </c>
      <c r="C32" s="9" t="str">
        <f>'Child Subchronic _summary'!C33</f>
        <v>various</v>
      </c>
      <c r="E32" s="50">
        <f>'Child Subchronic _summary'!E33</f>
        <v>950</v>
      </c>
      <c r="F32" s="88"/>
      <c r="G32" s="53">
        <f>(F32/E32)*'Child Subchronic _summary'!F33</f>
        <v>0</v>
      </c>
      <c r="H32" s="252" t="str">
        <f>'Child Subchronic _summary'!H33</f>
        <v>In</v>
      </c>
      <c r="I32" s="252" t="str">
        <f>'Child Subchronic _summary'!I33</f>
        <v>Or</v>
      </c>
      <c r="J32" s="12"/>
      <c r="K32" s="1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f>G32</f>
        <v>0</v>
      </c>
      <c r="X32" s="58">
        <f>(F32/E32)*'Child Subchronic _summary'!L33</f>
        <v>0</v>
      </c>
      <c r="Y32" s="258" t="str">
        <f>'Child Subchronic _summary'!K33</f>
        <v>A</v>
      </c>
      <c r="Z32" s="246" t="str">
        <f>'Child Subchronic _summary'!N33</f>
        <v>Or De</v>
      </c>
      <c r="AA32" s="246" t="str">
        <f>'Child Subchronic _summary'!O33</f>
        <v>In</v>
      </c>
    </row>
    <row r="33" spans="2:27" ht="12.75">
      <c r="B33" s="9" t="str">
        <f>'Child Subchronic _summary'!B34</f>
        <v>Selenium</v>
      </c>
      <c r="C33" s="9">
        <f>'Child Subchronic _summary'!C34</f>
        <v>7782492</v>
      </c>
      <c r="E33" s="50">
        <f>'Child Subchronic _summary'!E34</f>
        <v>340</v>
      </c>
      <c r="F33" s="88"/>
      <c r="G33" s="53">
        <f>(F33/E33)*'Child Subchronic _summary'!F34</f>
        <v>0</v>
      </c>
      <c r="H33" s="252" t="str">
        <f>'Child Subchronic _summary'!H34</f>
        <v>In</v>
      </c>
      <c r="I33" s="252" t="str">
        <f>'Child Subchronic _summary'!I34</f>
        <v>Or</v>
      </c>
      <c r="J33" s="12"/>
      <c r="K33" s="13">
        <f>G33</f>
        <v>0</v>
      </c>
      <c r="L33" s="11">
        <f>G33</f>
        <v>0</v>
      </c>
      <c r="M33" s="11"/>
      <c r="N33" s="11"/>
      <c r="O33" s="11"/>
      <c r="P33" s="11">
        <f>G33</f>
        <v>0</v>
      </c>
      <c r="Q33" s="11"/>
      <c r="R33" s="11"/>
      <c r="S33" s="11"/>
      <c r="T33" s="11">
        <f>G33</f>
        <v>0</v>
      </c>
      <c r="U33" s="11"/>
      <c r="V33" s="11"/>
      <c r="W33" s="11"/>
      <c r="X33" s="58" t="str">
        <f>'Child Subchronic _summary'!L34</f>
        <v>NA</v>
      </c>
      <c r="Y33" s="258" t="str">
        <f>'Child Subchronic _summary'!K34</f>
        <v>D</v>
      </c>
      <c r="Z33" s="246"/>
      <c r="AA33" s="246"/>
    </row>
    <row r="34" spans="2:27" ht="12.75">
      <c r="B34" s="9" t="str">
        <f>'Child Subchronic _summary'!B35</f>
        <v>Silver</v>
      </c>
      <c r="C34" s="9">
        <f>'Child Subchronic _summary'!C35</f>
        <v>7440224</v>
      </c>
      <c r="E34" s="50">
        <f>'Child Subchronic _summary'!E35</f>
        <v>340</v>
      </c>
      <c r="F34" s="88"/>
      <c r="G34" s="53">
        <f>(F34/E34)*'Child Subchronic _summary'!F35</f>
        <v>0</v>
      </c>
      <c r="H34" s="252" t="str">
        <f>'Child Subchronic _summary'!H35</f>
        <v>In</v>
      </c>
      <c r="I34" s="252" t="str">
        <f>'Child Subchronic _summary'!I35</f>
        <v>Or</v>
      </c>
      <c r="J34" s="12"/>
      <c r="K34" s="13"/>
      <c r="L34" s="11"/>
      <c r="M34" s="11"/>
      <c r="N34" s="11"/>
      <c r="O34" s="11"/>
      <c r="P34" s="11"/>
      <c r="Q34" s="11"/>
      <c r="R34" s="11"/>
      <c r="S34" s="11"/>
      <c r="T34" s="11">
        <f>G34</f>
        <v>0</v>
      </c>
      <c r="U34" s="11"/>
      <c r="V34" s="11"/>
      <c r="W34" s="11"/>
      <c r="X34" s="58" t="str">
        <f>'Child Subchronic _summary'!L35</f>
        <v>NA</v>
      </c>
      <c r="Y34" s="258" t="str">
        <f>'Child Subchronic _summary'!K35</f>
        <v>D</v>
      </c>
      <c r="Z34" s="246"/>
      <c r="AA34" s="246"/>
    </row>
    <row r="35" spans="2:27" ht="12.75">
      <c r="B35" s="9" t="str">
        <f>'Child Subchronic _summary'!B36</f>
        <v>Thallium</v>
      </c>
      <c r="C35" s="9" t="str">
        <f>'Child Subchronic _summary'!C36</f>
        <v>various</v>
      </c>
      <c r="E35" s="50">
        <f>'Child Subchronic _summary'!E36</f>
        <v>54</v>
      </c>
      <c r="F35" s="88"/>
      <c r="G35" s="53">
        <f>(F35/E35)*'Child Subchronic _summary'!F36</f>
        <v>0</v>
      </c>
      <c r="H35" s="252" t="str">
        <f>'Child Subchronic _summary'!H36</f>
        <v>In</v>
      </c>
      <c r="I35" s="252" t="str">
        <f>'Child Subchronic _summary'!I36</f>
        <v>Or</v>
      </c>
      <c r="J35" s="12"/>
      <c r="K35" s="13">
        <f>G35</f>
        <v>0</v>
      </c>
      <c r="L35" s="11"/>
      <c r="M35" s="11"/>
      <c r="N35" s="11"/>
      <c r="O35" s="11"/>
      <c r="P35" s="11">
        <f>G35</f>
        <v>0</v>
      </c>
      <c r="Q35" s="11"/>
      <c r="R35" s="11"/>
      <c r="S35" s="11"/>
      <c r="T35" s="11"/>
      <c r="U35" s="11"/>
      <c r="V35" s="11"/>
      <c r="W35" s="11"/>
      <c r="X35" s="58" t="str">
        <f>'Child Subchronic _summary'!L36</f>
        <v>NA</v>
      </c>
      <c r="Y35" s="258" t="str">
        <f>'Child Subchronic _summary'!K36</f>
        <v>D</v>
      </c>
      <c r="Z35" s="246"/>
      <c r="AA35" s="246"/>
    </row>
    <row r="36" spans="2:27" ht="12.75">
      <c r="B36" s="9" t="str">
        <f>'Child Subchronic _summary'!B37</f>
        <v>Tin</v>
      </c>
      <c r="C36" s="9" t="str">
        <f>'Child Subchronic _summary'!C37</f>
        <v>various</v>
      </c>
      <c r="E36" s="50">
        <f>'Child Subchronic _summary'!E37</f>
        <v>28000</v>
      </c>
      <c r="F36" s="88"/>
      <c r="G36" s="53">
        <f>(F36/E36)*'Child Subchronic _summary'!F37</f>
        <v>0</v>
      </c>
      <c r="H36" s="252" t="str">
        <f>'Child Subchronic _summary'!H37</f>
        <v>In</v>
      </c>
      <c r="I36" s="252" t="str">
        <f>'Child Subchronic _summary'!I37</f>
        <v>Or</v>
      </c>
      <c r="J36" s="12"/>
      <c r="K36" s="13"/>
      <c r="L36" s="11"/>
      <c r="M36" s="11"/>
      <c r="N36" s="11"/>
      <c r="O36" s="11">
        <f>G36</f>
        <v>0</v>
      </c>
      <c r="P36" s="11">
        <f>G36</f>
        <v>0</v>
      </c>
      <c r="Q36" s="11"/>
      <c r="R36" s="11"/>
      <c r="S36" s="11"/>
      <c r="T36" s="11"/>
      <c r="U36" s="11"/>
      <c r="V36" s="11"/>
      <c r="W36" s="11"/>
      <c r="X36" s="58" t="str">
        <f>'Child Subchronic _summary'!L37</f>
        <v>NA</v>
      </c>
      <c r="Y36" s="258" t="str">
        <f>'Child Subchronic _summary'!K37</f>
        <v>D</v>
      </c>
      <c r="Z36" s="246"/>
      <c r="AA36" s="246"/>
    </row>
    <row r="37" spans="2:27" ht="12.75">
      <c r="B37" s="9" t="str">
        <f>'Child Subchronic _summary'!B38</f>
        <v>Titanium</v>
      </c>
      <c r="C37" s="9">
        <f>'Child Subchronic _summary'!C38</f>
        <v>7440326</v>
      </c>
      <c r="E37" s="50" t="str">
        <f>'Child Subchronic _summary'!E38</f>
        <v>NA</v>
      </c>
      <c r="F37" s="88"/>
      <c r="G37" s="53" t="s">
        <v>19</v>
      </c>
      <c r="H37" s="252"/>
      <c r="I37" s="252"/>
      <c r="J37" s="12"/>
      <c r="K37" s="13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 t="str">
        <f>G37</f>
        <v>NA</v>
      </c>
      <c r="X37" s="58" t="str">
        <f>'Child Subchronic _summary'!L38</f>
        <v>NA</v>
      </c>
      <c r="Y37" s="258" t="str">
        <f>'Child Subchronic _summary'!K38</f>
        <v>NA</v>
      </c>
      <c r="Z37" s="246"/>
      <c r="AA37" s="246"/>
    </row>
    <row r="38" spans="2:27" ht="21.75">
      <c r="B38" s="9" t="str">
        <f>'Child Subchronic _summary'!B39</f>
        <v>Vanadium</v>
      </c>
      <c r="C38" s="166" t="str">
        <f>'Child Subchronic _summary'!C39</f>
        <v>7440622     1314621</v>
      </c>
      <c r="E38" s="50">
        <f>'Child Subchronic _summary'!E39</f>
        <v>400</v>
      </c>
      <c r="F38" s="88"/>
      <c r="G38" s="53">
        <f>(F38/E38)*'Child Subchronic _summary'!F39</f>
        <v>0</v>
      </c>
      <c r="H38" s="252" t="str">
        <f>'Child Subchronic _summary'!H39</f>
        <v>In</v>
      </c>
      <c r="I38" s="252" t="str">
        <f>'Child Subchronic _summary'!I39</f>
        <v>Or</v>
      </c>
      <c r="J38" s="12"/>
      <c r="K38" s="1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58" t="str">
        <f>'Child Subchronic _summary'!L39</f>
        <v>NA</v>
      </c>
      <c r="Y38" s="258" t="str">
        <f>'Child Subchronic _summary'!K39</f>
        <v>D</v>
      </c>
      <c r="Z38" s="246"/>
      <c r="AA38" s="246"/>
    </row>
    <row r="39" spans="2:27" ht="12.75">
      <c r="B39" s="9" t="str">
        <f>'Child Subchronic _summary'!B40</f>
        <v>Zinc</v>
      </c>
      <c r="C39" s="9">
        <f>'Child Subchronic _summary'!C40</f>
        <v>7440666</v>
      </c>
      <c r="E39" s="50">
        <f>'Child Subchronic _summary'!E40</f>
        <v>19000</v>
      </c>
      <c r="F39" s="88"/>
      <c r="G39" s="53">
        <f>(F39/E39)*'Child Subchronic _summary'!F40</f>
        <v>0</v>
      </c>
      <c r="H39" s="252" t="str">
        <f>'Child Subchronic _summary'!H40</f>
        <v>In</v>
      </c>
      <c r="I39" s="252" t="str">
        <f>'Child Subchronic _summary'!I40</f>
        <v>Or</v>
      </c>
      <c r="J39" s="12"/>
      <c r="K39" s="13">
        <f>G39</f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58" t="str">
        <f>'Child Subchronic _summary'!L40</f>
        <v>NA</v>
      </c>
      <c r="Y39" s="258" t="str">
        <f>'Child Subchronic _summary'!K40</f>
        <v>D</v>
      </c>
      <c r="Z39" s="246"/>
      <c r="AA39" s="246"/>
    </row>
    <row r="40" spans="1:27" ht="12.75">
      <c r="A40" s="28" t="str">
        <f>'Child Subchronic _summary'!A41</f>
        <v>Volatile Organics</v>
      </c>
      <c r="B40" s="9"/>
      <c r="C40" s="9"/>
      <c r="E40" s="50"/>
      <c r="F40" s="88"/>
      <c r="G40" s="53"/>
      <c r="H40" s="252"/>
      <c r="I40" s="252"/>
      <c r="J40" s="3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58"/>
      <c r="Y40" s="258"/>
      <c r="Z40" s="246"/>
      <c r="AA40" s="246"/>
    </row>
    <row r="41" spans="2:27" ht="12.75">
      <c r="B41" s="9" t="str">
        <f>'Child Subchronic _summary'!B42</f>
        <v>Acetone</v>
      </c>
      <c r="C41" s="9">
        <f>'Child Subchronic _summary'!C42</f>
        <v>67641</v>
      </c>
      <c r="D41" s="94" t="str">
        <f>'Child Subchronic _summary'!D42</f>
        <v>y</v>
      </c>
      <c r="E41" s="50">
        <f>'Child Subchronic _summary'!E42</f>
        <v>3600</v>
      </c>
      <c r="F41" s="88"/>
      <c r="G41" s="53">
        <f>(F41/E41)*'Child Subchronic _summary'!F42</f>
        <v>0</v>
      </c>
      <c r="H41" s="252"/>
      <c r="I41" s="252" t="str">
        <f>'Child Subchronic _summary'!I42</f>
        <v>In</v>
      </c>
      <c r="J41" s="33"/>
      <c r="K41" s="21"/>
      <c r="L41" s="149"/>
      <c r="M41" s="103"/>
      <c r="N41" s="103"/>
      <c r="O41" s="149">
        <f>G41</f>
        <v>0</v>
      </c>
      <c r="P41" s="13">
        <f>G41</f>
        <v>0</v>
      </c>
      <c r="Q41" s="13"/>
      <c r="R41" s="21"/>
      <c r="S41" s="21"/>
      <c r="T41" s="21"/>
      <c r="U41" s="21"/>
      <c r="V41" s="21"/>
      <c r="W41" s="21"/>
      <c r="X41" s="58" t="str">
        <f>'Child Subchronic _summary'!L42</f>
        <v>NA</v>
      </c>
      <c r="Y41" s="258" t="str">
        <f>'Child Subchronic _summary'!K42</f>
        <v>D</v>
      </c>
      <c r="Z41" s="246"/>
      <c r="AA41" s="246"/>
    </row>
    <row r="42" spans="2:27" ht="12.75">
      <c r="B42" s="9" t="str">
        <f>'Child Subchronic _summary'!B43</f>
        <v>Benzene</v>
      </c>
      <c r="C42" s="9">
        <f>'Child Subchronic _summary'!C43</f>
        <v>71432</v>
      </c>
      <c r="D42" s="94" t="str">
        <f>'Child Subchronic _summary'!D43</f>
        <v>y</v>
      </c>
      <c r="E42" s="50">
        <f>'Child Subchronic _summary'!E43</f>
        <v>8</v>
      </c>
      <c r="F42" s="88"/>
      <c r="G42" s="53">
        <f>(F42/E42)*'Child Subchronic _summary'!F43</f>
        <v>0</v>
      </c>
      <c r="H42" s="252"/>
      <c r="I42" s="252" t="str">
        <f>'Child Subchronic _summary'!I43</f>
        <v>In</v>
      </c>
      <c r="J42" s="97"/>
      <c r="K42" s="149">
        <f>G42</f>
        <v>0</v>
      </c>
      <c r="L42" s="103"/>
      <c r="M42" s="103"/>
      <c r="N42" s="149">
        <f>G42</f>
        <v>0</v>
      </c>
      <c r="O42" s="103"/>
      <c r="P42" s="95"/>
      <c r="Q42" s="95"/>
      <c r="R42" s="95"/>
      <c r="S42" s="95"/>
      <c r="T42" s="95"/>
      <c r="U42" s="95"/>
      <c r="V42" s="95"/>
      <c r="W42" s="95"/>
      <c r="X42" s="58">
        <f>(F42/E42)*'Child Subchronic _summary'!L43</f>
        <v>0</v>
      </c>
      <c r="Y42" s="258" t="str">
        <f>'Child Subchronic _summary'!K43</f>
        <v>A</v>
      </c>
      <c r="Z42" s="246"/>
      <c r="AA42" s="246" t="str">
        <f>'Child Subchronic _summary'!O43</f>
        <v>In</v>
      </c>
    </row>
    <row r="43" spans="2:27" ht="12.75">
      <c r="B43" s="9" t="str">
        <f>'Child Subchronic _summary'!B44</f>
        <v>Bromodichloromethane</v>
      </c>
      <c r="C43" s="9">
        <f>'Child Subchronic _summary'!C44</f>
        <v>75274</v>
      </c>
      <c r="D43" s="94" t="str">
        <f>'Child Subchronic _summary'!D44</f>
        <v>y</v>
      </c>
      <c r="E43" s="50">
        <f>'Child Subchronic _summary'!E44</f>
        <v>13</v>
      </c>
      <c r="F43" s="88"/>
      <c r="G43" s="53" t="s">
        <v>19</v>
      </c>
      <c r="H43" s="252" t="str">
        <f>'Child Subchronic _summary'!H44</f>
        <v>In</v>
      </c>
      <c r="I43" s="252" t="str">
        <f>'Child Subchronic _summary'!I44</f>
        <v>?</v>
      </c>
      <c r="J43" s="157"/>
      <c r="K43" s="21"/>
      <c r="L43" s="103"/>
      <c r="M43" s="103"/>
      <c r="N43" s="103"/>
      <c r="O43" s="149" t="str">
        <f>G43</f>
        <v>NA</v>
      </c>
      <c r="P43" s="21"/>
      <c r="Q43" s="21"/>
      <c r="R43" s="21"/>
      <c r="S43" s="21"/>
      <c r="T43" s="21"/>
      <c r="U43" s="21"/>
      <c r="V43" s="21"/>
      <c r="W43" s="21"/>
      <c r="X43" s="58">
        <f>(F43/E43)*'Child Subchronic _summary'!L44</f>
        <v>0</v>
      </c>
      <c r="Y43" s="258" t="str">
        <f>'Child Subchronic _summary'!K44</f>
        <v>B2</v>
      </c>
      <c r="Z43" s="246"/>
      <c r="AA43" s="246" t="str">
        <f>'Child Subchronic _summary'!O44</f>
        <v>In</v>
      </c>
    </row>
    <row r="44" spans="2:27" ht="12.75">
      <c r="B44" s="9" t="str">
        <f>'Child Subchronic _summary'!B45</f>
        <v>Bromomethane (methyl bromide)</v>
      </c>
      <c r="C44" s="9">
        <f>'Child Subchronic _summary'!C45</f>
        <v>74839</v>
      </c>
      <c r="D44" s="94" t="str">
        <f>'Child Subchronic _summary'!D45</f>
        <v>y</v>
      </c>
      <c r="E44" s="50">
        <f>'Child Subchronic _summary'!E45</f>
        <v>26</v>
      </c>
      <c r="F44" s="88"/>
      <c r="G44" s="53">
        <f>(F44/E44)*'Child Subchronic _summary'!F45</f>
        <v>0</v>
      </c>
      <c r="H44" s="252"/>
      <c r="I44" s="252" t="str">
        <f>'Child Subchronic _summary'!I45</f>
        <v>In</v>
      </c>
      <c r="J44" s="33"/>
      <c r="K44" s="21"/>
      <c r="L44" s="103"/>
      <c r="M44" s="103"/>
      <c r="N44" s="103"/>
      <c r="O44" s="103"/>
      <c r="P44" s="13">
        <f>G44</f>
        <v>0</v>
      </c>
      <c r="Q44" s="13"/>
      <c r="R44" s="21"/>
      <c r="S44" s="13">
        <f>G44</f>
        <v>0</v>
      </c>
      <c r="T44" s="21"/>
      <c r="U44" s="21"/>
      <c r="V44" s="21"/>
      <c r="W44" s="21"/>
      <c r="X44" s="58" t="str">
        <f>'Child Subchronic _summary'!L45</f>
        <v>NA</v>
      </c>
      <c r="Y44" s="258" t="str">
        <f>'Child Subchronic _summary'!K45</f>
        <v>D</v>
      </c>
      <c r="Z44" s="246"/>
      <c r="AA44" s="246"/>
    </row>
    <row r="45" spans="2:27" ht="21.75">
      <c r="B45" s="9" t="str">
        <f>'Child Subchronic _summary'!B46</f>
        <v>1,3 - Butadiene</v>
      </c>
      <c r="C45" s="9">
        <f>'Child Subchronic _summary'!C46</f>
        <v>106990</v>
      </c>
      <c r="D45" s="94" t="str">
        <f>'Child Subchronic _summary'!D46</f>
        <v>y</v>
      </c>
      <c r="E45" s="50">
        <f>'Child Subchronic _summary'!E46</f>
        <v>0.08</v>
      </c>
      <c r="F45" s="88"/>
      <c r="G45" s="53" t="s">
        <v>19</v>
      </c>
      <c r="H45" s="252"/>
      <c r="I45" s="252"/>
      <c r="J45" s="157"/>
      <c r="K45" s="21"/>
      <c r="L45" s="103"/>
      <c r="M45" s="103"/>
      <c r="N45" s="103"/>
      <c r="O45" s="103"/>
      <c r="P45" s="21"/>
      <c r="Q45" s="21"/>
      <c r="R45" s="21"/>
      <c r="S45" s="21"/>
      <c r="T45" s="21"/>
      <c r="U45" s="21"/>
      <c r="V45" s="21"/>
      <c r="W45" s="21"/>
      <c r="X45" s="58">
        <f>(F45/E45)*'Child Subchronic _summary'!L46</f>
        <v>0</v>
      </c>
      <c r="Y45" s="258" t="str">
        <f>'Child Subchronic _summary'!K46</f>
        <v>B2</v>
      </c>
      <c r="Z45" s="246" t="str">
        <f>'Child Subchronic _summary'!N46</f>
        <v>Or De</v>
      </c>
      <c r="AA45" s="246" t="str">
        <f>'Child Subchronic _summary'!O46</f>
        <v>In</v>
      </c>
    </row>
    <row r="46" spans="2:27" ht="12.75">
      <c r="B46" s="9" t="str">
        <f>'Child Subchronic _summary'!B47</f>
        <v>n-Butylbenzene</v>
      </c>
      <c r="C46" s="9">
        <f>'Child Subchronic _summary'!C47</f>
        <v>104518</v>
      </c>
      <c r="D46" s="94" t="str">
        <f>'Child Subchronic _summary'!D47</f>
        <v>y</v>
      </c>
      <c r="E46" s="50" t="str">
        <f>'Child Subchronic _summary'!E47</f>
        <v>NA</v>
      </c>
      <c r="F46" s="88"/>
      <c r="G46" s="53" t="s">
        <v>19</v>
      </c>
      <c r="H46" s="252"/>
      <c r="I46" s="252"/>
      <c r="J46" s="97"/>
      <c r="K46" s="95"/>
      <c r="L46" s="149" t="s">
        <v>19</v>
      </c>
      <c r="M46" s="103"/>
      <c r="N46" s="103"/>
      <c r="O46" s="103"/>
      <c r="P46" s="21"/>
      <c r="Q46" s="21"/>
      <c r="R46" s="21"/>
      <c r="S46" s="21"/>
      <c r="T46" s="21"/>
      <c r="U46" s="21"/>
      <c r="V46" s="21"/>
      <c r="W46" s="21"/>
      <c r="X46" s="58" t="str">
        <f>'Child Subchronic _summary'!L47</f>
        <v>NA</v>
      </c>
      <c r="Y46" s="258" t="str">
        <f>'Child Subchronic _summary'!K47</f>
        <v>NA</v>
      </c>
      <c r="Z46" s="246"/>
      <c r="AA46" s="246"/>
    </row>
    <row r="47" spans="2:27" ht="12.75">
      <c r="B47" s="9" t="str">
        <f>'Child Subchronic _summary'!B48</f>
        <v>sec-Butylbenzene</v>
      </c>
      <c r="C47" s="9">
        <f>'Child Subchronic _summary'!C48</f>
        <v>135988</v>
      </c>
      <c r="D47" s="94" t="str">
        <f>'Child Subchronic _summary'!D48</f>
        <v>y</v>
      </c>
      <c r="E47" s="50" t="str">
        <f>'Child Subchronic _summary'!E48</f>
        <v>NA</v>
      </c>
      <c r="F47" s="88"/>
      <c r="G47" s="53" t="s">
        <v>19</v>
      </c>
      <c r="H47" s="252"/>
      <c r="I47" s="252"/>
      <c r="J47" s="97"/>
      <c r="K47" s="95"/>
      <c r="L47" s="149" t="s">
        <v>19</v>
      </c>
      <c r="M47" s="103"/>
      <c r="N47" s="103"/>
      <c r="O47" s="103"/>
      <c r="P47" s="21"/>
      <c r="Q47" s="21"/>
      <c r="R47" s="21"/>
      <c r="S47" s="21"/>
      <c r="T47" s="21"/>
      <c r="U47" s="21"/>
      <c r="V47" s="21"/>
      <c r="W47" s="21"/>
      <c r="X47" s="58" t="str">
        <f>'Child Subchronic _summary'!L48</f>
        <v>NA</v>
      </c>
      <c r="Y47" s="258" t="str">
        <f>'Child Subchronic _summary'!K48</f>
        <v>NA</v>
      </c>
      <c r="Z47" s="246"/>
      <c r="AA47" s="246"/>
    </row>
    <row r="48" spans="2:27" ht="12.75">
      <c r="B48" s="9" t="str">
        <f>'Child Subchronic _summary'!B49</f>
        <v>tert-Butylbenzene</v>
      </c>
      <c r="C48" s="9">
        <f>'Child Subchronic _summary'!C49</f>
        <v>98066</v>
      </c>
      <c r="D48" s="94" t="str">
        <f>'Child Subchronic _summary'!D49</f>
        <v>y</v>
      </c>
      <c r="E48" s="50" t="str">
        <f>'Child Subchronic _summary'!E49</f>
        <v>NA</v>
      </c>
      <c r="F48" s="88"/>
      <c r="G48" s="53" t="s">
        <v>19</v>
      </c>
      <c r="H48" s="252"/>
      <c r="I48" s="252"/>
      <c r="J48" s="97"/>
      <c r="K48" s="95"/>
      <c r="L48" s="149" t="s">
        <v>19</v>
      </c>
      <c r="M48" s="103"/>
      <c r="N48" s="103"/>
      <c r="O48" s="103"/>
      <c r="P48" s="21"/>
      <c r="Q48" s="21"/>
      <c r="R48" s="21"/>
      <c r="S48" s="21"/>
      <c r="T48" s="21"/>
      <c r="U48" s="21"/>
      <c r="V48" s="21"/>
      <c r="W48" s="21"/>
      <c r="X48" s="58" t="str">
        <f>'Child Subchronic _summary'!L49</f>
        <v>NA</v>
      </c>
      <c r="Y48" s="258" t="str">
        <f>'Child Subchronic _summary'!K49</f>
        <v>NA</v>
      </c>
      <c r="Z48" s="246"/>
      <c r="AA48" s="246"/>
    </row>
    <row r="49" spans="2:27" ht="12.75">
      <c r="B49" s="9" t="str">
        <f>'Child Subchronic _summary'!B50</f>
        <v>Carbon Disulfide</v>
      </c>
      <c r="C49" s="9">
        <f>'Child Subchronic _summary'!C50</f>
        <v>75150</v>
      </c>
      <c r="D49" s="94" t="str">
        <f>'Child Subchronic _summary'!D50</f>
        <v>y</v>
      </c>
      <c r="E49" s="50">
        <f>'Child Subchronic _summary'!E50</f>
        <v>70</v>
      </c>
      <c r="F49" s="88"/>
      <c r="G49" s="53">
        <f>(F49/E49)*'Child Subchronic _summary'!F50</f>
        <v>0</v>
      </c>
      <c r="H49" s="253"/>
      <c r="I49" s="252" t="str">
        <f>'Child Subchronic _summary'!I50</f>
        <v>In</v>
      </c>
      <c r="J49" s="157"/>
      <c r="K49" s="21"/>
      <c r="L49" s="13">
        <f>G49</f>
        <v>0</v>
      </c>
      <c r="M49" s="232"/>
      <c r="N49" s="21"/>
      <c r="O49" s="21"/>
      <c r="P49" s="21"/>
      <c r="Q49" s="21"/>
      <c r="R49" s="13">
        <f>G49</f>
        <v>0</v>
      </c>
      <c r="S49" s="21"/>
      <c r="T49" s="21"/>
      <c r="U49" s="21"/>
      <c r="V49" s="21"/>
      <c r="W49" s="21"/>
      <c r="X49" s="58" t="str">
        <f>'Child Subchronic _summary'!L50</f>
        <v>NA</v>
      </c>
      <c r="Y49" s="258" t="str">
        <f>'Child Subchronic _summary'!K50</f>
        <v>NA</v>
      </c>
      <c r="Z49" s="246"/>
      <c r="AA49" s="246"/>
    </row>
    <row r="50" spans="2:27" ht="12.75">
      <c r="B50" s="9" t="str">
        <f>'Child Subchronic _summary'!B51</f>
        <v>Carbon Tetrachloride</v>
      </c>
      <c r="C50" s="9">
        <f>'Child Subchronic _summary'!C51</f>
        <v>56235</v>
      </c>
      <c r="D50" s="94" t="str">
        <f>'Child Subchronic _summary'!D51</f>
        <v>y</v>
      </c>
      <c r="E50" s="50">
        <f>'Child Subchronic _summary'!E51</f>
        <v>3</v>
      </c>
      <c r="F50" s="88"/>
      <c r="G50" s="53" t="s">
        <v>19</v>
      </c>
      <c r="H50" s="253"/>
      <c r="I50" s="252"/>
      <c r="J50" s="33"/>
      <c r="K50" s="21"/>
      <c r="L50" s="21"/>
      <c r="M50" s="21"/>
      <c r="N50" s="21"/>
      <c r="O50" s="21"/>
      <c r="P50" s="13" t="s">
        <v>19</v>
      </c>
      <c r="Q50" s="13"/>
      <c r="R50" s="21"/>
      <c r="S50" s="21"/>
      <c r="T50" s="21"/>
      <c r="U50" s="21"/>
      <c r="V50" s="21"/>
      <c r="W50" s="21"/>
      <c r="X50" s="58">
        <f>(F50/E50)*'Child Subchronic _summary'!L51</f>
        <v>0</v>
      </c>
      <c r="Y50" s="258" t="str">
        <f>'Child Subchronic _summary'!K51</f>
        <v>B2</v>
      </c>
      <c r="Z50" s="246"/>
      <c r="AA50" s="246" t="str">
        <f>'Child Subchronic _summary'!O51</f>
        <v>In</v>
      </c>
    </row>
    <row r="51" spans="2:27" ht="21.75">
      <c r="B51" s="9" t="str">
        <f>'Child Subchronic _summary'!B52</f>
        <v>Chlorobenzene</v>
      </c>
      <c r="C51" s="9">
        <f>'Child Subchronic _summary'!C52</f>
        <v>108907</v>
      </c>
      <c r="D51" s="94" t="str">
        <f>'Child Subchronic _summary'!D52</f>
        <v>y</v>
      </c>
      <c r="E51" s="50">
        <f>'Child Subchronic _summary'!E52</f>
        <v>100</v>
      </c>
      <c r="F51" s="88"/>
      <c r="G51" s="53">
        <f>(F51/E51)*'Child Subchronic _summary'!F52</f>
        <v>0</v>
      </c>
      <c r="H51" s="253" t="str">
        <f>'Child Subchronic _summary'!H52</f>
        <v>Or De</v>
      </c>
      <c r="I51" s="252" t="str">
        <f>'Child Subchronic _summary'!I52</f>
        <v>In</v>
      </c>
      <c r="J51" s="33"/>
      <c r="K51" s="21"/>
      <c r="L51" s="21"/>
      <c r="M51" s="21"/>
      <c r="N51" s="21"/>
      <c r="O51" s="13">
        <f>G51</f>
        <v>0</v>
      </c>
      <c r="P51" s="13">
        <f>G51</f>
        <v>0</v>
      </c>
      <c r="Q51" s="13"/>
      <c r="R51" s="21"/>
      <c r="S51" s="21"/>
      <c r="T51" s="21"/>
      <c r="U51" s="21"/>
      <c r="V51" s="21"/>
      <c r="W51" s="21"/>
      <c r="X51" s="58" t="str">
        <f>'Child Subchronic _summary'!L52</f>
        <v>NA</v>
      </c>
      <c r="Y51" s="258" t="str">
        <f>'Child Subchronic _summary'!K52</f>
        <v>D</v>
      </c>
      <c r="Z51" s="246"/>
      <c r="AA51" s="246"/>
    </row>
    <row r="52" spans="2:27" ht="12.75">
      <c r="B52" s="9" t="str">
        <f>'Child Subchronic _summary'!B53</f>
        <v>Chloroethane (ethyl chloride)</v>
      </c>
      <c r="C52" s="9">
        <f>'Child Subchronic _summary'!C53</f>
        <v>75003</v>
      </c>
      <c r="D52" s="94" t="str">
        <f>'Child Subchronic _summary'!D53</f>
        <v>y</v>
      </c>
      <c r="E52" s="50" t="str">
        <f>'Child Subchronic _summary'!E53</f>
        <v>NA</v>
      </c>
      <c r="F52" s="88"/>
      <c r="G52" s="53" t="s">
        <v>19</v>
      </c>
      <c r="H52" s="253"/>
      <c r="I52" s="252" t="str">
        <f>'Child Subchronic _summary'!I53</f>
        <v>In</v>
      </c>
      <c r="J52" s="33"/>
      <c r="K52" s="21"/>
      <c r="L52" s="21"/>
      <c r="M52" s="21"/>
      <c r="N52" s="21"/>
      <c r="O52" s="21"/>
      <c r="P52" s="21"/>
      <c r="Q52" s="21"/>
      <c r="R52" s="13" t="str">
        <f>G52</f>
        <v>NA</v>
      </c>
      <c r="S52" s="21"/>
      <c r="T52" s="21"/>
      <c r="U52" s="21"/>
      <c r="V52" s="21"/>
      <c r="W52" s="21"/>
      <c r="X52" s="58" t="str">
        <f>'Child Subchronic _summary'!L53</f>
        <v>NA</v>
      </c>
      <c r="Y52" s="258" t="str">
        <f>'Child Subchronic _summary'!K53</f>
        <v>NA</v>
      </c>
      <c r="Z52" s="246" t="str">
        <f>'Child Subchronic _summary'!N53</f>
        <v>In</v>
      </c>
      <c r="AA52" s="246" t="str">
        <f>'Child Subchronic _summary'!O53</f>
        <v>Or</v>
      </c>
    </row>
    <row r="53" spans="2:27" s="94" customFormat="1" ht="12.75">
      <c r="B53" s="9" t="str">
        <f>'Child Subchronic _summary'!B54</f>
        <v>Chloroform (trichloromethane)</v>
      </c>
      <c r="C53" s="9">
        <f>'Child Subchronic _summary'!C54</f>
        <v>67663</v>
      </c>
      <c r="D53" s="94" t="str">
        <f>'Child Subchronic _summary'!D54</f>
        <v>y</v>
      </c>
      <c r="E53" s="50">
        <f>'Child Subchronic _summary'!E54</f>
        <v>3</v>
      </c>
      <c r="F53" s="88"/>
      <c r="G53" s="53" t="s">
        <v>19</v>
      </c>
      <c r="H53" s="273" t="str">
        <f>'Child Subchronic _summary'!H54</f>
        <v>In</v>
      </c>
      <c r="I53" s="252" t="str">
        <f>'Child Subchronic _summary'!I54</f>
        <v>?</v>
      </c>
      <c r="J53" s="157"/>
      <c r="K53" s="95"/>
      <c r="L53" s="95"/>
      <c r="M53" s="95"/>
      <c r="N53" s="95"/>
      <c r="O53" s="95"/>
      <c r="P53" s="149" t="str">
        <f>G53</f>
        <v>NA</v>
      </c>
      <c r="Q53" s="98"/>
      <c r="R53" s="95"/>
      <c r="S53" s="95"/>
      <c r="T53" s="95"/>
      <c r="U53" s="95"/>
      <c r="V53" s="95"/>
      <c r="W53" s="95"/>
      <c r="X53" s="58">
        <f>(F53/E53)*'Child Subchronic _summary'!L54</f>
        <v>0</v>
      </c>
      <c r="Y53" s="258" t="str">
        <f>'Child Subchronic _summary'!K54</f>
        <v>B2</v>
      </c>
      <c r="Z53" s="246"/>
      <c r="AA53" s="246" t="str">
        <f>'Child Subchronic _summary'!O54</f>
        <v>In</v>
      </c>
    </row>
    <row r="54" spans="2:27" ht="21.75">
      <c r="B54" s="9" t="str">
        <f>'Child Subchronic _summary'!B55</f>
        <v>Chloromethane (methyl chloride)</v>
      </c>
      <c r="C54" s="9">
        <f>'Child Subchronic _summary'!C55</f>
        <v>74873</v>
      </c>
      <c r="D54" s="94" t="str">
        <f>'Child Subchronic _summary'!D55</f>
        <v>y</v>
      </c>
      <c r="E54" s="50">
        <f>'Child Subchronic _summary'!E55</f>
        <v>15</v>
      </c>
      <c r="F54" s="88"/>
      <c r="G54" s="53">
        <f>(F54/E54)*'Child Subchronic _summary'!F55</f>
        <v>0</v>
      </c>
      <c r="H54" s="253" t="str">
        <f>'Child Subchronic _summary'!H55</f>
        <v>Or De</v>
      </c>
      <c r="I54" s="252" t="str">
        <f>'Child Subchronic _summary'!I55</f>
        <v>In</v>
      </c>
      <c r="J54" s="157"/>
      <c r="K54" s="21"/>
      <c r="L54" s="13">
        <f>G54</f>
        <v>0</v>
      </c>
      <c r="M54" s="232"/>
      <c r="N54" s="21"/>
      <c r="O54" s="21"/>
      <c r="P54" s="21"/>
      <c r="Q54" s="21"/>
      <c r="R54" s="21"/>
      <c r="S54" s="21"/>
      <c r="T54" s="21"/>
      <c r="U54" s="21"/>
      <c r="V54" s="21"/>
      <c r="W54" s="13"/>
      <c r="X54" s="58">
        <f>(F54/E54)*'Child Subchronic _summary'!L55</f>
        <v>0</v>
      </c>
      <c r="Y54" s="258" t="str">
        <f>'Child Subchronic _summary'!K55</f>
        <v>C</v>
      </c>
      <c r="Z54" s="246"/>
      <c r="AA54" s="246" t="str">
        <f>'Child Subchronic _summary'!O55</f>
        <v>In</v>
      </c>
    </row>
    <row r="55" spans="2:27" s="94" customFormat="1" ht="12.75">
      <c r="B55" s="9" t="str">
        <f>'Child Subchronic _summary'!B56</f>
        <v>2-Chlorotoluene</v>
      </c>
      <c r="C55" s="9">
        <f>'Child Subchronic _summary'!C56</f>
        <v>95498</v>
      </c>
      <c r="D55" s="94" t="str">
        <f>'Child Subchronic _summary'!D56</f>
        <v>y</v>
      </c>
      <c r="E55" s="50">
        <f>'Child Subchronic _summary'!E56</f>
        <v>436</v>
      </c>
      <c r="F55" s="88"/>
      <c r="G55" s="53">
        <f>(F55/E55)*'Child Subchronic _summary'!F56</f>
        <v>0</v>
      </c>
      <c r="H55" s="273" t="str">
        <f>'Child Subchronic _summary'!H56</f>
        <v>In</v>
      </c>
      <c r="I55" s="252" t="str">
        <f>'Child Subchronic _summary'!I56</f>
        <v>?</v>
      </c>
      <c r="J55" s="157" t="s">
        <v>323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149"/>
      <c r="X55" s="58" t="str">
        <f>'Child Subchronic _summary'!L56</f>
        <v>NA</v>
      </c>
      <c r="Y55" s="258" t="str">
        <f>'Child Subchronic _summary'!K56</f>
        <v>NA</v>
      </c>
      <c r="Z55" s="246"/>
      <c r="AA55" s="246"/>
    </row>
    <row r="56" spans="2:27" s="94" customFormat="1" ht="12.75">
      <c r="B56" s="9" t="str">
        <f>'Child Subchronic _summary'!B57</f>
        <v>Cumene (isopropylbenzene)</v>
      </c>
      <c r="C56" s="9">
        <f>'Child Subchronic _summary'!C57</f>
        <v>98828</v>
      </c>
      <c r="D56" s="94" t="str">
        <f>'Child Subchronic _summary'!D57</f>
        <v>y</v>
      </c>
      <c r="E56" s="50">
        <f>'Child Subchronic _summary'!E57</f>
        <v>300</v>
      </c>
      <c r="F56" s="88"/>
      <c r="G56" s="53">
        <f>(F56/E56)*'Child Subchronic _summary'!F57</f>
        <v>0</v>
      </c>
      <c r="H56" s="253"/>
      <c r="I56" s="252" t="str">
        <f>'Child Subchronic _summary'!I57</f>
        <v>In</v>
      </c>
      <c r="J56" s="160">
        <f>G56</f>
        <v>0</v>
      </c>
      <c r="K56" s="95"/>
      <c r="L56" s="149"/>
      <c r="M56" s="103"/>
      <c r="N56" s="103"/>
      <c r="O56" s="149">
        <f>G56</f>
        <v>0</v>
      </c>
      <c r="P56" s="95"/>
      <c r="Q56" s="95"/>
      <c r="R56" s="95"/>
      <c r="S56" s="149"/>
      <c r="T56" s="103"/>
      <c r="U56" s="103"/>
      <c r="V56" s="103"/>
      <c r="W56" s="103"/>
      <c r="X56" s="58" t="str">
        <f>'Child Subchronic _summary'!L57</f>
        <v>NA</v>
      </c>
      <c r="Y56" s="258" t="str">
        <f>'Child Subchronic _summary'!K57</f>
        <v>NA</v>
      </c>
      <c r="Z56" s="246"/>
      <c r="AA56" s="246"/>
    </row>
    <row r="57" spans="2:27" ht="21.75">
      <c r="B57" s="9" t="str">
        <f>'Child Subchronic _summary'!B58</f>
        <v>1,2 - Dibromoethane (ethylene dibromide)</v>
      </c>
      <c r="C57" s="9">
        <f>'Child Subchronic _summary'!C58</f>
        <v>106934</v>
      </c>
      <c r="D57" s="94" t="str">
        <f>'Child Subchronic _summary'!D58</f>
        <v>y</v>
      </c>
      <c r="E57" s="50">
        <f>'Child Subchronic _summary'!E58</f>
        <v>0.16</v>
      </c>
      <c r="F57" s="88"/>
      <c r="G57" s="53">
        <f>(F57/E57)*'Child Subchronic _summary'!F58</f>
        <v>0</v>
      </c>
      <c r="H57" s="253" t="str">
        <f>'Child Subchronic _summary'!H58</f>
        <v>Or De</v>
      </c>
      <c r="I57" s="252" t="str">
        <f>'Child Subchronic _summary'!I58</f>
        <v>In</v>
      </c>
      <c r="J57" s="33"/>
      <c r="K57" s="21"/>
      <c r="L57" s="21"/>
      <c r="M57" s="21"/>
      <c r="N57" s="21"/>
      <c r="O57" s="21"/>
      <c r="P57" s="21"/>
      <c r="Q57" s="21"/>
      <c r="R57" s="13">
        <f>G57</f>
        <v>0</v>
      </c>
      <c r="S57" s="21"/>
      <c r="T57" s="21"/>
      <c r="U57" s="21"/>
      <c r="V57" s="21"/>
      <c r="W57" s="21"/>
      <c r="X57" s="58">
        <f>(F57/E57)*'Child Subchronic _summary'!L58</f>
        <v>0</v>
      </c>
      <c r="Y57" s="258" t="str">
        <f>'Child Subchronic _summary'!K58</f>
        <v>B2</v>
      </c>
      <c r="Z57" s="246"/>
      <c r="AA57" s="246" t="str">
        <f>'Child Subchronic _summary'!O58</f>
        <v>Or</v>
      </c>
    </row>
    <row r="58" spans="2:27" ht="12.75">
      <c r="B58" s="9" t="str">
        <f>'Child Subchronic _summary'!B59</f>
        <v>Dibromomethane (methylene bromide)</v>
      </c>
      <c r="C58" s="9">
        <f>'Child Subchronic _summary'!C59</f>
        <v>74953</v>
      </c>
      <c r="D58" s="94" t="str">
        <f>'Child Subchronic _summary'!D59</f>
        <v>y</v>
      </c>
      <c r="E58" s="50">
        <f>'Child Subchronic _summary'!E59</f>
        <v>5200</v>
      </c>
      <c r="F58" s="88"/>
      <c r="G58" s="53">
        <f>(F58/E58)*'Child Subchronic _summary'!F59</f>
        <v>0</v>
      </c>
      <c r="H58" s="273" t="str">
        <f>'Child Subchronic _summary'!H59</f>
        <v>In</v>
      </c>
      <c r="I58" s="252" t="str">
        <f>'Child Subchronic _summary'!I59</f>
        <v>?</v>
      </c>
      <c r="J58" s="12"/>
      <c r="K58" s="13">
        <f>G58</f>
        <v>0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58" t="str">
        <f>'Child Subchronic _summary'!L59</f>
        <v>NA</v>
      </c>
      <c r="Y58" s="258" t="str">
        <f>'Child Subchronic _summary'!K59</f>
        <v>NA</v>
      </c>
      <c r="Z58" s="246"/>
      <c r="AA58" s="246"/>
    </row>
    <row r="59" spans="2:27" ht="12.75">
      <c r="B59" s="9" t="str">
        <f>'Child Subchronic _summary'!B60</f>
        <v>Dichlorodifluoromethane (Freon 12)</v>
      </c>
      <c r="C59" s="9">
        <f>'Child Subchronic _summary'!C60</f>
        <v>75718</v>
      </c>
      <c r="D59" s="94" t="str">
        <f>'Child Subchronic _summary'!D60</f>
        <v>y</v>
      </c>
      <c r="E59" s="50">
        <f>'Child Subchronic _summary'!E60</f>
        <v>180</v>
      </c>
      <c r="F59" s="88"/>
      <c r="G59" s="53">
        <f>(F59/E59)*'Child Subchronic _summary'!F60</f>
        <v>0</v>
      </c>
      <c r="H59" s="253"/>
      <c r="I59" s="252" t="str">
        <f>'Child Subchronic _summary'!I60</f>
        <v>In</v>
      </c>
      <c r="J59" s="33"/>
      <c r="K59" s="21"/>
      <c r="L59" s="21"/>
      <c r="M59" s="21"/>
      <c r="N59" s="21"/>
      <c r="O59" s="21"/>
      <c r="P59" s="13">
        <f>G59</f>
        <v>0</v>
      </c>
      <c r="Q59" s="21"/>
      <c r="R59" s="21"/>
      <c r="S59" s="21"/>
      <c r="T59" s="21"/>
      <c r="U59" s="21"/>
      <c r="V59" s="21"/>
      <c r="W59" s="13"/>
      <c r="X59" s="58" t="str">
        <f>'Child Subchronic _summary'!L60</f>
        <v>NA</v>
      </c>
      <c r="Y59" s="258" t="str">
        <f>'Child Subchronic _summary'!K60</f>
        <v>NA</v>
      </c>
      <c r="Z59" s="246"/>
      <c r="AA59" s="246"/>
    </row>
    <row r="60" spans="2:27" ht="12.75">
      <c r="B60" s="9" t="str">
        <f>'Child Subchronic _summary'!B61</f>
        <v>1,1 - Dichloroethane</v>
      </c>
      <c r="C60" s="9">
        <f>'Child Subchronic _summary'!C61</f>
        <v>75343</v>
      </c>
      <c r="D60" s="94" t="str">
        <f>'Child Subchronic _summary'!D61</f>
        <v>y</v>
      </c>
      <c r="E60" s="50">
        <f>'Child Subchronic _summary'!E61</f>
        <v>39</v>
      </c>
      <c r="F60" s="88"/>
      <c r="G60" s="53">
        <f>(F60/E60)*'Child Subchronic _summary'!F61</f>
        <v>0</v>
      </c>
      <c r="H60" s="253"/>
      <c r="I60" s="252" t="str">
        <f>'Child Subchronic _summary'!I61</f>
        <v>In</v>
      </c>
      <c r="J60" s="157"/>
      <c r="K60" s="21"/>
      <c r="L60" s="21"/>
      <c r="M60" s="21"/>
      <c r="N60" s="21"/>
      <c r="O60" s="13">
        <f>G60</f>
        <v>0</v>
      </c>
      <c r="P60" s="21"/>
      <c r="Q60" s="21"/>
      <c r="R60" s="21"/>
      <c r="S60" s="21"/>
      <c r="T60" s="21"/>
      <c r="U60" s="21"/>
      <c r="V60" s="21"/>
      <c r="W60" s="21"/>
      <c r="X60" s="58">
        <f>(F60/E60)*'Child Subchronic _summary'!L61</f>
        <v>0</v>
      </c>
      <c r="Y60" s="258" t="str">
        <f>'Child Subchronic _summary'!K61</f>
        <v>C</v>
      </c>
      <c r="Z60" s="246"/>
      <c r="AA60" s="246" t="str">
        <f>'Child Subchronic _summary'!O61</f>
        <v>In</v>
      </c>
    </row>
    <row r="61" spans="2:27" ht="12.75">
      <c r="B61" s="9" t="str">
        <f>'Child Subchronic _summary'!B62</f>
        <v>1,2 - Dichloroethane</v>
      </c>
      <c r="C61" s="9">
        <f>'Child Subchronic _summary'!C62</f>
        <v>107062</v>
      </c>
      <c r="D61" s="94" t="str">
        <f>'Child Subchronic _summary'!D62</f>
        <v>y</v>
      </c>
      <c r="E61" s="50">
        <f>'Child Subchronic _summary'!E62</f>
        <v>4.5</v>
      </c>
      <c r="F61" s="88"/>
      <c r="G61" s="53" t="s">
        <v>19</v>
      </c>
      <c r="H61" s="253"/>
      <c r="I61" s="252"/>
      <c r="J61" s="157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58">
        <f>(F61/E61)*'Child Subchronic _summary'!L62</f>
        <v>0</v>
      </c>
      <c r="Y61" s="258" t="str">
        <f>'Child Subchronic _summary'!K62</f>
        <v>B2</v>
      </c>
      <c r="Z61" s="246"/>
      <c r="AA61" s="246" t="str">
        <f>'Child Subchronic _summary'!O62</f>
        <v>In</v>
      </c>
    </row>
    <row r="62" spans="2:27" ht="12.75">
      <c r="B62" s="9" t="str">
        <f>'Child Subchronic _summary'!B63</f>
        <v>1,1 - Dichloroethylene</v>
      </c>
      <c r="C62" s="9">
        <f>'Child Subchronic _summary'!C63</f>
        <v>75354</v>
      </c>
      <c r="D62" s="94" t="str">
        <f>'Child Subchronic _summary'!D63</f>
        <v>y</v>
      </c>
      <c r="E62" s="50">
        <f>'Child Subchronic _summary'!E63</f>
        <v>0.7</v>
      </c>
      <c r="F62" s="88"/>
      <c r="G62" s="53" t="s">
        <v>19</v>
      </c>
      <c r="H62" s="253" t="str">
        <f>'Child Subchronic _summary'!H63</f>
        <v>In</v>
      </c>
      <c r="I62" s="252" t="str">
        <f>'Child Subchronic _summary'!I63</f>
        <v>?</v>
      </c>
      <c r="J62" s="157"/>
      <c r="K62" s="21"/>
      <c r="L62" s="21"/>
      <c r="M62" s="21"/>
      <c r="N62" s="21"/>
      <c r="O62" s="21"/>
      <c r="P62" s="13" t="str">
        <f>G62</f>
        <v>NA</v>
      </c>
      <c r="Q62" s="21"/>
      <c r="R62" s="21"/>
      <c r="S62" s="21"/>
      <c r="T62" s="21"/>
      <c r="U62" s="21"/>
      <c r="V62" s="21"/>
      <c r="W62" s="21"/>
      <c r="X62" s="58">
        <f>(F62/E62)*'Child Subchronic _summary'!L63</f>
        <v>0</v>
      </c>
      <c r="Y62" s="258" t="str">
        <f>'Child Subchronic _summary'!K63</f>
        <v>C</v>
      </c>
      <c r="Z62" s="246"/>
      <c r="AA62" s="246" t="str">
        <f>'Child Subchronic _summary'!O63</f>
        <v>In</v>
      </c>
    </row>
    <row r="63" spans="2:27" ht="12.75">
      <c r="B63" s="9" t="str">
        <f>'Child Subchronic _summary'!B64</f>
        <v>cis - 1,2 - Dichloroethylene</v>
      </c>
      <c r="C63" s="9">
        <f>'Child Subchronic _summary'!C64</f>
        <v>154592</v>
      </c>
      <c r="D63" s="94" t="str">
        <f>'Child Subchronic _summary'!D64</f>
        <v>y</v>
      </c>
      <c r="E63" s="50">
        <f>'Child Subchronic _summary'!E64</f>
        <v>80</v>
      </c>
      <c r="F63" s="88"/>
      <c r="G63" s="53">
        <f>(F63/E63)*'Child Subchronic _summary'!F64</f>
        <v>0</v>
      </c>
      <c r="H63" s="253"/>
      <c r="I63" s="252" t="str">
        <f>'Child Subchronic _summary'!I64</f>
        <v>In</v>
      </c>
      <c r="J63" s="12"/>
      <c r="K63" s="13">
        <f>G63</f>
        <v>0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58" t="str">
        <f>'Child Subchronic _summary'!L64</f>
        <v>NA</v>
      </c>
      <c r="Y63" s="258" t="str">
        <f>'Child Subchronic _summary'!K64</f>
        <v>D</v>
      </c>
      <c r="Z63" s="246"/>
      <c r="AA63" s="246"/>
    </row>
    <row r="64" spans="2:27" ht="12.75">
      <c r="B64" s="9" t="str">
        <f>'Child Subchronic _summary'!B65</f>
        <v>trans - 1,2 - Dichloroethylene</v>
      </c>
      <c r="C64" s="9">
        <f>'Child Subchronic _summary'!C65</f>
        <v>156605</v>
      </c>
      <c r="D64" s="94" t="str">
        <f>'Child Subchronic _summary'!D65</f>
        <v>y</v>
      </c>
      <c r="E64" s="50">
        <f>'Child Subchronic _summary'!E65</f>
        <v>116</v>
      </c>
      <c r="F64" s="88"/>
      <c r="G64" s="53">
        <f>(F64/E64)*'Child Subchronic _summary'!F65</f>
        <v>0</v>
      </c>
      <c r="H64" s="253"/>
      <c r="I64" s="252" t="str">
        <f>'Child Subchronic _summary'!I65</f>
        <v>In</v>
      </c>
      <c r="J64" s="33"/>
      <c r="K64" s="13">
        <f>G64</f>
        <v>0</v>
      </c>
      <c r="L64" s="21"/>
      <c r="M64" s="21"/>
      <c r="N64" s="21"/>
      <c r="O64" s="21"/>
      <c r="P64" s="13">
        <f>G64</f>
        <v>0</v>
      </c>
      <c r="Q64" s="13"/>
      <c r="R64" s="21"/>
      <c r="S64" s="21"/>
      <c r="T64" s="21"/>
      <c r="U64" s="21"/>
      <c r="V64" s="21"/>
      <c r="W64" s="21"/>
      <c r="X64" s="58" t="str">
        <f>'Child Subchronic _summary'!L65</f>
        <v>NA</v>
      </c>
      <c r="Y64" s="258" t="str">
        <f>'Child Subchronic _summary'!K65</f>
        <v>D</v>
      </c>
      <c r="Z64" s="246"/>
      <c r="AA64" s="246"/>
    </row>
    <row r="65" spans="2:27" ht="12.75">
      <c r="B65" s="9" t="str">
        <f>'Child Subchronic _summary'!B66</f>
        <v>1,2 - Dichloroethylene (mixed isomers)</v>
      </c>
      <c r="C65" s="9">
        <f>'Child Subchronic _summary'!C66</f>
        <v>540590</v>
      </c>
      <c r="D65" s="94" t="str">
        <f>'Child Subchronic _summary'!D66</f>
        <v>y</v>
      </c>
      <c r="E65" s="50">
        <f>'Child Subchronic _summary'!E66</f>
        <v>68</v>
      </c>
      <c r="F65" s="88">
        <f>F64+F63</f>
        <v>0</v>
      </c>
      <c r="G65" s="53">
        <f>(F65/E65)*'Child Subchronic _summary'!F66</f>
        <v>0</v>
      </c>
      <c r="H65" s="253"/>
      <c r="I65" s="252" t="str">
        <f>'Child Subchronic _summary'!I66</f>
        <v>In</v>
      </c>
      <c r="J65" s="33"/>
      <c r="K65" s="13">
        <f>G65</f>
        <v>0</v>
      </c>
      <c r="L65" s="21"/>
      <c r="M65" s="21"/>
      <c r="N65" s="21"/>
      <c r="O65" s="21"/>
      <c r="P65" s="13">
        <f>G65</f>
        <v>0</v>
      </c>
      <c r="Q65" s="13"/>
      <c r="R65" s="21"/>
      <c r="S65" s="21"/>
      <c r="T65" s="21"/>
      <c r="U65" s="21"/>
      <c r="V65" s="21"/>
      <c r="W65" s="21"/>
      <c r="X65" s="58" t="str">
        <f>'Child Subchronic _summary'!L66</f>
        <v>NA</v>
      </c>
      <c r="Y65" s="258" t="str">
        <f>'Child Subchronic _summary'!K66</f>
        <v>D</v>
      </c>
      <c r="Z65" s="246"/>
      <c r="AA65" s="246"/>
    </row>
    <row r="66" spans="2:27" ht="12.75">
      <c r="B66" s="9" t="str">
        <f>'Child Subchronic _summary'!B67</f>
        <v>Dichloromethane (methylene chloride)</v>
      </c>
      <c r="C66" s="9">
        <f>'Child Subchronic _summary'!C67</f>
        <v>75092</v>
      </c>
      <c r="D66" s="94" t="str">
        <f>'Child Subchronic _summary'!D67</f>
        <v>y</v>
      </c>
      <c r="E66" s="50">
        <f>'Child Subchronic _summary'!E67</f>
        <v>115</v>
      </c>
      <c r="F66" s="88"/>
      <c r="G66" s="53" t="s">
        <v>19</v>
      </c>
      <c r="H66" s="273" t="str">
        <f>'Child Subchronic _summary'!H67</f>
        <v>In</v>
      </c>
      <c r="I66" s="252" t="str">
        <f>'Child Subchronic _summary'!I67</f>
        <v>?</v>
      </c>
      <c r="J66" s="157"/>
      <c r="K66" s="21"/>
      <c r="L66" s="21"/>
      <c r="M66" s="21"/>
      <c r="N66" s="21"/>
      <c r="O66" s="21"/>
      <c r="P66" s="13" t="str">
        <f>G66</f>
        <v>NA</v>
      </c>
      <c r="Q66" s="13"/>
      <c r="R66" s="21"/>
      <c r="S66" s="21"/>
      <c r="T66" s="21"/>
      <c r="U66" s="21"/>
      <c r="V66" s="21"/>
      <c r="W66" s="21"/>
      <c r="X66" s="58">
        <f>(F66/E66)*'Child Subchronic _summary'!L67</f>
        <v>0</v>
      </c>
      <c r="Y66" s="258" t="str">
        <f>'Child Subchronic _summary'!K67</f>
        <v>B2</v>
      </c>
      <c r="Z66" s="246"/>
      <c r="AA66" s="246" t="str">
        <f>'Child Subchronic _summary'!O67</f>
        <v>In</v>
      </c>
    </row>
    <row r="67" spans="2:27" ht="12.75">
      <c r="B67" s="9" t="str">
        <f>'Child Subchronic _summary'!B68</f>
        <v>1,2 - Dichloropropane</v>
      </c>
      <c r="C67" s="9">
        <f>'Child Subchronic _summary'!C68</f>
        <v>78875</v>
      </c>
      <c r="D67" s="94" t="str">
        <f>'Child Subchronic _summary'!D68</f>
        <v>y</v>
      </c>
      <c r="E67" s="50">
        <f>'Child Subchronic _summary'!E68</f>
        <v>3</v>
      </c>
      <c r="F67" s="88"/>
      <c r="G67" s="53">
        <f>(F67/E67)*'Child Subchronic _summary'!F68</f>
        <v>0</v>
      </c>
      <c r="H67" s="253"/>
      <c r="I67" s="252" t="str">
        <f>'Child Subchronic _summary'!I68</f>
        <v>In</v>
      </c>
      <c r="J67" s="157"/>
      <c r="K67" s="103"/>
      <c r="L67" s="103"/>
      <c r="M67" s="103"/>
      <c r="N67" s="103"/>
      <c r="O67" s="103"/>
      <c r="P67" s="149"/>
      <c r="Q67" s="13"/>
      <c r="R67" s="21"/>
      <c r="S67" s="13">
        <f>G67</f>
        <v>0</v>
      </c>
      <c r="T67" s="21"/>
      <c r="U67" s="21"/>
      <c r="V67" s="21"/>
      <c r="W67" s="21"/>
      <c r="X67" s="58">
        <f>(F67/E67)*'Child Subchronic _summary'!L68</f>
        <v>0</v>
      </c>
      <c r="Y67" s="258" t="str">
        <f>'Child Subchronic _summary'!K68</f>
        <v>B2</v>
      </c>
      <c r="Z67" s="246"/>
      <c r="AA67" s="246" t="str">
        <f>'Child Subchronic _summary'!O68</f>
        <v>In</v>
      </c>
    </row>
    <row r="68" spans="2:27" s="94" customFormat="1" ht="12.75">
      <c r="B68" s="9" t="str">
        <f>'Child Subchronic _summary'!B69</f>
        <v>Ethyl benzene</v>
      </c>
      <c r="C68" s="9">
        <f>'Child Subchronic _summary'!C69</f>
        <v>100414</v>
      </c>
      <c r="D68" s="94" t="str">
        <f>'Child Subchronic _summary'!D69</f>
        <v>y</v>
      </c>
      <c r="E68" s="50">
        <f>'Child Subchronic _summary'!E69</f>
        <v>200</v>
      </c>
      <c r="F68" s="88"/>
      <c r="G68" s="53">
        <f>(F68/E68)*'Child Subchronic _summary'!F69</f>
        <v>0</v>
      </c>
      <c r="H68" s="253"/>
      <c r="I68" s="252" t="str">
        <f>'Child Subchronic _summary'!I69</f>
        <v>In</v>
      </c>
      <c r="J68" s="157" t="s">
        <v>323</v>
      </c>
      <c r="K68" s="95"/>
      <c r="L68" s="95"/>
      <c r="M68" s="95"/>
      <c r="N68" s="95"/>
      <c r="O68" s="149"/>
      <c r="P68" s="149"/>
      <c r="Q68" s="98"/>
      <c r="R68" s="149"/>
      <c r="S68" s="232"/>
      <c r="T68" s="95"/>
      <c r="U68" s="95"/>
      <c r="V68" s="95"/>
      <c r="W68" s="95"/>
      <c r="X68" s="58" t="str">
        <f>'Child Subchronic _summary'!L69</f>
        <v>NA</v>
      </c>
      <c r="Y68" s="258" t="str">
        <f>'Child Subchronic _summary'!K69</f>
        <v>D</v>
      </c>
      <c r="Z68" s="246"/>
      <c r="AA68" s="246"/>
    </row>
    <row r="69" spans="2:27" ht="12.75">
      <c r="B69" s="9" t="str">
        <f>'Child Subchronic _summary'!B70</f>
        <v>Hexane</v>
      </c>
      <c r="C69" s="9">
        <f>'Child Subchronic _summary'!C70</f>
        <v>110543</v>
      </c>
      <c r="D69" s="94" t="str">
        <f>'Child Subchronic _summary'!D70</f>
        <v>y</v>
      </c>
      <c r="E69" s="50">
        <f>'Child Subchronic _summary'!E70</f>
        <v>100</v>
      </c>
      <c r="F69" s="88"/>
      <c r="G69" s="53">
        <f>(F69/E69)*'Child Subchronic _summary'!F70</f>
        <v>0</v>
      </c>
      <c r="H69" s="253"/>
      <c r="I69" s="252" t="str">
        <f>'Child Subchronic _summary'!I70</f>
        <v>In</v>
      </c>
      <c r="J69" s="157" t="s">
        <v>323</v>
      </c>
      <c r="K69" s="21"/>
      <c r="L69" s="13"/>
      <c r="M69" s="21"/>
      <c r="N69" s="21"/>
      <c r="O69" s="21"/>
      <c r="P69" s="13"/>
      <c r="Q69" s="21"/>
      <c r="R69" s="13"/>
      <c r="S69" s="13"/>
      <c r="T69" s="21"/>
      <c r="U69" s="21"/>
      <c r="V69" s="21"/>
      <c r="W69" s="21"/>
      <c r="X69" s="58" t="str">
        <f>'Child Subchronic _summary'!L70</f>
        <v>NA</v>
      </c>
      <c r="Y69" s="258" t="str">
        <f>'Child Subchronic _summary'!K70</f>
        <v>NA</v>
      </c>
      <c r="Z69" s="246"/>
      <c r="AA69" s="246"/>
    </row>
    <row r="70" spans="2:27" ht="12.75">
      <c r="B70" s="9" t="str">
        <f>'Child Subchronic _summary'!B71</f>
        <v>Methyl ethyl ketone (2-butanone)</v>
      </c>
      <c r="C70" s="9">
        <f>'Child Subchronic _summary'!C71</f>
        <v>78933</v>
      </c>
      <c r="D70" s="94" t="str">
        <f>'Child Subchronic _summary'!D71</f>
        <v>y</v>
      </c>
      <c r="E70" s="50">
        <f>'Child Subchronic _summary'!E71</f>
        <v>1580</v>
      </c>
      <c r="F70" s="88"/>
      <c r="G70" s="53">
        <f>(F70/E70)*'Child Subchronic _summary'!F71</f>
        <v>0</v>
      </c>
      <c r="H70" s="253"/>
      <c r="I70" s="252" t="str">
        <f>'Child Subchronic _summary'!I71</f>
        <v>In</v>
      </c>
      <c r="J70" s="157"/>
      <c r="K70" s="21"/>
      <c r="L70" s="21"/>
      <c r="M70" s="21"/>
      <c r="N70" s="21"/>
      <c r="O70" s="21"/>
      <c r="P70" s="21"/>
      <c r="Q70" s="21"/>
      <c r="R70" s="13">
        <f>G70</f>
        <v>0</v>
      </c>
      <c r="S70" s="21"/>
      <c r="T70" s="21"/>
      <c r="U70" s="21"/>
      <c r="V70" s="21"/>
      <c r="W70" s="21"/>
      <c r="X70" s="58" t="str">
        <f>'Child Subchronic _summary'!L71</f>
        <v>NA</v>
      </c>
      <c r="Y70" s="258" t="str">
        <f>'Child Subchronic _summary'!K71</f>
        <v>D</v>
      </c>
      <c r="Z70" s="246"/>
      <c r="AA70" s="246"/>
    </row>
    <row r="71" spans="2:27" ht="12.75">
      <c r="B71" s="9" t="str">
        <f>'Child Subchronic _summary'!B72</f>
        <v>Methyl isobutyl ketone (MIBK)</v>
      </c>
      <c r="C71" s="9">
        <f>'Child Subchronic _summary'!C72</f>
        <v>108101</v>
      </c>
      <c r="D71" s="94" t="str">
        <f>'Child Subchronic _summary'!D72</f>
        <v>y</v>
      </c>
      <c r="E71" s="50">
        <f>'Child Subchronic _summary'!E72</f>
        <v>1560</v>
      </c>
      <c r="F71" s="88"/>
      <c r="G71" s="53">
        <f>(F71/E71)*'Child Subchronic _summary'!F72</f>
        <v>0</v>
      </c>
      <c r="H71" s="252"/>
      <c r="I71" s="252" t="str">
        <f>'Child Subchronic _summary'!I72</f>
        <v>In</v>
      </c>
      <c r="J71" s="33"/>
      <c r="K71" s="21"/>
      <c r="L71" s="21"/>
      <c r="M71" s="21"/>
      <c r="N71" s="21"/>
      <c r="O71" s="13">
        <f>G71</f>
        <v>0</v>
      </c>
      <c r="P71" s="13">
        <f>G71</f>
        <v>0</v>
      </c>
      <c r="Q71" s="21"/>
      <c r="R71" s="13"/>
      <c r="S71" s="21"/>
      <c r="T71" s="21"/>
      <c r="U71" s="21"/>
      <c r="V71" s="21"/>
      <c r="W71" s="13">
        <f>G71</f>
        <v>0</v>
      </c>
      <c r="X71" s="58" t="str">
        <f>'Child Subchronic _summary'!L72</f>
        <v>NA</v>
      </c>
      <c r="Y71" s="258" t="str">
        <f>'Child Subchronic _summary'!K72</f>
        <v>NA</v>
      </c>
      <c r="Z71" s="246"/>
      <c r="AA71" s="246"/>
    </row>
    <row r="72" spans="2:27" ht="12.75">
      <c r="B72" s="9" t="str">
        <f>'Child Subchronic _summary'!B73</f>
        <v>Naphthalene</v>
      </c>
      <c r="C72" s="9">
        <f>'Child Subchronic _summary'!C73</f>
        <v>91203</v>
      </c>
      <c r="D72" s="94" t="str">
        <f>'Child Subchronic _summary'!D73</f>
        <v>y</v>
      </c>
      <c r="E72" s="50">
        <f>'Child Subchronic _summary'!E73</f>
        <v>99</v>
      </c>
      <c r="F72" s="88"/>
      <c r="G72" s="53">
        <f>(F72/E72)*'Child Subchronic _summary'!F73</f>
        <v>0</v>
      </c>
      <c r="H72" s="252"/>
      <c r="I72" s="252" t="str">
        <f>'Child Subchronic _summary'!I73</f>
        <v>In</v>
      </c>
      <c r="J72" s="12"/>
      <c r="K72" s="13">
        <f>G72</f>
        <v>0</v>
      </c>
      <c r="L72" s="21"/>
      <c r="M72" s="13"/>
      <c r="N72" s="21"/>
      <c r="O72" s="21"/>
      <c r="P72" s="21"/>
      <c r="Q72" s="21"/>
      <c r="R72" s="21"/>
      <c r="S72" s="13">
        <f>G72</f>
        <v>0</v>
      </c>
      <c r="T72" s="21"/>
      <c r="U72" s="21"/>
      <c r="V72" s="21"/>
      <c r="W72" s="13">
        <f>G72</f>
        <v>0</v>
      </c>
      <c r="X72" s="58" t="str">
        <f>'Child Subchronic _summary'!L73</f>
        <v>NA</v>
      </c>
      <c r="Y72" s="258" t="str">
        <f>'Child Subchronic _summary'!K73</f>
        <v>D</v>
      </c>
      <c r="Z72" s="246"/>
      <c r="AA72" s="246"/>
    </row>
    <row r="73" spans="2:27" s="94" customFormat="1" ht="12.75">
      <c r="B73" s="9" t="str">
        <f>'Child Subchronic _summary'!B74</f>
        <v>n-Propylbenzene</v>
      </c>
      <c r="C73" s="9">
        <f>'Child Subchronic _summary'!C74</f>
        <v>103651</v>
      </c>
      <c r="D73" s="94" t="str">
        <f>'Child Subchronic _summary'!D74</f>
        <v>y</v>
      </c>
      <c r="E73" s="50">
        <f>'Child Subchronic _summary'!E74</f>
        <v>200</v>
      </c>
      <c r="F73" s="88"/>
      <c r="G73" s="53">
        <f>(F73/E73)*'Child Subchronic _summary'!F74</f>
        <v>0</v>
      </c>
      <c r="H73" s="252"/>
      <c r="I73" s="252" t="str">
        <f>'Child Subchronic _summary'!I74</f>
        <v>In</v>
      </c>
      <c r="J73" s="157" t="s">
        <v>323</v>
      </c>
      <c r="K73" s="95"/>
      <c r="L73" s="149"/>
      <c r="M73" s="232"/>
      <c r="N73" s="95"/>
      <c r="O73" s="149"/>
      <c r="P73" s="95"/>
      <c r="Q73" s="95"/>
      <c r="R73" s="95"/>
      <c r="S73" s="149"/>
      <c r="T73" s="95"/>
      <c r="U73" s="95"/>
      <c r="V73" s="95"/>
      <c r="W73" s="95"/>
      <c r="X73" s="58" t="str">
        <f>'Child Subchronic _summary'!L74</f>
        <v>NA</v>
      </c>
      <c r="Y73" s="258" t="str">
        <f>'Child Subchronic _summary'!K74</f>
        <v>NA</v>
      </c>
      <c r="Z73" s="246"/>
      <c r="AA73" s="246"/>
    </row>
    <row r="74" spans="2:27" ht="12.75">
      <c r="B74" s="9" t="str">
        <f>'Child Subchronic _summary'!B75</f>
        <v>Styrene</v>
      </c>
      <c r="C74" s="9">
        <f>'Child Subchronic _summary'!C75</f>
        <v>100425</v>
      </c>
      <c r="D74" s="94" t="str">
        <f>'Child Subchronic _summary'!D75</f>
        <v>y</v>
      </c>
      <c r="E74" s="50">
        <f>'Child Subchronic _summary'!E75</f>
        <v>1450</v>
      </c>
      <c r="F74" s="88"/>
      <c r="G74" s="53">
        <f>(F74/E74)*'Child Subchronic _summary'!F75</f>
        <v>0</v>
      </c>
      <c r="H74" s="252"/>
      <c r="I74" s="252" t="str">
        <f>'Child Subchronic _summary'!I75</f>
        <v>In</v>
      </c>
      <c r="J74" s="33"/>
      <c r="K74" s="13">
        <f>G74</f>
        <v>0</v>
      </c>
      <c r="L74" s="13">
        <f>G74</f>
        <v>0</v>
      </c>
      <c r="M74" s="21"/>
      <c r="N74" s="21"/>
      <c r="O74" s="21"/>
      <c r="P74" s="13">
        <f aca="true" t="shared" si="0" ref="P74:P81">G74</f>
        <v>0</v>
      </c>
      <c r="Q74" s="13"/>
      <c r="R74" s="21"/>
      <c r="S74" s="21"/>
      <c r="T74" s="21"/>
      <c r="U74" s="21"/>
      <c r="V74" s="21"/>
      <c r="W74" s="21"/>
      <c r="X74" s="281" t="str">
        <f>'Child Subchronic _summary'!L75</f>
        <v>Under Review</v>
      </c>
      <c r="Y74" s="258"/>
      <c r="Z74" s="246"/>
      <c r="AA74" s="246"/>
    </row>
    <row r="75" spans="2:27" ht="12.75">
      <c r="B75" s="9" t="str">
        <f>'Child Subchronic _summary'!B76</f>
        <v>1,1,1,2 - Tetrachloroethane</v>
      </c>
      <c r="C75" s="9">
        <f>'Child Subchronic _summary'!C76</f>
        <v>630206</v>
      </c>
      <c r="D75" s="94" t="str">
        <f>'Child Subchronic _summary'!D76</f>
        <v>y</v>
      </c>
      <c r="E75" s="50">
        <f>'Child Subchronic _summary'!E76</f>
        <v>37</v>
      </c>
      <c r="F75" s="88"/>
      <c r="G75" s="53" t="s">
        <v>19</v>
      </c>
      <c r="H75" s="273" t="str">
        <f>'Child Subchronic _summary'!H76</f>
        <v>In</v>
      </c>
      <c r="I75" s="252" t="str">
        <f>'Child Subchronic _summary'!I76</f>
        <v>?</v>
      </c>
      <c r="J75" s="157"/>
      <c r="K75" s="21"/>
      <c r="L75" s="21"/>
      <c r="M75" s="21"/>
      <c r="N75" s="21"/>
      <c r="O75" s="13" t="str">
        <f>G75</f>
        <v>NA</v>
      </c>
      <c r="P75" s="13" t="str">
        <f t="shared" si="0"/>
        <v>NA</v>
      </c>
      <c r="Q75" s="13"/>
      <c r="R75" s="21"/>
      <c r="S75" s="21"/>
      <c r="T75" s="21"/>
      <c r="U75" s="21"/>
      <c r="V75" s="21"/>
      <c r="W75" s="21"/>
      <c r="X75" s="58">
        <f>(F75/E75)*'Child Subchronic _summary'!L76</f>
        <v>0</v>
      </c>
      <c r="Y75" s="258" t="str">
        <f>'Child Subchronic _summary'!K76</f>
        <v>C</v>
      </c>
      <c r="Z75" s="246"/>
      <c r="AA75" s="246" t="str">
        <f>'Child Subchronic _summary'!O76</f>
        <v>In</v>
      </c>
    </row>
    <row r="76" spans="2:27" ht="12.75">
      <c r="B76" s="9" t="str">
        <f>'Child Subchronic _summary'!B77</f>
        <v>1,1,2,2 - Tetrachloroethane</v>
      </c>
      <c r="C76" s="9">
        <f>'Child Subchronic _summary'!C77</f>
        <v>79345</v>
      </c>
      <c r="D76" s="94" t="str">
        <f>'Child Subchronic _summary'!D77</f>
        <v>y</v>
      </c>
      <c r="E76" s="50">
        <f>'Child Subchronic _summary'!E77</f>
        <v>5</v>
      </c>
      <c r="F76" s="88"/>
      <c r="G76" s="53" t="s">
        <v>19</v>
      </c>
      <c r="H76" s="273" t="str">
        <f>'Child Subchronic _summary'!H77</f>
        <v>In</v>
      </c>
      <c r="I76" s="252" t="str">
        <f>'Child Subchronic _summary'!I77</f>
        <v>?</v>
      </c>
      <c r="J76" s="33"/>
      <c r="K76" s="21"/>
      <c r="L76" s="21"/>
      <c r="M76" s="21"/>
      <c r="N76" s="21"/>
      <c r="O76" s="21"/>
      <c r="P76" s="13" t="str">
        <f t="shared" si="0"/>
        <v>NA</v>
      </c>
      <c r="Q76" s="21"/>
      <c r="R76" s="21"/>
      <c r="S76" s="21"/>
      <c r="T76" s="21"/>
      <c r="U76" s="21"/>
      <c r="V76" s="21"/>
      <c r="W76" s="13" t="str">
        <f>G76</f>
        <v>NA</v>
      </c>
      <c r="X76" s="58">
        <f>(F76/E76)*'Child Subchronic _summary'!L77</f>
        <v>0</v>
      </c>
      <c r="Y76" s="258" t="str">
        <f>'Child Subchronic _summary'!K77</f>
        <v>C</v>
      </c>
      <c r="Z76" s="246"/>
      <c r="AA76" s="246" t="str">
        <f>'Child Subchronic _summary'!O77</f>
        <v>In</v>
      </c>
    </row>
    <row r="77" spans="2:27" ht="21.75">
      <c r="B77" s="9" t="str">
        <f>'Child Subchronic _summary'!B78</f>
        <v>Tetrachloroethylene (PCE)</v>
      </c>
      <c r="C77" s="9">
        <f>'Child Subchronic _summary'!C78</f>
        <v>127184</v>
      </c>
      <c r="D77" s="94" t="str">
        <f>'Child Subchronic _summary'!D78</f>
        <v>y</v>
      </c>
      <c r="E77" s="50">
        <f>'Child Subchronic _summary'!E78</f>
        <v>90</v>
      </c>
      <c r="F77" s="88"/>
      <c r="G77" s="53" t="s">
        <v>19</v>
      </c>
      <c r="H77" s="273" t="str">
        <f>'Child Subchronic _summary'!H78</f>
        <v>In</v>
      </c>
      <c r="I77" s="252"/>
      <c r="J77" s="33"/>
      <c r="K77" s="21"/>
      <c r="L77" s="13" t="str">
        <f>G77</f>
        <v>NA</v>
      </c>
      <c r="M77" s="21"/>
      <c r="N77" s="21"/>
      <c r="O77" s="13" t="str">
        <f>G77</f>
        <v>NA</v>
      </c>
      <c r="P77" s="13" t="str">
        <f t="shared" si="0"/>
        <v>NA</v>
      </c>
      <c r="Q77" s="13"/>
      <c r="R77" s="21"/>
      <c r="S77" s="21"/>
      <c r="T77" s="21"/>
      <c r="U77" s="21"/>
      <c r="V77" s="21"/>
      <c r="W77" s="21"/>
      <c r="X77" s="58">
        <f>(F77/E77)*'Child Subchronic _summary'!L78</f>
        <v>0</v>
      </c>
      <c r="Y77" s="258" t="str">
        <f>'Child Subchronic _summary'!K78</f>
        <v>B2/C</v>
      </c>
      <c r="Z77" s="246"/>
      <c r="AA77" s="246" t="str">
        <f>'Child Subchronic _summary'!O78</f>
        <v>In</v>
      </c>
    </row>
    <row r="78" spans="2:27" ht="12.75">
      <c r="B78" s="9" t="str">
        <f>'Child Subchronic _summary'!B79</f>
        <v>Toluene</v>
      </c>
      <c r="C78" s="9">
        <f>'Child Subchronic _summary'!C79</f>
        <v>108883</v>
      </c>
      <c r="D78" s="94" t="str">
        <f>'Child Subchronic _summary'!D79</f>
        <v>y</v>
      </c>
      <c r="E78" s="50">
        <f>'Child Subchronic _summary'!E79</f>
        <v>274</v>
      </c>
      <c r="F78" s="88"/>
      <c r="G78" s="53">
        <f>(F78/E78)*'Child Subchronic _summary'!F79</f>
        <v>0</v>
      </c>
      <c r="H78" s="252"/>
      <c r="I78" s="252" t="str">
        <f>'Child Subchronic _summary'!I79</f>
        <v>In</v>
      </c>
      <c r="J78" s="33"/>
      <c r="K78" s="21"/>
      <c r="L78" s="13">
        <f>G78</f>
        <v>0</v>
      </c>
      <c r="M78" s="21"/>
      <c r="N78" s="21"/>
      <c r="O78" s="13">
        <f>G78</f>
        <v>0</v>
      </c>
      <c r="P78" s="13">
        <f t="shared" si="0"/>
        <v>0</v>
      </c>
      <c r="Q78" s="13"/>
      <c r="R78" s="21"/>
      <c r="S78" s="13"/>
      <c r="T78" s="21"/>
      <c r="U78" s="21"/>
      <c r="V78" s="21"/>
      <c r="W78" s="21"/>
      <c r="X78" s="58" t="str">
        <f>'Child Subchronic _summary'!L79</f>
        <v>NA</v>
      </c>
      <c r="Y78" s="258" t="str">
        <f>'Child Subchronic _summary'!K79</f>
        <v>D</v>
      </c>
      <c r="Z78" s="246"/>
      <c r="AA78" s="246"/>
    </row>
    <row r="79" spans="2:27" ht="12.75">
      <c r="B79" s="9" t="str">
        <f>'Child Subchronic _summary'!B80</f>
        <v>1,2,4 - Trichlorobenzene</v>
      </c>
      <c r="C79" s="9">
        <f>'Child Subchronic _summary'!C80</f>
        <v>120821</v>
      </c>
      <c r="D79" s="94" t="str">
        <f>'Child Subchronic _summary'!D80</f>
        <v>y</v>
      </c>
      <c r="E79" s="50" t="str">
        <f>'Child Subchronic _summary'!E80</f>
        <v>NA</v>
      </c>
      <c r="F79" s="88"/>
      <c r="G79" s="53" t="s">
        <v>19</v>
      </c>
      <c r="H79" s="273" t="str">
        <f>'Child Subchronic _summary'!H80</f>
        <v>In</v>
      </c>
      <c r="I79" s="252" t="str">
        <f>'Child Subchronic _summary'!I80</f>
        <v>?</v>
      </c>
      <c r="J79" s="12" t="str">
        <f>G79</f>
        <v>NA</v>
      </c>
      <c r="K79" s="21"/>
      <c r="L79" s="21"/>
      <c r="M79" s="21"/>
      <c r="N79" s="21"/>
      <c r="O79" s="21"/>
      <c r="P79" s="13" t="str">
        <f t="shared" si="0"/>
        <v>NA</v>
      </c>
      <c r="Q79" s="13"/>
      <c r="R79" s="21"/>
      <c r="S79" s="21"/>
      <c r="T79" s="21"/>
      <c r="U79" s="21"/>
      <c r="V79" s="21"/>
      <c r="W79" s="21"/>
      <c r="X79" s="58" t="str">
        <f>'Child Subchronic _summary'!L80</f>
        <v>NA</v>
      </c>
      <c r="Y79" s="258" t="str">
        <f>'Child Subchronic _summary'!K80</f>
        <v>D</v>
      </c>
      <c r="Z79" s="246"/>
      <c r="AA79" s="246"/>
    </row>
    <row r="80" spans="2:27" ht="12.75">
      <c r="B80" s="9" t="str">
        <f>'Child Subchronic _summary'!B81</f>
        <v>1,1,1 - Trichloroethane</v>
      </c>
      <c r="C80" s="9">
        <f>'Child Subchronic _summary'!C81</f>
        <v>71556</v>
      </c>
      <c r="D80" s="94" t="str">
        <f>'Child Subchronic _summary'!D81</f>
        <v>y</v>
      </c>
      <c r="E80" s="50" t="str">
        <f>'Child Subchronic _summary'!E81</f>
        <v>NA</v>
      </c>
      <c r="F80" s="88"/>
      <c r="G80" s="53" t="s">
        <v>19</v>
      </c>
      <c r="H80" s="252"/>
      <c r="I80" s="252"/>
      <c r="J80" s="33"/>
      <c r="K80" s="21"/>
      <c r="L80" s="13" t="str">
        <f>G80</f>
        <v>NA</v>
      </c>
      <c r="M80" s="21"/>
      <c r="N80" s="21"/>
      <c r="O80" s="21"/>
      <c r="P80" s="13" t="str">
        <f t="shared" si="0"/>
        <v>NA</v>
      </c>
      <c r="Q80" s="13"/>
      <c r="R80" s="21"/>
      <c r="S80" s="21"/>
      <c r="T80" s="21"/>
      <c r="U80" s="21"/>
      <c r="V80" s="21"/>
      <c r="W80" s="21"/>
      <c r="X80" s="58" t="str">
        <f>'Child Subchronic _summary'!L81</f>
        <v>NA</v>
      </c>
      <c r="Y80" s="258" t="str">
        <f>'Child Subchronic _summary'!K81</f>
        <v>D</v>
      </c>
      <c r="Z80" s="246"/>
      <c r="AA80" s="246"/>
    </row>
    <row r="81" spans="2:27" ht="12.75">
      <c r="B81" s="9" t="str">
        <f>'Child Subchronic _summary'!B82</f>
        <v>1,1,2 - Trichloroethane</v>
      </c>
      <c r="C81" s="9">
        <f>'Child Subchronic _summary'!C82</f>
        <v>79005</v>
      </c>
      <c r="D81" s="94" t="str">
        <f>'Child Subchronic _summary'!D82</f>
        <v>y</v>
      </c>
      <c r="E81" s="50">
        <f>'Child Subchronic _summary'!E82</f>
        <v>11</v>
      </c>
      <c r="F81" s="88"/>
      <c r="G81" s="53" t="s">
        <v>19</v>
      </c>
      <c r="H81" s="273" t="str">
        <f>'Child Subchronic _summary'!H82</f>
        <v>In</v>
      </c>
      <c r="I81" s="252" t="str">
        <f>'Child Subchronic _summary'!I82</f>
        <v>?</v>
      </c>
      <c r="J81" s="157"/>
      <c r="K81" s="13" t="str">
        <f>G81</f>
        <v>NA</v>
      </c>
      <c r="L81" s="232"/>
      <c r="M81" s="21"/>
      <c r="N81" s="13" t="str">
        <f>G81</f>
        <v>NA</v>
      </c>
      <c r="O81" s="21"/>
      <c r="P81" s="13" t="str">
        <f t="shared" si="0"/>
        <v>NA</v>
      </c>
      <c r="Q81" s="231"/>
      <c r="R81" s="21"/>
      <c r="S81" s="21"/>
      <c r="T81" s="21"/>
      <c r="U81" s="21"/>
      <c r="V81" s="21"/>
      <c r="W81" s="21"/>
      <c r="X81" s="58">
        <f>(F81/E81)*'Child Subchronic _summary'!L82</f>
        <v>0</v>
      </c>
      <c r="Y81" s="258" t="str">
        <f>'Child Subchronic _summary'!K82</f>
        <v>C</v>
      </c>
      <c r="Z81" s="246"/>
      <c r="AA81" s="246" t="str">
        <f>'Child Subchronic _summary'!O82</f>
        <v>In</v>
      </c>
    </row>
    <row r="82" spans="2:27" ht="21.75">
      <c r="B82" s="9" t="str">
        <f>'Child Subchronic _summary'!B83</f>
        <v>Trichloroethylene (TCE)</v>
      </c>
      <c r="C82" s="9">
        <f>'Child Subchronic _summary'!C83</f>
        <v>79016</v>
      </c>
      <c r="D82" s="94" t="str">
        <f>'Child Subchronic _summary'!D83</f>
        <v>y</v>
      </c>
      <c r="E82" s="50">
        <f>'Child Subchronic _summary'!E83</f>
        <v>34</v>
      </c>
      <c r="F82" s="88"/>
      <c r="G82" s="53" t="s">
        <v>19</v>
      </c>
      <c r="H82" s="252"/>
      <c r="I82" s="252"/>
      <c r="J82" s="157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58">
        <f>(F82/E82)*'Child Subchronic _summary'!L83</f>
        <v>0</v>
      </c>
      <c r="Y82" s="258" t="str">
        <f>'Child Subchronic _summary'!K83</f>
        <v>B2/C</v>
      </c>
      <c r="Z82" s="246"/>
      <c r="AA82" s="246" t="str">
        <f>'Child Subchronic _summary'!O83</f>
        <v>In</v>
      </c>
    </row>
    <row r="83" spans="2:27" s="94" customFormat="1" ht="12.75">
      <c r="B83" s="9" t="str">
        <f>'Child Subchronic _summary'!B84</f>
        <v>Trichlorofluoromethane</v>
      </c>
      <c r="C83" s="9">
        <f>'Child Subchronic _summary'!C84</f>
        <v>75694</v>
      </c>
      <c r="D83" s="94" t="str">
        <f>'Child Subchronic _summary'!D84</f>
        <v>y</v>
      </c>
      <c r="E83" s="50">
        <f>'Child Subchronic _summary'!E84</f>
        <v>690</v>
      </c>
      <c r="F83" s="88"/>
      <c r="G83" s="53">
        <f>(F83/E83)*'Child Subchronic _summary'!F84</f>
        <v>0</v>
      </c>
      <c r="H83" s="252"/>
      <c r="I83" s="252" t="str">
        <f>'Child Subchronic _summary'!I84</f>
        <v>In</v>
      </c>
      <c r="J83" s="97"/>
      <c r="K83" s="95"/>
      <c r="L83" s="95"/>
      <c r="M83" s="95"/>
      <c r="N83" s="95"/>
      <c r="O83" s="149">
        <f>G83</f>
        <v>0</v>
      </c>
      <c r="P83" s="103"/>
      <c r="Q83" s="103"/>
      <c r="R83" s="103"/>
      <c r="S83" s="149">
        <f>G83</f>
        <v>0</v>
      </c>
      <c r="T83" s="95"/>
      <c r="U83" s="95"/>
      <c r="V83" s="95"/>
      <c r="W83" s="149">
        <f>G83</f>
        <v>0</v>
      </c>
      <c r="X83" s="58" t="str">
        <f>'Child Subchronic _summary'!L84</f>
        <v>NA</v>
      </c>
      <c r="Y83" s="258" t="str">
        <f>'Child Subchronic _summary'!K84</f>
        <v>NA</v>
      </c>
      <c r="Z83" s="246"/>
      <c r="AA83" s="246"/>
    </row>
    <row r="84" spans="2:27" s="94" customFormat="1" ht="12.75">
      <c r="B84" s="9" t="str">
        <f>'Child Subchronic _summary'!B85</f>
        <v>1,1,2-Trichloro-1,2,2-trifluoroethane (Freon 113)</v>
      </c>
      <c r="C84" s="9">
        <f>'Child Subchronic _summary'!C85</f>
        <v>76131</v>
      </c>
      <c r="D84" s="94" t="str">
        <f>'Child Subchronic _summary'!D85</f>
        <v>y</v>
      </c>
      <c r="E84" s="50">
        <f>'Child Subchronic _summary'!E85</f>
        <v>5430</v>
      </c>
      <c r="F84" s="88"/>
      <c r="G84" s="53">
        <f>(F84/E84)*'Child Subchronic _summary'!F85</f>
        <v>0</v>
      </c>
      <c r="H84" s="252"/>
      <c r="I84" s="252" t="str">
        <f>'Child Subchronic _summary'!I85</f>
        <v>In</v>
      </c>
      <c r="J84" s="157" t="s">
        <v>323</v>
      </c>
      <c r="K84" s="95"/>
      <c r="L84" s="149"/>
      <c r="M84" s="232"/>
      <c r="N84" s="95"/>
      <c r="O84" s="95"/>
      <c r="P84" s="95"/>
      <c r="Q84" s="95"/>
      <c r="R84" s="95"/>
      <c r="S84" s="95"/>
      <c r="T84" s="95"/>
      <c r="U84" s="95"/>
      <c r="V84" s="95"/>
      <c r="W84" s="149"/>
      <c r="X84" s="58" t="str">
        <f>'Child Subchronic _summary'!L85</f>
        <v>NA</v>
      </c>
      <c r="Y84" s="258" t="str">
        <f>'Child Subchronic _summary'!K85</f>
        <v>NA</v>
      </c>
      <c r="Z84" s="246"/>
      <c r="AA84" s="246"/>
    </row>
    <row r="85" spans="2:27" s="94" customFormat="1" ht="12.75">
      <c r="B85" s="9" t="str">
        <f>'Child Subchronic _summary'!B86</f>
        <v>1,2,4-Trimethylbenzene</v>
      </c>
      <c r="C85" s="9">
        <f>'Child Subchronic _summary'!C86</f>
        <v>95636</v>
      </c>
      <c r="D85" s="94" t="str">
        <f>'Child Subchronic _summary'!D86</f>
        <v>y</v>
      </c>
      <c r="E85" s="50">
        <f>'Child Subchronic _summary'!E86</f>
        <v>5</v>
      </c>
      <c r="F85" s="88"/>
      <c r="G85" s="53">
        <f>(F85/E85)*'Child Subchronic _summary'!F86</f>
        <v>0</v>
      </c>
      <c r="H85" s="252"/>
      <c r="I85" s="252" t="str">
        <f>'Child Subchronic _summary'!I86</f>
        <v>In</v>
      </c>
      <c r="J85" s="157" t="s">
        <v>323</v>
      </c>
      <c r="K85" s="149"/>
      <c r="L85" s="149"/>
      <c r="M85" s="95"/>
      <c r="N85" s="95"/>
      <c r="O85" s="149"/>
      <c r="P85" s="149"/>
      <c r="Q85" s="95"/>
      <c r="R85" s="95"/>
      <c r="S85" s="149"/>
      <c r="T85" s="95"/>
      <c r="U85" s="95"/>
      <c r="V85" s="95"/>
      <c r="W85" s="149"/>
      <c r="X85" s="58" t="str">
        <f>'Child Subchronic _summary'!L86</f>
        <v>NA</v>
      </c>
      <c r="Y85" s="258" t="str">
        <f>'Child Subchronic _summary'!K86</f>
        <v>NA</v>
      </c>
      <c r="Z85" s="246"/>
      <c r="AA85" s="246"/>
    </row>
    <row r="86" spans="2:27" s="94" customFormat="1" ht="12.75">
      <c r="B86" s="9" t="str">
        <f>'Child Subchronic _summary'!B87</f>
        <v>1,3,5-Trimethylbenzene</v>
      </c>
      <c r="C86" s="9">
        <f>'Child Subchronic _summary'!C87</f>
        <v>108678</v>
      </c>
      <c r="D86" s="94" t="str">
        <f>'Child Subchronic _summary'!D87</f>
        <v>y</v>
      </c>
      <c r="E86" s="50" t="str">
        <f>'Child Subchronic _summary'!E87</f>
        <v>NA</v>
      </c>
      <c r="F86" s="88"/>
      <c r="G86" s="53" t="s">
        <v>19</v>
      </c>
      <c r="H86" s="252"/>
      <c r="I86" s="252"/>
      <c r="J86" s="97"/>
      <c r="K86" s="149" t="str">
        <f>G86</f>
        <v>NA</v>
      </c>
      <c r="L86" s="149" t="str">
        <f>G86</f>
        <v>NA</v>
      </c>
      <c r="M86" s="95"/>
      <c r="N86" s="95"/>
      <c r="O86" s="149" t="str">
        <f>G86</f>
        <v>NA</v>
      </c>
      <c r="P86" s="149" t="str">
        <f>G86</f>
        <v>NA</v>
      </c>
      <c r="Q86" s="95"/>
      <c r="R86" s="95"/>
      <c r="S86" s="149" t="str">
        <f>G86</f>
        <v>NA</v>
      </c>
      <c r="T86" s="95"/>
      <c r="U86" s="95"/>
      <c r="V86" s="95"/>
      <c r="W86" s="149" t="str">
        <f>G86</f>
        <v>NA</v>
      </c>
      <c r="X86" s="58" t="str">
        <f>'Child Subchronic _summary'!L87</f>
        <v>NA</v>
      </c>
      <c r="Y86" s="258" t="str">
        <f>'Child Subchronic _summary'!K87</f>
        <v>NA</v>
      </c>
      <c r="Z86" s="246"/>
      <c r="AA86" s="246"/>
    </row>
    <row r="87" spans="2:27" ht="12.75">
      <c r="B87" s="9" t="str">
        <f>'Child Subchronic _summary'!B88</f>
        <v>Vinyl chloride</v>
      </c>
      <c r="C87" s="9">
        <f>'Child Subchronic _summary'!C88</f>
        <v>75014</v>
      </c>
      <c r="D87" s="94" t="str">
        <f>'Child Subchronic _summary'!D88</f>
        <v>y</v>
      </c>
      <c r="E87" s="50">
        <f>'Child Subchronic _summary'!E88</f>
        <v>0.3</v>
      </c>
      <c r="F87" s="88"/>
      <c r="G87" s="53" t="s">
        <v>19</v>
      </c>
      <c r="H87" s="252"/>
      <c r="I87" s="252"/>
      <c r="J87" s="157"/>
      <c r="K87" s="21"/>
      <c r="L87" s="21"/>
      <c r="M87" s="21"/>
      <c r="N87" s="21"/>
      <c r="O87" s="21"/>
      <c r="P87" s="13"/>
      <c r="Q87" s="21"/>
      <c r="R87" s="21"/>
      <c r="S87" s="21"/>
      <c r="T87" s="21"/>
      <c r="U87" s="21"/>
      <c r="V87" s="21"/>
      <c r="W87" s="21"/>
      <c r="X87" s="58">
        <f>(F87/E87)*'Child Subchronic _summary'!L88</f>
        <v>0</v>
      </c>
      <c r="Y87" s="258" t="str">
        <f>'Child Subchronic _summary'!K88</f>
        <v>A</v>
      </c>
      <c r="Z87" s="246"/>
      <c r="AA87" s="246" t="str">
        <f>'Child Subchronic _summary'!O88</f>
        <v>In</v>
      </c>
    </row>
    <row r="88" spans="2:27" ht="12.75">
      <c r="B88" s="9" t="str">
        <f>'Child Subchronic _summary'!B89</f>
        <v>Xylenes (mixed)</v>
      </c>
      <c r="C88" s="9">
        <f>'Child Subchronic _summary'!C89</f>
        <v>1330207</v>
      </c>
      <c r="D88" s="94" t="str">
        <f>'Child Subchronic _summary'!D89</f>
        <v>y</v>
      </c>
      <c r="E88" s="50">
        <f>'Child Subchronic _summary'!E89</f>
        <v>248</v>
      </c>
      <c r="F88" s="88"/>
      <c r="G88" s="53">
        <f>(F88/E88)*'Child Subchronic _summary'!F89</f>
        <v>0</v>
      </c>
      <c r="H88" s="252"/>
      <c r="I88" s="252"/>
      <c r="J88" s="157" t="s">
        <v>323</v>
      </c>
      <c r="K88" s="21"/>
      <c r="L88" s="13"/>
      <c r="M88" s="232"/>
      <c r="N88" s="21"/>
      <c r="O88" s="21"/>
      <c r="P88" s="21"/>
      <c r="Q88" s="21"/>
      <c r="R88" s="21"/>
      <c r="S88" s="13"/>
      <c r="T88" s="21"/>
      <c r="U88" s="21"/>
      <c r="V88" s="21"/>
      <c r="W88" s="13"/>
      <c r="X88" s="58" t="str">
        <f>'Child Subchronic _summary'!L89</f>
        <v>NA</v>
      </c>
      <c r="Y88" s="258" t="str">
        <f>'Child Subchronic _summary'!K89</f>
        <v>D</v>
      </c>
      <c r="Z88" s="246"/>
      <c r="AA88" s="246"/>
    </row>
    <row r="89" spans="1:27" ht="12.75">
      <c r="A89" s="28" t="str">
        <f>'Child Subchronic _summary'!A90</f>
        <v>Non/Semi Volatile Organics</v>
      </c>
      <c r="B89" s="9"/>
      <c r="C89" s="9"/>
      <c r="E89" s="50"/>
      <c r="F89" s="88"/>
      <c r="G89" s="53"/>
      <c r="H89" s="252"/>
      <c r="I89" s="252"/>
      <c r="J89" s="97"/>
      <c r="K89" s="149"/>
      <c r="L89" s="103"/>
      <c r="M89" s="103"/>
      <c r="N89" s="103"/>
      <c r="O89" s="103"/>
      <c r="P89" s="95"/>
      <c r="Q89" s="95"/>
      <c r="R89" s="95"/>
      <c r="S89" s="95"/>
      <c r="T89" s="95"/>
      <c r="U89" s="95"/>
      <c r="V89" s="95"/>
      <c r="W89" s="95"/>
      <c r="X89" s="58"/>
      <c r="Y89" s="258"/>
      <c r="Z89" s="246"/>
      <c r="AA89" s="246"/>
    </row>
    <row r="90" spans="2:27" ht="12.75">
      <c r="B90" s="9" t="str">
        <f>'Child Subchronic _summary'!B91</f>
        <v>Benzoic acid</v>
      </c>
      <c r="C90" s="9">
        <f>'Child Subchronic _summary'!C91</f>
        <v>65850</v>
      </c>
      <c r="E90" s="50">
        <f>'Child Subchronic _summary'!E91</f>
        <v>100000</v>
      </c>
      <c r="F90" s="88"/>
      <c r="G90" s="53">
        <f>(F90/E90)*'Child Subchronic _summary'!F91</f>
        <v>0</v>
      </c>
      <c r="H90" s="252"/>
      <c r="I90" s="252"/>
      <c r="J90" s="159" t="s">
        <v>404</v>
      </c>
      <c r="K90" s="149"/>
      <c r="L90" s="103"/>
      <c r="M90" s="103"/>
      <c r="N90" s="103"/>
      <c r="O90" s="103"/>
      <c r="P90" s="95"/>
      <c r="Q90" s="95"/>
      <c r="R90" s="95"/>
      <c r="S90" s="95"/>
      <c r="T90" s="95"/>
      <c r="U90" s="95"/>
      <c r="V90" s="95"/>
      <c r="W90" s="95"/>
      <c r="X90" s="58" t="str">
        <f>'Child Subchronic _summary'!L91</f>
        <v>NA</v>
      </c>
      <c r="Y90" s="258" t="str">
        <f>'Child Subchronic _summary'!K91</f>
        <v>D</v>
      </c>
      <c r="Z90" s="246"/>
      <c r="AA90" s="246"/>
    </row>
    <row r="91" spans="2:27" s="94" customFormat="1" ht="12.75">
      <c r="B91" s="9" t="str">
        <f>'Child Subchronic _summary'!B92</f>
        <v>Benzyl alcohol</v>
      </c>
      <c r="C91" s="9">
        <f>'Child Subchronic _summary'!C92</f>
        <v>100516</v>
      </c>
      <c r="E91" s="50" t="str">
        <f>'Child Subchronic _summary'!E92</f>
        <v>NA</v>
      </c>
      <c r="F91" s="88"/>
      <c r="G91" s="53" t="s">
        <v>19</v>
      </c>
      <c r="H91" s="252"/>
      <c r="I91" s="252"/>
      <c r="J91" s="97"/>
      <c r="K91" s="98"/>
      <c r="L91" s="95"/>
      <c r="M91" s="95"/>
      <c r="N91" s="95"/>
      <c r="O91" s="95"/>
      <c r="P91" s="149" t="str">
        <f>G91</f>
        <v>NA</v>
      </c>
      <c r="Q91" s="95"/>
      <c r="R91" s="95"/>
      <c r="S91" s="95"/>
      <c r="T91" s="95"/>
      <c r="U91" s="95"/>
      <c r="V91" s="95"/>
      <c r="W91" s="95"/>
      <c r="X91" s="58" t="str">
        <f>'Child Subchronic _summary'!L92</f>
        <v>NA</v>
      </c>
      <c r="Y91" s="258" t="str">
        <f>'Child Subchronic _summary'!K92</f>
        <v>NA</v>
      </c>
      <c r="Z91" s="246"/>
      <c r="AA91" s="246"/>
    </row>
    <row r="92" spans="2:27" ht="12.75">
      <c r="B92" s="9" t="str">
        <f>'Child Subchronic _summary'!B93</f>
        <v>Bis (2 - chloroethyl)ether</v>
      </c>
      <c r="C92" s="9">
        <f>'Child Subchronic _summary'!C93</f>
        <v>111444</v>
      </c>
      <c r="E92" s="50">
        <f>'Child Subchronic _summary'!E93</f>
        <v>3</v>
      </c>
      <c r="F92" s="88"/>
      <c r="G92" s="53" t="s">
        <v>19</v>
      </c>
      <c r="H92" s="252"/>
      <c r="I92" s="252"/>
      <c r="J92" s="157"/>
      <c r="K92" s="21"/>
      <c r="L92" s="103"/>
      <c r="M92" s="103"/>
      <c r="N92" s="103"/>
      <c r="O92" s="103"/>
      <c r="P92" s="21"/>
      <c r="Q92" s="21"/>
      <c r="R92" s="21"/>
      <c r="S92" s="21"/>
      <c r="T92" s="21"/>
      <c r="U92" s="21"/>
      <c r="V92" s="21"/>
      <c r="W92" s="21"/>
      <c r="X92" s="58">
        <f>(F92/E92)*'Child Subchronic _summary'!L93</f>
        <v>0</v>
      </c>
      <c r="Y92" s="258" t="str">
        <f>'Child Subchronic _summary'!K93</f>
        <v>B2</v>
      </c>
      <c r="Z92" s="246"/>
      <c r="AA92" s="246" t="str">
        <f>'Child Subchronic _summary'!O93</f>
        <v>In</v>
      </c>
    </row>
    <row r="93" spans="2:27" ht="12.75">
      <c r="B93" s="9" t="str">
        <f>'Child Subchronic _summary'!B94</f>
        <v>Bis (chloromethyl) ether</v>
      </c>
      <c r="C93" s="9">
        <f>'Child Subchronic _summary'!C94</f>
        <v>542881</v>
      </c>
      <c r="E93" s="50">
        <f>'Child Subchronic _summary'!E94</f>
        <v>0.0025</v>
      </c>
      <c r="F93" s="88"/>
      <c r="G93" s="53" t="s">
        <v>19</v>
      </c>
      <c r="H93" s="252"/>
      <c r="I93" s="252"/>
      <c r="J93" s="157"/>
      <c r="K93" s="21"/>
      <c r="L93" s="103"/>
      <c r="M93" s="103"/>
      <c r="N93" s="103"/>
      <c r="O93" s="103"/>
      <c r="P93" s="21"/>
      <c r="Q93" s="21"/>
      <c r="R93" s="21"/>
      <c r="S93" s="21"/>
      <c r="T93" s="21"/>
      <c r="U93" s="21"/>
      <c r="V93" s="21"/>
      <c r="W93" s="21"/>
      <c r="X93" s="58">
        <f>(F93/E93)*'Child Subchronic _summary'!L94</f>
        <v>0</v>
      </c>
      <c r="Y93" s="258" t="str">
        <f>'Child Subchronic _summary'!K94</f>
        <v>A</v>
      </c>
      <c r="Z93" s="246"/>
      <c r="AA93" s="246" t="str">
        <f>'Child Subchronic _summary'!O94</f>
        <v>In</v>
      </c>
    </row>
    <row r="94" spans="2:27" ht="12.75">
      <c r="B94" s="9" t="str">
        <f>'Child Subchronic _summary'!B95</f>
        <v>Bromoform (tribromomethane)</v>
      </c>
      <c r="C94" s="9">
        <f>'Child Subchronic _summary'!C95</f>
        <v>75252</v>
      </c>
      <c r="E94" s="50">
        <f>'Child Subchronic _summary'!E95</f>
        <v>435</v>
      </c>
      <c r="F94" s="88"/>
      <c r="G94" s="53" t="s">
        <v>19</v>
      </c>
      <c r="H94" s="252" t="str">
        <f>'Child Subchronic _summary'!H95</f>
        <v>In</v>
      </c>
      <c r="I94" s="252" t="str">
        <f>'Child Subchronic _summary'!I95</f>
        <v>?</v>
      </c>
      <c r="J94" s="33"/>
      <c r="K94" s="21"/>
      <c r="L94" s="103"/>
      <c r="M94" s="103"/>
      <c r="N94" s="103"/>
      <c r="O94" s="103"/>
      <c r="P94" s="13" t="str">
        <f>G94</f>
        <v>NA</v>
      </c>
      <c r="Q94" s="13"/>
      <c r="R94" s="21"/>
      <c r="S94" s="21"/>
      <c r="T94" s="21"/>
      <c r="U94" s="21"/>
      <c r="V94" s="21"/>
      <c r="W94" s="21"/>
      <c r="X94" s="58">
        <f>(F94/E94)*'Child Subchronic _summary'!L95</f>
        <v>0</v>
      </c>
      <c r="Y94" s="258" t="str">
        <f>'Child Subchronic _summary'!K95</f>
        <v>B2</v>
      </c>
      <c r="Z94" s="246"/>
      <c r="AA94" s="246" t="str">
        <f>'Child Subchronic _summary'!O95</f>
        <v>In</v>
      </c>
    </row>
    <row r="95" spans="2:27" s="94" customFormat="1" ht="12.75">
      <c r="B95" s="9" t="str">
        <f>'Child Subchronic _summary'!B96</f>
        <v>Butyl benzylphthalate</v>
      </c>
      <c r="C95" s="9">
        <f>'Child Subchronic _summary'!C96</f>
        <v>85687</v>
      </c>
      <c r="E95" s="50">
        <f>'Child Subchronic _summary'!E96</f>
        <v>11000</v>
      </c>
      <c r="F95" s="88"/>
      <c r="G95" s="53">
        <f>(F95/E95)*'Child Subchronic _summary'!F96</f>
        <v>0</v>
      </c>
      <c r="H95" s="252" t="str">
        <f>'Child Subchronic _summary'!H96</f>
        <v>In</v>
      </c>
      <c r="I95" s="252" t="str">
        <f>'Child Subchronic _summary'!I96</f>
        <v>Or</v>
      </c>
      <c r="J95" s="97"/>
      <c r="K95" s="95"/>
      <c r="L95" s="98"/>
      <c r="M95" s="95"/>
      <c r="N95" s="95"/>
      <c r="O95" s="95"/>
      <c r="P95" s="149">
        <f>G95</f>
        <v>0</v>
      </c>
      <c r="Q95" s="95"/>
      <c r="R95" s="95"/>
      <c r="S95" s="95"/>
      <c r="T95" s="95"/>
      <c r="U95" s="95"/>
      <c r="V95" s="95"/>
      <c r="W95" s="95"/>
      <c r="X95" s="58" t="str">
        <f>'Child Subchronic _summary'!L96</f>
        <v>NA</v>
      </c>
      <c r="Y95" s="258" t="str">
        <f>'Child Subchronic _summary'!K96</f>
        <v>C</v>
      </c>
      <c r="Z95" s="246"/>
      <c r="AA95" s="246"/>
    </row>
    <row r="96" spans="2:27" ht="12.75">
      <c r="B96" s="9" t="str">
        <f>'Child Subchronic _summary'!B97</f>
        <v>Dibenzofuran</v>
      </c>
      <c r="C96" s="9">
        <f>'Child Subchronic _summary'!C97</f>
        <v>132649</v>
      </c>
      <c r="E96" s="50" t="str">
        <f>'Child Subchronic _summary'!E97</f>
        <v>NA</v>
      </c>
      <c r="F96" s="88"/>
      <c r="G96" s="53" t="s">
        <v>19</v>
      </c>
      <c r="H96" s="252"/>
      <c r="I96" s="252"/>
      <c r="J96" s="33"/>
      <c r="K96" s="21"/>
      <c r="L96" s="13"/>
      <c r="M96" s="13"/>
      <c r="N96" s="21"/>
      <c r="O96" s="13" t="str">
        <f>G96</f>
        <v>NA</v>
      </c>
      <c r="P96" s="21"/>
      <c r="Q96" s="21"/>
      <c r="R96" s="21"/>
      <c r="S96" s="21"/>
      <c r="T96" s="21"/>
      <c r="U96" s="21"/>
      <c r="V96" s="21"/>
      <c r="W96" s="21"/>
      <c r="X96" s="58" t="str">
        <f>'Child Subchronic _summary'!L97</f>
        <v>NA</v>
      </c>
      <c r="Y96" s="258" t="str">
        <f>'Child Subchronic _summary'!K97</f>
        <v>NA</v>
      </c>
      <c r="Z96" s="246"/>
      <c r="AA96" s="246"/>
    </row>
    <row r="97" spans="2:27" ht="12.75">
      <c r="B97" s="9" t="str">
        <f>'Child Subchronic _summary'!B98</f>
        <v>1,4 - Dibromobenzene</v>
      </c>
      <c r="C97" s="9">
        <f>'Child Subchronic _summary'!C98</f>
        <v>106376</v>
      </c>
      <c r="E97" s="50">
        <f>'Child Subchronic _summary'!E98</f>
        <v>5200</v>
      </c>
      <c r="F97" s="88"/>
      <c r="G97" s="53">
        <f>(F97/E97)*'Child Subchronic _summary'!F98</f>
        <v>0</v>
      </c>
      <c r="H97" s="254" t="str">
        <f>'Child Subchronic _summary'!H98</f>
        <v>In</v>
      </c>
      <c r="I97" s="252" t="str">
        <f>'Child Subchronic _summary'!I98</f>
        <v>?</v>
      </c>
      <c r="J97" s="33"/>
      <c r="K97" s="21"/>
      <c r="L97" s="21"/>
      <c r="M97" s="21"/>
      <c r="N97" s="21"/>
      <c r="O97" s="21"/>
      <c r="P97" s="13">
        <f>G97</f>
        <v>0</v>
      </c>
      <c r="Q97" s="13"/>
      <c r="R97" s="21"/>
      <c r="S97" s="21"/>
      <c r="T97" s="21"/>
      <c r="U97" s="21"/>
      <c r="V97" s="21"/>
      <c r="W97" s="21"/>
      <c r="X97" s="58" t="str">
        <f>'Child Subchronic _summary'!L98</f>
        <v>NA</v>
      </c>
      <c r="Y97" s="258" t="str">
        <f>'Child Subchronic _summary'!K98</f>
        <v>NA</v>
      </c>
      <c r="Z97" s="246"/>
      <c r="AA97" s="246"/>
    </row>
    <row r="98" spans="2:27" ht="12.75">
      <c r="B98" s="9" t="str">
        <f>'Child Subchronic _summary'!B99</f>
        <v>Dibromochloromethane</v>
      </c>
      <c r="C98" s="9">
        <f>'Child Subchronic _summary'!C99</f>
        <v>124481</v>
      </c>
      <c r="E98" s="50">
        <f>'Child Subchronic _summary'!E99</f>
        <v>13</v>
      </c>
      <c r="F98" s="88"/>
      <c r="G98" s="53" t="s">
        <v>19</v>
      </c>
      <c r="H98" s="252" t="str">
        <f>'Child Subchronic _summary'!H99</f>
        <v>In</v>
      </c>
      <c r="I98" s="252" t="str">
        <f>'Child Subchronic _summary'!I99</f>
        <v>?</v>
      </c>
      <c r="J98" s="157"/>
      <c r="K98" s="21"/>
      <c r="L98" s="21"/>
      <c r="M98" s="21"/>
      <c r="N98" s="21"/>
      <c r="O98" s="21"/>
      <c r="P98" s="13" t="str">
        <f>G98</f>
        <v>NA</v>
      </c>
      <c r="Q98" s="13"/>
      <c r="R98" s="21"/>
      <c r="S98" s="21"/>
      <c r="T98" s="21"/>
      <c r="U98" s="21"/>
      <c r="V98" s="21"/>
      <c r="W98" s="21"/>
      <c r="X98" s="58">
        <f>(F98/E98)*'Child Subchronic _summary'!L99</f>
        <v>0</v>
      </c>
      <c r="Y98" s="258" t="str">
        <f>'Child Subchronic _summary'!K99</f>
        <v>C</v>
      </c>
      <c r="Z98" s="246"/>
      <c r="AA98" s="246" t="str">
        <f>'Child Subchronic _summary'!O99</f>
        <v>In</v>
      </c>
    </row>
    <row r="99" spans="2:27" ht="12.75">
      <c r="B99" s="9" t="str">
        <f>'Child Subchronic _summary'!B100</f>
        <v>Dibutyl phthalate</v>
      </c>
      <c r="C99" s="9">
        <f>'Child Subchronic _summary'!C100</f>
        <v>84742</v>
      </c>
      <c r="E99" s="50">
        <f>'Child Subchronic _summary'!E100</f>
        <v>57700</v>
      </c>
      <c r="F99" s="88"/>
      <c r="G99" s="53">
        <f>(F99/E99)*'Child Subchronic _summary'!F100</f>
        <v>0</v>
      </c>
      <c r="H99" s="252" t="str">
        <f>'Child Subchronic _summary'!H100</f>
        <v>In</v>
      </c>
      <c r="I99" s="252" t="str">
        <f>'Child Subchronic _summary'!I100</f>
        <v>Or</v>
      </c>
      <c r="J99" s="33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3">
        <f>G99</f>
        <v>0</v>
      </c>
      <c r="X99" s="58" t="str">
        <f>'Child Subchronic _summary'!L100</f>
        <v>NA</v>
      </c>
      <c r="Y99" s="258" t="str">
        <f>'Child Subchronic _summary'!K100</f>
        <v>D</v>
      </c>
      <c r="Z99" s="246"/>
      <c r="AA99" s="246"/>
    </row>
    <row r="100" spans="2:27" ht="21.75">
      <c r="B100" s="9" t="str">
        <f>'Child Subchronic _summary'!B101</f>
        <v>1,2 - Dichlorobenzene</v>
      </c>
      <c r="C100" s="9">
        <f>'Child Subchronic _summary'!C101</f>
        <v>95501</v>
      </c>
      <c r="E100" s="50">
        <f>'Child Subchronic _summary'!E101</f>
        <v>1730</v>
      </c>
      <c r="F100" s="88"/>
      <c r="G100" s="53">
        <f>(F100/E100)*'Child Subchronic _summary'!F101</f>
        <v>0</v>
      </c>
      <c r="H100" s="253" t="str">
        <f>'Child Subchronic _summary'!H101</f>
        <v>Or De</v>
      </c>
      <c r="I100" s="252" t="str">
        <f>'Child Subchronic _summary'!I101</f>
        <v>In</v>
      </c>
      <c r="J100" s="3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13"/>
      <c r="X100" s="58" t="str">
        <f>'Child Subchronic _summary'!L101</f>
        <v>NA</v>
      </c>
      <c r="Y100" s="258" t="str">
        <f>'Child Subchronic _summary'!K101</f>
        <v>D</v>
      </c>
      <c r="Z100" s="246"/>
      <c r="AA100" s="246"/>
    </row>
    <row r="101" spans="2:27" ht="12.75">
      <c r="B101" s="9" t="str">
        <f>'Child Subchronic _summary'!B102</f>
        <v>1,3 - Dichlorobenzene</v>
      </c>
      <c r="C101" s="9">
        <f>'Child Subchronic _summary'!C102</f>
        <v>541731</v>
      </c>
      <c r="E101" s="50" t="str">
        <f>'Child Subchronic _summary'!E102</f>
        <v>NA</v>
      </c>
      <c r="F101" s="88"/>
      <c r="G101" s="53" t="s">
        <v>19</v>
      </c>
      <c r="H101" s="252"/>
      <c r="I101" s="252"/>
      <c r="J101" s="33"/>
      <c r="K101" s="21"/>
      <c r="L101" s="21"/>
      <c r="M101" s="21"/>
      <c r="N101" s="21"/>
      <c r="O101" s="21"/>
      <c r="P101" s="13" t="str">
        <f>G101</f>
        <v>NA</v>
      </c>
      <c r="Q101" s="21"/>
      <c r="R101" s="21"/>
      <c r="S101" s="21"/>
      <c r="T101" s="21"/>
      <c r="U101" s="21"/>
      <c r="V101" s="13" t="str">
        <f>G101</f>
        <v>NA</v>
      </c>
      <c r="W101" s="13"/>
      <c r="X101" s="58" t="str">
        <f>'Child Subchronic _summary'!L102</f>
        <v>NA</v>
      </c>
      <c r="Y101" s="258" t="str">
        <f>'Child Subchronic _summary'!K102</f>
        <v>D</v>
      </c>
      <c r="Z101" s="246"/>
      <c r="AA101" s="246"/>
    </row>
    <row r="102" spans="2:27" ht="21.75">
      <c r="B102" s="9" t="str">
        <f>'Child Subchronic _summary'!B103</f>
        <v>1,4 - Dichlorobenzene</v>
      </c>
      <c r="C102" s="9">
        <f>'Child Subchronic _summary'!C103</f>
        <v>106467</v>
      </c>
      <c r="E102" s="50">
        <f>'Child Subchronic _summary'!E103</f>
        <v>30</v>
      </c>
      <c r="F102" s="88"/>
      <c r="G102" s="53">
        <f>(F102/E102)*'Child Subchronic _summary'!F103</f>
        <v>0</v>
      </c>
      <c r="H102" s="253" t="str">
        <f>'Child Subchronic _summary'!H103</f>
        <v>Or De</v>
      </c>
      <c r="I102" s="252" t="str">
        <f>'Child Subchronic _summary'!I103</f>
        <v>In</v>
      </c>
      <c r="J102" s="157"/>
      <c r="K102" s="21"/>
      <c r="L102" s="21"/>
      <c r="M102" s="21"/>
      <c r="N102" s="21"/>
      <c r="O102" s="13"/>
      <c r="P102" s="13">
        <f>G102</f>
        <v>0</v>
      </c>
      <c r="Q102" s="13"/>
      <c r="R102" s="21"/>
      <c r="S102" s="21"/>
      <c r="T102" s="21"/>
      <c r="U102" s="21"/>
      <c r="V102" s="21"/>
      <c r="W102" s="21"/>
      <c r="X102" s="58">
        <f>(F102/E102)*'Child Subchronic _summary'!L103</f>
        <v>0</v>
      </c>
      <c r="Y102" s="258" t="str">
        <f>'Child Subchronic _summary'!K103</f>
        <v>C</v>
      </c>
      <c r="Z102" s="246"/>
      <c r="AA102" s="246" t="str">
        <f>'Child Subchronic _summary'!O103</f>
        <v>In</v>
      </c>
    </row>
    <row r="103" spans="2:27" ht="12.75">
      <c r="B103" s="9" t="str">
        <f>'Child Subchronic _summary'!B104</f>
        <v>3,3' - Dichlorobenzidine</v>
      </c>
      <c r="C103" s="9">
        <f>'Child Subchronic _summary'!C104</f>
        <v>91941</v>
      </c>
      <c r="E103" s="50">
        <f>'Child Subchronic _summary'!E104</f>
        <v>30</v>
      </c>
      <c r="F103" s="88"/>
      <c r="G103" s="53" t="s">
        <v>19</v>
      </c>
      <c r="H103" s="252"/>
      <c r="I103" s="252"/>
      <c r="J103" s="3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58">
        <f>(F103/E103)*'Child Subchronic _summary'!L104</f>
        <v>0</v>
      </c>
      <c r="Y103" s="258" t="str">
        <f>'Child Subchronic _summary'!K104</f>
        <v>B2</v>
      </c>
      <c r="Z103" s="246"/>
      <c r="AA103" s="246" t="str">
        <f>'Child Subchronic _summary'!O104</f>
        <v>Or</v>
      </c>
    </row>
    <row r="104" spans="2:27" s="94" customFormat="1" ht="12.75">
      <c r="B104" s="9" t="str">
        <f>'Child Subchronic _summary'!B105</f>
        <v>2,4-Dichlorophenol</v>
      </c>
      <c r="C104" s="9">
        <f>'Child Subchronic _summary'!C105</f>
        <v>120832</v>
      </c>
      <c r="E104" s="50">
        <f>'Child Subchronic _summary'!E105</f>
        <v>130</v>
      </c>
      <c r="F104" s="88"/>
      <c r="G104" s="53">
        <f>(F104/E104)*'Child Subchronic _summary'!F105</f>
        <v>0</v>
      </c>
      <c r="H104" s="252"/>
      <c r="I104" s="252" t="str">
        <f>'Child Subchronic _summary'!I105</f>
        <v>Or</v>
      </c>
      <c r="J104" s="97"/>
      <c r="K104" s="103"/>
      <c r="L104" s="103"/>
      <c r="M104" s="103"/>
      <c r="N104" s="149">
        <f>G104</f>
        <v>0</v>
      </c>
      <c r="O104" s="103"/>
      <c r="P104" s="149"/>
      <c r="Q104" s="98"/>
      <c r="R104" s="95"/>
      <c r="S104" s="95"/>
      <c r="T104" s="95"/>
      <c r="U104" s="95"/>
      <c r="V104" s="95"/>
      <c r="W104" s="95"/>
      <c r="X104" s="58" t="str">
        <f>'Child Subchronic _summary'!L105</f>
        <v>NA</v>
      </c>
      <c r="Y104" s="258" t="str">
        <f>'Child Subchronic _summary'!K105</f>
        <v>NA</v>
      </c>
      <c r="Z104" s="246"/>
      <c r="AA104" s="246"/>
    </row>
    <row r="105" spans="2:27" ht="12.75">
      <c r="B105" s="9" t="str">
        <f>'Child Subchronic _summary'!B106</f>
        <v>Di(2 - ethylhexyl)phthalate (bis-ethylhexyl phthalate)</v>
      </c>
      <c r="C105" s="9">
        <f>'Child Subchronic _summary'!C106</f>
        <v>117817</v>
      </c>
      <c r="E105" s="50">
        <f>'Child Subchronic _summary'!E106</f>
        <v>1200</v>
      </c>
      <c r="F105" s="88"/>
      <c r="G105" s="53" t="s">
        <v>19</v>
      </c>
      <c r="H105" s="252"/>
      <c r="I105" s="252"/>
      <c r="J105" s="33"/>
      <c r="K105" s="21"/>
      <c r="L105" s="21"/>
      <c r="M105" s="21"/>
      <c r="N105" s="21"/>
      <c r="O105" s="21"/>
      <c r="P105" s="13" t="str">
        <f>G105</f>
        <v>NA</v>
      </c>
      <c r="Q105" s="13"/>
      <c r="R105" s="21"/>
      <c r="S105" s="21"/>
      <c r="T105" s="21"/>
      <c r="U105" s="21"/>
      <c r="V105" s="21"/>
      <c r="W105" s="21"/>
      <c r="X105" s="58">
        <f>(F105/E105)*'Child Subchronic _summary'!L106</f>
        <v>0</v>
      </c>
      <c r="Y105" s="258" t="str">
        <f>'Child Subchronic _summary'!K106</f>
        <v>B2</v>
      </c>
      <c r="Z105" s="246"/>
      <c r="AA105" s="246" t="str">
        <f>'Child Subchronic _summary'!O106</f>
        <v>Or</v>
      </c>
    </row>
    <row r="106" spans="2:27" ht="21.75">
      <c r="B106" s="9" t="str">
        <f>'Child Subchronic _summary'!B107</f>
        <v>2,4-Dimethylphenol</v>
      </c>
      <c r="C106" s="9">
        <f>'Child Subchronic _summary'!C107</f>
        <v>105679</v>
      </c>
      <c r="E106" s="50">
        <f>'Child Subchronic _summary'!E107</f>
        <v>6500</v>
      </c>
      <c r="F106" s="88"/>
      <c r="G106" s="53">
        <f>(F106/E106)*'Child Subchronic _summary'!F107</f>
        <v>0</v>
      </c>
      <c r="H106" s="252"/>
      <c r="I106" s="253" t="str">
        <f>'Child Subchronic _summary'!I107</f>
        <v>Or In</v>
      </c>
      <c r="J106" s="33"/>
      <c r="K106" s="13">
        <f>G106</f>
        <v>0</v>
      </c>
      <c r="L106" s="13">
        <f>G106</f>
        <v>0</v>
      </c>
      <c r="M106" s="21"/>
      <c r="N106" s="21"/>
      <c r="O106" s="21"/>
      <c r="P106" s="13"/>
      <c r="Q106" s="13"/>
      <c r="R106" s="21"/>
      <c r="S106" s="21"/>
      <c r="T106" s="21"/>
      <c r="U106" s="21"/>
      <c r="V106" s="21"/>
      <c r="W106" s="21"/>
      <c r="X106" s="58" t="str">
        <f>'Child Subchronic _summary'!L107</f>
        <v>NA</v>
      </c>
      <c r="Y106" s="258" t="str">
        <f>'Child Subchronic _summary'!K107</f>
        <v>NA</v>
      </c>
      <c r="Z106" s="246"/>
      <c r="AA106" s="246"/>
    </row>
    <row r="107" spans="2:27" ht="12.75">
      <c r="B107" s="9" t="str">
        <f>'Child Subchronic _summary'!B108</f>
        <v>Di - n - octyl phthalate</v>
      </c>
      <c r="C107" s="9">
        <f>'Child Subchronic _summary'!C108</f>
        <v>117840</v>
      </c>
      <c r="E107" s="50">
        <f>'Child Subchronic _summary'!E108</f>
        <v>1110</v>
      </c>
      <c r="F107" s="88"/>
      <c r="G107" s="53">
        <f>(F107/E107)*'Child Subchronic _summary'!F108</f>
        <v>0</v>
      </c>
      <c r="H107" s="252" t="str">
        <f>'Child Subchronic _summary'!H108</f>
        <v>In</v>
      </c>
      <c r="I107" s="252" t="str">
        <f>'Child Subchronic _summary'!I108</f>
        <v>Or</v>
      </c>
      <c r="J107" s="33"/>
      <c r="K107" s="21"/>
      <c r="L107" s="21"/>
      <c r="M107" s="21"/>
      <c r="N107" s="21"/>
      <c r="O107" s="13">
        <f>G107</f>
        <v>0</v>
      </c>
      <c r="P107" s="13">
        <f>G107</f>
        <v>0</v>
      </c>
      <c r="Q107" s="13"/>
      <c r="R107" s="21"/>
      <c r="S107" s="21"/>
      <c r="T107" s="21"/>
      <c r="U107" s="21"/>
      <c r="V107" s="21"/>
      <c r="W107" s="21"/>
      <c r="X107" s="58" t="str">
        <f>'Child Subchronic _summary'!L108</f>
        <v>NA</v>
      </c>
      <c r="Y107" s="258" t="str">
        <f>'Child Subchronic _summary'!K108</f>
        <v>NA</v>
      </c>
      <c r="Z107" s="246"/>
      <c r="AA107" s="246"/>
    </row>
    <row r="108" spans="2:27" ht="12.75">
      <c r="B108" s="9" t="str">
        <f>'Child Subchronic _summary'!B109</f>
        <v>Ethylene glycol</v>
      </c>
      <c r="C108" s="9">
        <f>'Child Subchronic _summary'!C109</f>
        <v>107211</v>
      </c>
      <c r="E108" s="50">
        <f>'Child Subchronic _summary'!E109</f>
        <v>100000</v>
      </c>
      <c r="F108" s="88"/>
      <c r="G108" s="53">
        <f>(F108/E108)*'Child Subchronic _summary'!F109</f>
        <v>0</v>
      </c>
      <c r="H108" s="252" t="str">
        <f>'Child Subchronic _summary'!H109</f>
        <v>In</v>
      </c>
      <c r="I108" s="252" t="str">
        <f>'Child Subchronic _summary'!I109</f>
        <v>Or</v>
      </c>
      <c r="J108" s="33"/>
      <c r="K108" s="21"/>
      <c r="L108" s="21"/>
      <c r="M108" s="21"/>
      <c r="N108" s="21"/>
      <c r="O108" s="13"/>
      <c r="P108" s="13">
        <f>G108</f>
        <v>0</v>
      </c>
      <c r="Q108" s="13"/>
      <c r="R108" s="13">
        <f>G108</f>
        <v>0</v>
      </c>
      <c r="S108" s="21"/>
      <c r="T108" s="21"/>
      <c r="U108" s="21"/>
      <c r="V108" s="21"/>
      <c r="W108" s="21"/>
      <c r="X108" s="58" t="str">
        <f>'Child Subchronic _summary'!L109</f>
        <v>NA</v>
      </c>
      <c r="Y108" s="258" t="str">
        <f>'Child Subchronic _summary'!K109</f>
        <v>NA</v>
      </c>
      <c r="Z108" s="246"/>
      <c r="AA108" s="246"/>
    </row>
    <row r="109" spans="2:27" ht="21.75">
      <c r="B109" s="9" t="str">
        <f>'Child Subchronic _summary'!B110</f>
        <v>Hexachlorobenzene</v>
      </c>
      <c r="C109" s="9">
        <f>'Child Subchronic _summary'!C110</f>
        <v>118741</v>
      </c>
      <c r="E109" s="50">
        <f>'Child Subchronic _summary'!E110</f>
        <v>6</v>
      </c>
      <c r="F109" s="88"/>
      <c r="G109" s="53" t="s">
        <v>19</v>
      </c>
      <c r="H109" s="252"/>
      <c r="I109" s="252"/>
      <c r="J109" s="33"/>
      <c r="K109" s="21"/>
      <c r="L109" s="21"/>
      <c r="M109" s="21"/>
      <c r="N109" s="21"/>
      <c r="O109" s="13"/>
      <c r="P109" s="13" t="str">
        <f>G109</f>
        <v>NA</v>
      </c>
      <c r="Q109" s="13"/>
      <c r="R109" s="13"/>
      <c r="S109" s="21"/>
      <c r="T109" s="21"/>
      <c r="U109" s="21"/>
      <c r="V109" s="21"/>
      <c r="W109" s="21"/>
      <c r="X109" s="58">
        <f>(F109/E109)*'Child Subchronic _summary'!L110</f>
        <v>0</v>
      </c>
      <c r="Y109" s="258" t="str">
        <f>'Child Subchronic _summary'!K110</f>
        <v>B2</v>
      </c>
      <c r="Z109" s="246"/>
      <c r="AA109" s="246" t="str">
        <f>'Child Subchronic _summary'!O110</f>
        <v>Or In</v>
      </c>
    </row>
    <row r="110" spans="2:27" ht="12.75">
      <c r="B110" s="9" t="str">
        <f>'Child Subchronic _summary'!B111</f>
        <v>Hexachlorobutadiene</v>
      </c>
      <c r="C110" s="9">
        <f>'Child Subchronic _summary'!C111</f>
        <v>87683</v>
      </c>
      <c r="E110" s="50">
        <f>'Child Subchronic _summary'!E111</f>
        <v>51</v>
      </c>
      <c r="F110" s="88"/>
      <c r="G110" s="53" t="s">
        <v>19</v>
      </c>
      <c r="H110" s="252"/>
      <c r="I110" s="252"/>
      <c r="J110" s="33"/>
      <c r="K110" s="21"/>
      <c r="L110" s="21"/>
      <c r="M110" s="21"/>
      <c r="N110" s="21"/>
      <c r="O110" s="13" t="str">
        <f>G110</f>
        <v>NA</v>
      </c>
      <c r="P110" s="13"/>
      <c r="Q110" s="13"/>
      <c r="R110" s="21"/>
      <c r="S110" s="21"/>
      <c r="T110" s="21"/>
      <c r="U110" s="21"/>
      <c r="V110" s="21"/>
      <c r="W110" s="21"/>
      <c r="X110" s="58">
        <f>(F110/E110)*'Child Subchronic _summary'!L111</f>
        <v>0</v>
      </c>
      <c r="Y110" s="258" t="str">
        <f>'Child Subchronic _summary'!K111</f>
        <v>C</v>
      </c>
      <c r="Z110" s="246"/>
      <c r="AA110" s="246" t="str">
        <f>'Child Subchronic _summary'!O111</f>
        <v>In</v>
      </c>
    </row>
    <row r="111" spans="2:27" ht="12.75">
      <c r="B111" s="9" t="str">
        <f>'Child Subchronic _summary'!B112</f>
        <v>Hexachlorocyclopentadiene</v>
      </c>
      <c r="C111" s="9">
        <f>'Child Subchronic _summary'!C112</f>
        <v>77474</v>
      </c>
      <c r="E111" s="50">
        <f>'Child Subchronic _summary'!E112</f>
        <v>8</v>
      </c>
      <c r="F111" s="88"/>
      <c r="G111" s="53">
        <f>(F111/E111)*'Child Subchronic _summary'!F112</f>
        <v>0</v>
      </c>
      <c r="H111" s="252"/>
      <c r="I111" s="252" t="str">
        <f>'Child Subchronic _summary'!I112</f>
        <v>In</v>
      </c>
      <c r="J111" s="33"/>
      <c r="K111" s="21"/>
      <c r="L111" s="21"/>
      <c r="M111" s="21"/>
      <c r="N111" s="21"/>
      <c r="O111" s="13"/>
      <c r="P111" s="13">
        <f>G111</f>
        <v>0</v>
      </c>
      <c r="Q111" s="13"/>
      <c r="R111" s="21"/>
      <c r="S111" s="21"/>
      <c r="T111" s="21"/>
      <c r="U111" s="21"/>
      <c r="V111" s="21"/>
      <c r="W111" s="21"/>
      <c r="X111" s="58" t="str">
        <f>'Child Subchronic _summary'!L112</f>
        <v>NA</v>
      </c>
      <c r="Y111" s="258" t="str">
        <f>'Child Subchronic _summary'!K112</f>
        <v>D</v>
      </c>
      <c r="Z111" s="246"/>
      <c r="AA111" s="246"/>
    </row>
    <row r="112" spans="2:27" ht="12.75">
      <c r="B112" s="9" t="str">
        <f>'Child Subchronic _summary'!B113</f>
        <v>Methanol</v>
      </c>
      <c r="C112" s="9">
        <f>'Child Subchronic _summary'!C113</f>
        <v>67561</v>
      </c>
      <c r="E112" s="50" t="str">
        <f>'Child Subchronic _summary'!E113</f>
        <v>NA</v>
      </c>
      <c r="F112" s="88"/>
      <c r="G112" s="53" t="s">
        <v>19</v>
      </c>
      <c r="H112" s="252"/>
      <c r="I112" s="252" t="str">
        <f>'Child Subchronic _summary'!I113</f>
        <v>In</v>
      </c>
      <c r="J112" s="33"/>
      <c r="K112" s="21"/>
      <c r="L112" s="13" t="str">
        <f>G112</f>
        <v>NA</v>
      </c>
      <c r="M112" s="21"/>
      <c r="N112" s="21"/>
      <c r="O112" s="13"/>
      <c r="P112" s="13" t="str">
        <f>G112</f>
        <v>NA</v>
      </c>
      <c r="Q112" s="13"/>
      <c r="R112" s="13" t="str">
        <f>G112</f>
        <v>NA</v>
      </c>
      <c r="S112" s="21"/>
      <c r="T112" s="21"/>
      <c r="U112" s="21"/>
      <c r="V112" s="21"/>
      <c r="W112" s="21"/>
      <c r="X112" s="58" t="str">
        <f>'Child Subchronic _summary'!L113</f>
        <v>NA</v>
      </c>
      <c r="Y112" s="258" t="str">
        <f>'Child Subchronic _summary'!K113</f>
        <v>NA</v>
      </c>
      <c r="Z112" s="246"/>
      <c r="AA112" s="246"/>
    </row>
    <row r="113" spans="2:27" ht="12.75">
      <c r="B113" s="9" t="str">
        <f>'Child Subchronic _summary'!B114</f>
        <v>2 - Methylphenol (o-cresol)</v>
      </c>
      <c r="C113" s="9">
        <f>'Child Subchronic _summary'!C114</f>
        <v>95487</v>
      </c>
      <c r="E113" s="50" t="str">
        <f>'Child Subchronic _summary'!E114</f>
        <v>NA</v>
      </c>
      <c r="F113" s="88"/>
      <c r="G113" s="53" t="s">
        <v>19</v>
      </c>
      <c r="H113" s="252"/>
      <c r="I113" s="252"/>
      <c r="J113" s="159"/>
      <c r="K113" s="21"/>
      <c r="L113" s="13" t="str">
        <f>G113</f>
        <v>NA</v>
      </c>
      <c r="M113" s="13"/>
      <c r="N113" s="21"/>
      <c r="O113" s="21"/>
      <c r="P113" s="21"/>
      <c r="Q113" s="21"/>
      <c r="R113" s="21"/>
      <c r="S113" s="21"/>
      <c r="T113" s="21"/>
      <c r="U113" s="21"/>
      <c r="V113" s="21"/>
      <c r="W113" s="13" t="str">
        <f>G113</f>
        <v>NA</v>
      </c>
      <c r="X113" s="58" t="str">
        <f>'Child Subchronic _summary'!L114</f>
        <v>NA</v>
      </c>
      <c r="Y113" s="258" t="str">
        <f>'Child Subchronic _summary'!K114</f>
        <v>C</v>
      </c>
      <c r="Z113" s="246"/>
      <c r="AA113" s="246"/>
    </row>
    <row r="114" spans="2:27" ht="12.75">
      <c r="B114" s="9" t="str">
        <f>'Child Subchronic _summary'!B115</f>
        <v>3 - Methylphenol (m-cresol)</v>
      </c>
      <c r="C114" s="9">
        <f>'Child Subchronic _summary'!C115</f>
        <v>108394</v>
      </c>
      <c r="E114" s="50" t="str">
        <f>'Child Subchronic _summary'!E115</f>
        <v>NA</v>
      </c>
      <c r="F114" s="88"/>
      <c r="G114" s="53" t="s">
        <v>19</v>
      </c>
      <c r="H114" s="252"/>
      <c r="I114" s="252"/>
      <c r="J114" s="159"/>
      <c r="K114" s="21"/>
      <c r="L114" s="13" t="str">
        <f>G114</f>
        <v>NA</v>
      </c>
      <c r="M114" s="13"/>
      <c r="N114" s="21"/>
      <c r="O114" s="21"/>
      <c r="P114" s="21"/>
      <c r="Q114" s="21"/>
      <c r="R114" s="21"/>
      <c r="S114" s="21"/>
      <c r="T114" s="21"/>
      <c r="U114" s="21"/>
      <c r="V114" s="21"/>
      <c r="W114" s="13" t="str">
        <f>G114</f>
        <v>NA</v>
      </c>
      <c r="X114" s="58" t="str">
        <f>'Child Subchronic _summary'!L115</f>
        <v>NA</v>
      </c>
      <c r="Y114" s="258" t="str">
        <f>'Child Subchronic _summary'!K115</f>
        <v>C</v>
      </c>
      <c r="Z114" s="246"/>
      <c r="AA114" s="246"/>
    </row>
    <row r="115" spans="2:27" ht="12.75">
      <c r="B115" s="9" t="str">
        <f>'Child Subchronic _summary'!B116</f>
        <v>4 - Methylphenol (p-cresol)</v>
      </c>
      <c r="C115" s="9">
        <f>'Child Subchronic _summary'!C116</f>
        <v>106445</v>
      </c>
      <c r="E115" s="50">
        <f>'Child Subchronic _summary'!E116</f>
        <v>20</v>
      </c>
      <c r="F115" s="88"/>
      <c r="G115" s="53">
        <f>(F115/E115)*'Child Subchronic _summary'!F116</f>
        <v>0</v>
      </c>
      <c r="H115" s="252" t="str">
        <f>'Child Subchronic _summary'!H116</f>
        <v>In</v>
      </c>
      <c r="I115" s="252" t="str">
        <f>'Child Subchronic _summary'!I116</f>
        <v>Or</v>
      </c>
      <c r="J115" s="159"/>
      <c r="K115" s="21"/>
      <c r="L115" s="13">
        <f>G115</f>
        <v>0</v>
      </c>
      <c r="M115" s="13"/>
      <c r="N115" s="21"/>
      <c r="O115" s="21"/>
      <c r="P115" s="21"/>
      <c r="Q115" s="21"/>
      <c r="R115" s="21"/>
      <c r="S115" s="13">
        <f>G115</f>
        <v>0</v>
      </c>
      <c r="T115" s="21"/>
      <c r="U115" s="21"/>
      <c r="V115" s="21"/>
      <c r="W115" s="21"/>
      <c r="X115" s="58" t="str">
        <f>'Child Subchronic _summary'!L116</f>
        <v>NA</v>
      </c>
      <c r="Y115" s="258" t="str">
        <f>'Child Subchronic _summary'!K116</f>
        <v>C</v>
      </c>
      <c r="Z115" s="246"/>
      <c r="AA115" s="246"/>
    </row>
    <row r="116" spans="2:27" ht="12.75">
      <c r="B116" s="9" t="str">
        <f>'Child Subchronic _summary'!B117</f>
        <v>N-Nitrosodiphenylamine</v>
      </c>
      <c r="C116" s="9">
        <f>'Child Subchronic _summary'!C117</f>
        <v>86306</v>
      </c>
      <c r="E116" s="50">
        <f>'Child Subchronic _summary'!E117</f>
        <v>2350</v>
      </c>
      <c r="F116" s="88"/>
      <c r="G116" s="53" t="s">
        <v>19</v>
      </c>
      <c r="H116" s="252"/>
      <c r="I116" s="252"/>
      <c r="J116" s="33"/>
      <c r="K116" s="21"/>
      <c r="L116" s="13"/>
      <c r="M116" s="13"/>
      <c r="N116" s="21"/>
      <c r="O116" s="21"/>
      <c r="P116" s="21"/>
      <c r="Q116" s="21"/>
      <c r="R116" s="21"/>
      <c r="S116" s="13"/>
      <c r="T116" s="21"/>
      <c r="U116" s="21"/>
      <c r="V116" s="21"/>
      <c r="W116" s="13"/>
      <c r="X116" s="58">
        <f>(F116/E116)*'Child Subchronic _summary'!L117</f>
        <v>0</v>
      </c>
      <c r="Y116" s="258" t="str">
        <f>'Child Subchronic _summary'!K117</f>
        <v>B2</v>
      </c>
      <c r="Z116" s="246"/>
      <c r="AA116" s="246" t="str">
        <f>'Child Subchronic _summary'!O117</f>
        <v>Or</v>
      </c>
    </row>
    <row r="117" spans="2:27" s="94" customFormat="1" ht="12.75">
      <c r="B117" s="9" t="str">
        <f>'Child Subchronic _summary'!B118</f>
        <v>N-Nitrosodi-N-propylamine</v>
      </c>
      <c r="C117" s="9">
        <f>'Child Subchronic _summary'!C118</f>
        <v>621647</v>
      </c>
      <c r="E117" s="50">
        <f>'Child Subchronic _summary'!E118</f>
        <v>0.8</v>
      </c>
      <c r="F117" s="88"/>
      <c r="G117" s="53" t="s">
        <v>19</v>
      </c>
      <c r="H117" s="252"/>
      <c r="I117" s="252"/>
      <c r="J117" s="97"/>
      <c r="K117" s="95"/>
      <c r="L117" s="98"/>
      <c r="M117" s="98"/>
      <c r="N117" s="95"/>
      <c r="O117" s="95"/>
      <c r="P117" s="95"/>
      <c r="Q117" s="95"/>
      <c r="R117" s="95"/>
      <c r="S117" s="98"/>
      <c r="T117" s="95"/>
      <c r="U117" s="95"/>
      <c r="V117" s="95"/>
      <c r="W117" s="98"/>
      <c r="X117" s="58">
        <f>(F117/E117)*'Child Subchronic _summary'!L118</f>
        <v>0</v>
      </c>
      <c r="Y117" s="258" t="str">
        <f>'Child Subchronic _summary'!K118</f>
        <v>B2</v>
      </c>
      <c r="Z117" s="246"/>
      <c r="AA117" s="246" t="str">
        <f>'Child Subchronic _summary'!O118</f>
        <v>In</v>
      </c>
    </row>
    <row r="118" spans="2:27" ht="12.75">
      <c r="B118" s="9" t="str">
        <f>'Child Subchronic _summary'!B119</f>
        <v>Pentachlorophenol</v>
      </c>
      <c r="C118" s="9">
        <f>'Child Subchronic _summary'!C119</f>
        <v>87865</v>
      </c>
      <c r="E118" s="50">
        <f>'Child Subchronic _summary'!E119</f>
        <v>88</v>
      </c>
      <c r="F118" s="88"/>
      <c r="G118" s="53">
        <f>(F118/E118)*'Child Subchronic _summary'!F119</f>
        <v>0</v>
      </c>
      <c r="H118" s="252" t="str">
        <f>'Child Subchronic _summary'!H119</f>
        <v>In</v>
      </c>
      <c r="I118" s="252" t="str">
        <f>'Child Subchronic _summary'!I119</f>
        <v>Or</v>
      </c>
      <c r="J118" s="33"/>
      <c r="K118" s="21"/>
      <c r="L118" s="21"/>
      <c r="M118" s="21"/>
      <c r="N118" s="21"/>
      <c r="O118" s="13"/>
      <c r="P118" s="13"/>
      <c r="Q118" s="13"/>
      <c r="R118" s="13">
        <f>G118</f>
        <v>0</v>
      </c>
      <c r="S118" s="21"/>
      <c r="T118" s="21"/>
      <c r="U118" s="21"/>
      <c r="V118" s="21"/>
      <c r="W118" s="21"/>
      <c r="X118" s="58">
        <f>(F118/E118)*'Child Subchronic _summary'!L119</f>
        <v>0</v>
      </c>
      <c r="Y118" s="258" t="str">
        <f>'Child Subchronic _summary'!K119</f>
        <v>B2</v>
      </c>
      <c r="Z118" s="246"/>
      <c r="AA118" s="246" t="str">
        <f>'Child Subchronic _summary'!O119</f>
        <v>Or</v>
      </c>
    </row>
    <row r="119" spans="2:27" s="94" customFormat="1" ht="21.75">
      <c r="B119" s="9" t="str">
        <f>'Child Subchronic _summary'!B120</f>
        <v>Phenol</v>
      </c>
      <c r="C119" s="9">
        <f>'Child Subchronic _summary'!C120</f>
        <v>108952</v>
      </c>
      <c r="E119" s="50">
        <f>'Child Subchronic _summary'!E120</f>
        <v>1100</v>
      </c>
      <c r="F119" s="88"/>
      <c r="G119" s="53">
        <f>(F119/E119)*'Child Subchronic _summary'!F120</f>
        <v>0</v>
      </c>
      <c r="H119" s="253" t="str">
        <f>'Child Subchronic _summary'!H120</f>
        <v>In De</v>
      </c>
      <c r="I119" s="252" t="str">
        <f>'Child Subchronic _summary'!I120</f>
        <v>Or</v>
      </c>
      <c r="J119" s="159" t="s">
        <v>321</v>
      </c>
      <c r="K119" s="95"/>
      <c r="L119" s="95"/>
      <c r="M119" s="98"/>
      <c r="N119" s="98"/>
      <c r="O119" s="95"/>
      <c r="P119" s="95"/>
      <c r="Q119" s="95"/>
      <c r="R119" s="98"/>
      <c r="S119" s="95"/>
      <c r="T119" s="95"/>
      <c r="U119" s="95"/>
      <c r="V119" s="95"/>
      <c r="W119" s="95"/>
      <c r="X119" s="58" t="str">
        <f>'Child Subchronic _summary'!L120</f>
        <v>NA</v>
      </c>
      <c r="Y119" s="258" t="str">
        <f>'Child Subchronic _summary'!K120</f>
        <v>D</v>
      </c>
      <c r="Z119" s="246"/>
      <c r="AA119" s="246"/>
    </row>
    <row r="120" spans="2:27" s="94" customFormat="1" ht="12.75">
      <c r="B120" s="9" t="str">
        <f>'Child Subchronic _summary'!B121</f>
        <v>2,3,4,6-Tetrachlorophenol</v>
      </c>
      <c r="C120" s="9">
        <f>'Child Subchronic _summary'!C121</f>
        <v>58902</v>
      </c>
      <c r="E120" s="50">
        <f>'Child Subchronic _summary'!E121</f>
        <v>12720</v>
      </c>
      <c r="F120" s="88"/>
      <c r="G120" s="53">
        <f>(F120/E120)*'Child Subchronic _summary'!F121</f>
        <v>0</v>
      </c>
      <c r="H120" s="252" t="str">
        <f>'Child Subchronic _summary'!H121</f>
        <v>In</v>
      </c>
      <c r="I120" s="252" t="str">
        <f>'Child Subchronic _summary'!I121</f>
        <v>Or</v>
      </c>
      <c r="J120" s="97"/>
      <c r="K120" s="95"/>
      <c r="L120" s="98"/>
      <c r="M120" s="95"/>
      <c r="N120" s="95"/>
      <c r="O120" s="98"/>
      <c r="P120" s="149">
        <f>G120</f>
        <v>0</v>
      </c>
      <c r="Q120" s="98"/>
      <c r="R120" s="95"/>
      <c r="S120" s="95"/>
      <c r="T120" s="95"/>
      <c r="U120" s="95"/>
      <c r="V120" s="95"/>
      <c r="W120" s="95"/>
      <c r="X120" s="58" t="str">
        <f>'Child Subchronic _summary'!L121</f>
        <v>NA</v>
      </c>
      <c r="Y120" s="258" t="str">
        <f>'Child Subchronic _summary'!K121</f>
        <v>NA</v>
      </c>
      <c r="Z120" s="246"/>
      <c r="AA120" s="246"/>
    </row>
    <row r="121" spans="2:27" s="94" customFormat="1" ht="12.75">
      <c r="B121" s="9" t="str">
        <f>'Child Subchronic _summary'!B122</f>
        <v>2,4,5-Trichlorophenol</v>
      </c>
      <c r="C121" s="9">
        <f>'Child Subchronic _summary'!C122</f>
        <v>95954</v>
      </c>
      <c r="E121" s="50">
        <f>'Child Subchronic _summary'!E122</f>
        <v>40000</v>
      </c>
      <c r="F121" s="88"/>
      <c r="G121" s="53">
        <f>(F121/E121)*'Child Subchronic _summary'!F122</f>
        <v>0</v>
      </c>
      <c r="H121" s="252" t="str">
        <f>'Child Subchronic _summary'!H122</f>
        <v>In</v>
      </c>
      <c r="I121" s="252" t="str">
        <f>'Child Subchronic _summary'!I122</f>
        <v>Or</v>
      </c>
      <c r="J121" s="97"/>
      <c r="K121" s="95"/>
      <c r="L121" s="95"/>
      <c r="M121" s="95"/>
      <c r="N121" s="95"/>
      <c r="O121" s="149">
        <f>G121</f>
        <v>0</v>
      </c>
      <c r="P121" s="149">
        <f>G121</f>
        <v>0</v>
      </c>
      <c r="Q121" s="95"/>
      <c r="R121" s="95"/>
      <c r="S121" s="95"/>
      <c r="T121" s="95"/>
      <c r="U121" s="95"/>
      <c r="V121" s="95"/>
      <c r="W121" s="95"/>
      <c r="X121" s="58" t="str">
        <f>'Child Subchronic _summary'!L122</f>
        <v>NA</v>
      </c>
      <c r="Y121" s="258" t="str">
        <f>'Child Subchronic _summary'!K122</f>
        <v>NA</v>
      </c>
      <c r="Z121" s="246"/>
      <c r="AA121" s="246"/>
    </row>
    <row r="122" spans="2:27" s="94" customFormat="1" ht="21.75">
      <c r="B122" s="9" t="str">
        <f>'Child Subchronic _summary'!B123</f>
        <v>2,4,6-Trichlorophenol</v>
      </c>
      <c r="C122" s="9">
        <f>'Child Subchronic _summary'!C123</f>
        <v>88062</v>
      </c>
      <c r="E122" s="50">
        <f>'Child Subchronic _summary'!E123</f>
        <v>720</v>
      </c>
      <c r="F122" s="88"/>
      <c r="G122" s="53" t="s">
        <v>19</v>
      </c>
      <c r="H122" s="252"/>
      <c r="I122" s="252"/>
      <c r="J122" s="97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58">
        <f>(F122/E122)*'Child Subchronic _summary'!L123</f>
        <v>0</v>
      </c>
      <c r="Y122" s="258" t="str">
        <f>'Child Subchronic _summary'!K123</f>
        <v>B2</v>
      </c>
      <c r="Z122" s="246"/>
      <c r="AA122" s="246" t="str">
        <f>'Child Subchronic _summary'!O123</f>
        <v>Or In</v>
      </c>
    </row>
    <row r="123" spans="1:27" s="94" customFormat="1" ht="12.75">
      <c r="A123" s="28" t="str">
        <f>'Child Subchronic _summary'!A124</f>
        <v>Polyaromatic Hydrocarbons</v>
      </c>
      <c r="B123" s="9"/>
      <c r="C123" s="9"/>
      <c r="E123" s="50"/>
      <c r="F123" s="88"/>
      <c r="G123" s="53"/>
      <c r="H123" s="252"/>
      <c r="I123" s="252"/>
      <c r="J123" s="97"/>
      <c r="K123" s="95"/>
      <c r="L123" s="95"/>
      <c r="M123" s="95"/>
      <c r="N123" s="95"/>
      <c r="O123" s="98"/>
      <c r="P123" s="95"/>
      <c r="Q123" s="95"/>
      <c r="R123" s="98"/>
      <c r="S123" s="95"/>
      <c r="T123" s="95"/>
      <c r="U123" s="95"/>
      <c r="V123" s="95"/>
      <c r="W123" s="95"/>
      <c r="X123" s="58"/>
      <c r="Y123" s="258"/>
      <c r="Z123" s="246"/>
      <c r="AA123" s="246"/>
    </row>
    <row r="124" spans="2:27" s="94" customFormat="1" ht="12.75">
      <c r="B124" s="9" t="str">
        <f>'Child Subchronic _summary'!B125</f>
        <v>Acenaphthene</v>
      </c>
      <c r="C124" s="9">
        <f>'Child Subchronic _summary'!C125</f>
        <v>83329</v>
      </c>
      <c r="D124" s="94" t="str">
        <f>'Child Subchronic _summary'!D125</f>
        <v>y</v>
      </c>
      <c r="E124" s="50">
        <f>'Child Subchronic _summary'!E125</f>
        <v>17400</v>
      </c>
      <c r="F124" s="88"/>
      <c r="G124" s="53">
        <f>(F124/E124)*'Child Subchronic _summary'!F125</f>
        <v>0</v>
      </c>
      <c r="H124" s="252"/>
      <c r="I124" s="252" t="str">
        <f>'Child Subchronic _summary'!I125</f>
        <v>Or</v>
      </c>
      <c r="J124" s="157"/>
      <c r="K124" s="95"/>
      <c r="L124" s="95"/>
      <c r="M124" s="95"/>
      <c r="N124" s="95"/>
      <c r="O124" s="95"/>
      <c r="P124" s="149">
        <f>G124</f>
        <v>0</v>
      </c>
      <c r="Q124" s="98"/>
      <c r="R124" s="95"/>
      <c r="S124" s="95"/>
      <c r="T124" s="95"/>
      <c r="U124" s="95"/>
      <c r="V124" s="95"/>
      <c r="W124" s="95"/>
      <c r="X124" s="58" t="str">
        <f>'Child Subchronic _summary'!L125</f>
        <v>NA</v>
      </c>
      <c r="Y124" s="258" t="str">
        <f>'Child Subchronic _summary'!K125</f>
        <v>NA</v>
      </c>
      <c r="Z124" s="246"/>
      <c r="AA124" s="246"/>
    </row>
    <row r="125" spans="2:27" s="94" customFormat="1" ht="12.75">
      <c r="B125" s="9" t="str">
        <f>'Child Subchronic _summary'!B126</f>
        <v>Anthracene</v>
      </c>
      <c r="C125" s="9">
        <f>'Child Subchronic _summary'!C126</f>
        <v>120127</v>
      </c>
      <c r="E125" s="50">
        <f>'Child Subchronic _summary'!E126</f>
        <v>100000</v>
      </c>
      <c r="F125" s="88"/>
      <c r="G125" s="53">
        <f>(F125/E125)*'Child Subchronic _summary'!F126</f>
        <v>0</v>
      </c>
      <c r="H125" s="252"/>
      <c r="I125" s="252"/>
      <c r="J125" s="159" t="s">
        <v>404</v>
      </c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58" t="str">
        <f>'Child Subchronic _summary'!L126</f>
        <v>NA</v>
      </c>
      <c r="Y125" s="258" t="str">
        <f>'Child Subchronic _summary'!K126</f>
        <v>D</v>
      </c>
      <c r="Z125" s="246"/>
      <c r="AA125" s="246"/>
    </row>
    <row r="126" spans="2:27" ht="21.75">
      <c r="B126" s="272" t="str">
        <f>'Child Subchronic _summary'!B127</f>
        <v>Benzo[a]pyrene equivalents (see BaP equiv. Calculation spreadsheeet)</v>
      </c>
      <c r="C126" s="9">
        <f>'Child Subchronic _summary'!C127</f>
        <v>50328</v>
      </c>
      <c r="E126" s="50">
        <f>'Child Subchronic _summary'!E127</f>
        <v>2.3</v>
      </c>
      <c r="F126" s="88"/>
      <c r="G126" s="53" t="s">
        <v>19</v>
      </c>
      <c r="H126" s="252"/>
      <c r="I126" s="252"/>
      <c r="J126" s="3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58">
        <f>(F126/E126)*'Child Subchronic _summary'!L127</f>
        <v>0</v>
      </c>
      <c r="Y126" s="258" t="str">
        <f>'Child Subchronic _summary'!K127</f>
        <v>B2</v>
      </c>
      <c r="Z126" s="246"/>
      <c r="AA126" s="246" t="str">
        <f>'Child Subchronic _summary'!O127</f>
        <v>Or</v>
      </c>
    </row>
    <row r="127" spans="2:27" ht="12.75">
      <c r="B127" s="9" t="str">
        <f>'Child Subchronic _summary'!B128</f>
        <v>Fluoranthene</v>
      </c>
      <c r="C127" s="9">
        <f>'Child Subchronic _summary'!C128</f>
        <v>206440</v>
      </c>
      <c r="E127" s="50">
        <f>'Child Subchronic _summary'!E128</f>
        <v>21200</v>
      </c>
      <c r="F127" s="88"/>
      <c r="G127" s="53">
        <f>(F127/E127)*'Child Subchronic _summary'!F128</f>
        <v>0</v>
      </c>
      <c r="H127" s="252"/>
      <c r="I127" s="252" t="str">
        <f>'Child Subchronic _summary'!I128</f>
        <v>Or</v>
      </c>
      <c r="J127" s="12"/>
      <c r="K127" s="13">
        <f>G127</f>
        <v>0</v>
      </c>
      <c r="L127" s="21"/>
      <c r="M127" s="21"/>
      <c r="N127" s="21"/>
      <c r="O127" s="13">
        <f>G127</f>
        <v>0</v>
      </c>
      <c r="P127" s="13">
        <f>G127</f>
        <v>0</v>
      </c>
      <c r="Q127" s="13"/>
      <c r="R127" s="21"/>
      <c r="S127" s="21"/>
      <c r="T127" s="21"/>
      <c r="U127" s="21"/>
      <c r="V127" s="21"/>
      <c r="W127" s="21"/>
      <c r="X127" s="58" t="str">
        <f>'Child Subchronic _summary'!L128</f>
        <v>NA</v>
      </c>
      <c r="Y127" s="258" t="str">
        <f>'Child Subchronic _summary'!K128</f>
        <v>D</v>
      </c>
      <c r="Z127" s="246"/>
      <c r="AA127" s="246"/>
    </row>
    <row r="128" spans="2:27" ht="12.75">
      <c r="B128" s="9" t="str">
        <f>'Child Subchronic _summary'!B129</f>
        <v>Fluorene</v>
      </c>
      <c r="C128" s="9">
        <f>'Child Subchronic _summary'!C129</f>
        <v>86737</v>
      </c>
      <c r="E128" s="50">
        <f>'Child Subchronic _summary'!E129</f>
        <v>13500</v>
      </c>
      <c r="F128" s="88"/>
      <c r="G128" s="53">
        <f>(F128/E128)*'Child Subchronic _summary'!F129</f>
        <v>0</v>
      </c>
      <c r="H128" s="252"/>
      <c r="I128" s="252" t="str">
        <f>'Child Subchronic _summary'!I129</f>
        <v>In</v>
      </c>
      <c r="J128" s="12"/>
      <c r="K128" s="13">
        <f>G128</f>
        <v>0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58" t="str">
        <f>'Child Subchronic _summary'!L129</f>
        <v>NA</v>
      </c>
      <c r="Y128" s="258" t="str">
        <f>'Child Subchronic _summary'!K129</f>
        <v>D</v>
      </c>
      <c r="Z128" s="246"/>
      <c r="AA128" s="246"/>
    </row>
    <row r="129" spans="2:27" ht="12.75">
      <c r="B129" s="9" t="str">
        <f>'Child Subchronic _summary'!B130</f>
        <v>Naphthalene - see Volatile Organics</v>
      </c>
      <c r="C129" s="9"/>
      <c r="E129" s="50"/>
      <c r="F129" s="88"/>
      <c r="G129" s="53"/>
      <c r="H129" s="252"/>
      <c r="I129" s="252"/>
      <c r="J129" s="3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58"/>
      <c r="Y129" s="258"/>
      <c r="Z129" s="246"/>
      <c r="AA129" s="246"/>
    </row>
    <row r="130" spans="2:27" ht="12.75">
      <c r="B130" s="9" t="str">
        <f>'Child Subchronic _summary'!B131</f>
        <v>Pyrene</v>
      </c>
      <c r="C130" s="9">
        <f>'Child Subchronic _summary'!C131</f>
        <v>129000</v>
      </c>
      <c r="E130" s="50">
        <f>'Child Subchronic _summary'!E131</f>
        <v>17800</v>
      </c>
      <c r="F130" s="88"/>
      <c r="G130" s="53">
        <f>(F130/E130)*'Child Subchronic _summary'!F131</f>
        <v>0</v>
      </c>
      <c r="H130" s="252"/>
      <c r="I130" s="252" t="str">
        <f>'Child Subchronic _summary'!I131</f>
        <v>Or</v>
      </c>
      <c r="J130" s="33"/>
      <c r="K130" s="21"/>
      <c r="L130" s="21"/>
      <c r="M130" s="21"/>
      <c r="N130" s="21"/>
      <c r="O130" s="13">
        <f>G130</f>
        <v>0</v>
      </c>
      <c r="P130" s="21"/>
      <c r="Q130" s="21"/>
      <c r="R130" s="21"/>
      <c r="S130" s="21"/>
      <c r="T130" s="21"/>
      <c r="U130" s="21"/>
      <c r="V130" s="21"/>
      <c r="W130" s="21"/>
      <c r="X130" s="58" t="str">
        <f>'Child Subchronic _summary'!L131</f>
        <v>NA</v>
      </c>
      <c r="Y130" s="258" t="str">
        <f>'Child Subchronic _summary'!K131</f>
        <v>D</v>
      </c>
      <c r="Z130" s="246"/>
      <c r="AA130" s="246"/>
    </row>
    <row r="131" spans="2:27" ht="12.75">
      <c r="B131" s="9" t="str">
        <f>'Child Subchronic _summary'!B132</f>
        <v>Quinoline</v>
      </c>
      <c r="C131" s="9">
        <f>'Child Subchronic _summary'!C132</f>
        <v>91225</v>
      </c>
      <c r="E131" s="50">
        <f>'Child Subchronic _summary'!E132</f>
        <v>1.4</v>
      </c>
      <c r="F131" s="88"/>
      <c r="G131" s="53" t="s">
        <v>19</v>
      </c>
      <c r="H131" s="252"/>
      <c r="I131" s="252"/>
      <c r="J131" s="33"/>
      <c r="K131" s="21"/>
      <c r="L131" s="21"/>
      <c r="M131" s="21"/>
      <c r="N131" s="21"/>
      <c r="O131" s="13"/>
      <c r="P131" s="21"/>
      <c r="Q131" s="21"/>
      <c r="R131" s="21"/>
      <c r="S131" s="21"/>
      <c r="T131" s="21"/>
      <c r="U131" s="21"/>
      <c r="V131" s="21"/>
      <c r="W131" s="21"/>
      <c r="X131" s="58">
        <f>(F131/E131)*'Child Subchronic _summary'!L132</f>
        <v>0</v>
      </c>
      <c r="Y131" s="258" t="str">
        <f>'Child Subchronic _summary'!K132</f>
        <v>C</v>
      </c>
      <c r="Z131" s="246" t="str">
        <f>'Child Subchronic _summary'!N132</f>
        <v>In</v>
      </c>
      <c r="AA131" s="246" t="str">
        <f>'Child Subchronic _summary'!O132</f>
        <v>Or</v>
      </c>
    </row>
    <row r="132" spans="1:27" s="94" customFormat="1" ht="12.75">
      <c r="A132" s="28" t="str">
        <f>'Child Subchronic _summary'!A133</f>
        <v>Polychlorinated Biphenyls</v>
      </c>
      <c r="B132" s="9"/>
      <c r="C132" s="9"/>
      <c r="E132" s="50"/>
      <c r="F132" s="88"/>
      <c r="G132" s="53"/>
      <c r="H132" s="252"/>
      <c r="I132" s="252"/>
      <c r="J132" s="97"/>
      <c r="K132" s="95"/>
      <c r="L132" s="95"/>
      <c r="M132" s="95"/>
      <c r="N132" s="95"/>
      <c r="O132" s="98"/>
      <c r="P132" s="95"/>
      <c r="Q132" s="95"/>
      <c r="R132" s="98"/>
      <c r="S132" s="95"/>
      <c r="T132" s="95"/>
      <c r="U132" s="95"/>
      <c r="V132" s="95"/>
      <c r="W132" s="95"/>
      <c r="X132" s="58"/>
      <c r="Y132" s="258"/>
      <c r="Z132" s="246"/>
      <c r="AA132" s="246"/>
    </row>
    <row r="133" spans="2:27" ht="21.75">
      <c r="B133" s="9" t="str">
        <f>'Child Subchronic _summary'!B134</f>
        <v>PCBs (Polychlorinated Biphenyls)</v>
      </c>
      <c r="C133" s="9">
        <f>'Child Subchronic _summary'!C134</f>
        <v>1336363</v>
      </c>
      <c r="E133" s="50">
        <f>'Child Subchronic _summary'!E134</f>
        <v>2.5</v>
      </c>
      <c r="F133" s="88"/>
      <c r="G133" s="53">
        <f>(F133/E133)*'Child Subchronic _summary'!F134</f>
        <v>0</v>
      </c>
      <c r="H133" s="252" t="str">
        <f>'Child Subchronic _summary'!H134</f>
        <v>In</v>
      </c>
      <c r="I133" s="252" t="str">
        <f>'Child Subchronic _summary'!I134</f>
        <v>Or</v>
      </c>
      <c r="J133" s="33"/>
      <c r="K133" s="21"/>
      <c r="L133" s="21"/>
      <c r="M133" s="13"/>
      <c r="N133" s="13">
        <f>G133</f>
        <v>0</v>
      </c>
      <c r="O133" s="21"/>
      <c r="P133" s="21"/>
      <c r="Q133" s="21"/>
      <c r="R133" s="13">
        <f>G133</f>
        <v>0</v>
      </c>
      <c r="S133" s="21"/>
      <c r="T133" s="21"/>
      <c r="U133" s="21"/>
      <c r="V133" s="21"/>
      <c r="W133" s="21"/>
      <c r="X133" s="58">
        <f>(F133/E133)*'Child Subchronic _summary'!L134</f>
        <v>0</v>
      </c>
      <c r="Y133" s="258" t="str">
        <f>'Child Subchronic _summary'!K134</f>
        <v>B2</v>
      </c>
      <c r="Z133" s="246"/>
      <c r="AA133" s="246" t="str">
        <f>'Child Subchronic _summary'!O134</f>
        <v>Or In</v>
      </c>
    </row>
    <row r="134" spans="1:27" ht="12.75">
      <c r="A134" s="28" t="str">
        <f>'Child Subchronic _summary'!A135</f>
        <v>Pesticides and Herbicides</v>
      </c>
      <c r="B134" s="9"/>
      <c r="C134" s="9"/>
      <c r="E134" s="50"/>
      <c r="F134" s="88"/>
      <c r="G134" s="53"/>
      <c r="H134" s="252"/>
      <c r="I134" s="252"/>
      <c r="J134" s="33"/>
      <c r="K134" s="21"/>
      <c r="L134" s="21"/>
      <c r="M134" s="13"/>
      <c r="N134" s="13"/>
      <c r="O134" s="21"/>
      <c r="P134" s="21"/>
      <c r="Q134" s="21"/>
      <c r="R134" s="13"/>
      <c r="S134" s="21"/>
      <c r="T134" s="21"/>
      <c r="U134" s="21"/>
      <c r="V134" s="21"/>
      <c r="W134" s="21"/>
      <c r="X134" s="58"/>
      <c r="Y134" s="258"/>
      <c r="Z134" s="246"/>
      <c r="AA134" s="246"/>
    </row>
    <row r="135" spans="2:27" ht="12.75">
      <c r="B135" s="9" t="str">
        <f>'Child Subchronic _summary'!B136</f>
        <v>Aldrin</v>
      </c>
      <c r="C135" s="9">
        <f>'Child Subchronic _summary'!C136</f>
        <v>309002</v>
      </c>
      <c r="E135" s="50">
        <f>'Child Subchronic _summary'!E136</f>
        <v>0.9</v>
      </c>
      <c r="F135" s="88"/>
      <c r="G135" s="53">
        <f>(F135/E135)*'Child Subchronic _summary'!F136</f>
        <v>0</v>
      </c>
      <c r="H135" s="252" t="str">
        <f>'Child Subchronic _summary'!H136</f>
        <v>In</v>
      </c>
      <c r="I135" s="252" t="str">
        <f>'Child Subchronic _summary'!I136</f>
        <v>Or</v>
      </c>
      <c r="J135" s="33"/>
      <c r="K135" s="21"/>
      <c r="L135" s="103"/>
      <c r="M135" s="103"/>
      <c r="N135" s="103"/>
      <c r="O135" s="103"/>
      <c r="P135" s="13">
        <f>G135</f>
        <v>0</v>
      </c>
      <c r="Q135" s="13"/>
      <c r="R135" s="21"/>
      <c r="S135" s="21"/>
      <c r="T135" s="21"/>
      <c r="U135" s="21"/>
      <c r="V135" s="21"/>
      <c r="W135" s="21"/>
      <c r="X135" s="58">
        <f>(F135/E135)*'Child Subchronic _summary'!L136</f>
        <v>0</v>
      </c>
      <c r="Y135" s="258" t="str">
        <f>'Child Subchronic _summary'!K136</f>
        <v>B2</v>
      </c>
      <c r="Z135" s="246"/>
      <c r="AA135" s="246" t="str">
        <f>'Child Subchronic _summary'!O136</f>
        <v>Or</v>
      </c>
    </row>
    <row r="136" spans="2:27" ht="12.75">
      <c r="B136" s="9" t="str">
        <f>'Child Subchronic _summary'!B137</f>
        <v>Carbazole</v>
      </c>
      <c r="C136" s="9">
        <f>'Child Subchronic _summary'!C137</f>
        <v>86748</v>
      </c>
      <c r="E136" s="50">
        <f>'Child Subchronic _summary'!E137</f>
        <v>780</v>
      </c>
      <c r="F136" s="88"/>
      <c r="G136" s="53">
        <f>(F136/E136)*'Child Subchronic _summary'!F137</f>
        <v>0</v>
      </c>
      <c r="H136" s="252"/>
      <c r="I136" s="252"/>
      <c r="J136" s="33"/>
      <c r="K136" s="21"/>
      <c r="L136" s="103"/>
      <c r="M136" s="103"/>
      <c r="N136" s="103"/>
      <c r="O136" s="103"/>
      <c r="P136" s="13"/>
      <c r="Q136" s="13"/>
      <c r="R136" s="21"/>
      <c r="S136" s="21"/>
      <c r="T136" s="21"/>
      <c r="U136" s="21"/>
      <c r="V136" s="21"/>
      <c r="W136" s="21"/>
      <c r="X136" s="58">
        <f>(F136/E136)*'Child Subchronic _summary'!L137</f>
        <v>0</v>
      </c>
      <c r="Y136" s="258" t="str">
        <f>'Child Subchronic _summary'!K137</f>
        <v>B2</v>
      </c>
      <c r="Z136" s="246" t="str">
        <f>'Child Subchronic _summary'!N137</f>
        <v>In</v>
      </c>
      <c r="AA136" s="246" t="str">
        <f>'Child Subchronic _summary'!O137</f>
        <v>Or</v>
      </c>
    </row>
    <row r="137" spans="2:27" ht="12.75">
      <c r="B137" s="9" t="str">
        <f>'Child Subchronic _summary'!B138</f>
        <v>Chloramben</v>
      </c>
      <c r="C137" s="9">
        <f>'Child Subchronic _summary'!C138</f>
        <v>133904</v>
      </c>
      <c r="E137" s="50" t="str">
        <f>'Child Subchronic _summary'!E138</f>
        <v>NA</v>
      </c>
      <c r="F137" s="88"/>
      <c r="G137" s="53" t="s">
        <v>19</v>
      </c>
      <c r="H137" s="252"/>
      <c r="I137" s="252"/>
      <c r="J137" s="33"/>
      <c r="K137" s="21"/>
      <c r="L137" s="21"/>
      <c r="M137" s="21"/>
      <c r="N137" s="21"/>
      <c r="O137" s="21"/>
      <c r="P137" s="149" t="str">
        <f>G137</f>
        <v>NA</v>
      </c>
      <c r="Q137" s="13"/>
      <c r="R137" s="21"/>
      <c r="S137" s="21"/>
      <c r="T137" s="21"/>
      <c r="U137" s="21"/>
      <c r="V137" s="21"/>
      <c r="W137" s="21"/>
      <c r="X137" s="58" t="str">
        <f>'Child Subchronic _summary'!L138</f>
        <v>NA</v>
      </c>
      <c r="Y137" s="282" t="str">
        <f>'Child Subchronic _summary'!K138</f>
        <v>under review</v>
      </c>
      <c r="Z137" s="246"/>
      <c r="AA137" s="246"/>
    </row>
    <row r="138" spans="2:27" ht="12.75">
      <c r="B138" s="9" t="str">
        <f>'Child Subchronic _summary'!B139</f>
        <v>Chlordane</v>
      </c>
      <c r="C138" s="9">
        <f>'Child Subchronic _summary'!C139</f>
        <v>57749</v>
      </c>
      <c r="E138" s="50">
        <f>'Child Subchronic _summary'!E139</f>
        <v>30</v>
      </c>
      <c r="F138" s="88"/>
      <c r="G138" s="53">
        <f>(F138/E138)*'Child Subchronic _summary'!F139</f>
        <v>0</v>
      </c>
      <c r="H138" s="252"/>
      <c r="I138" s="252" t="str">
        <f>'Child Subchronic _summary'!I139</f>
        <v>Or</v>
      </c>
      <c r="J138" s="33"/>
      <c r="K138" s="21"/>
      <c r="L138" s="21"/>
      <c r="M138" s="21"/>
      <c r="N138" s="21"/>
      <c r="O138" s="21"/>
      <c r="P138" s="13">
        <f>G138</f>
        <v>0</v>
      </c>
      <c r="Q138" s="13"/>
      <c r="R138" s="21"/>
      <c r="S138" s="21"/>
      <c r="T138" s="21"/>
      <c r="U138" s="21"/>
      <c r="V138" s="21"/>
      <c r="W138" s="21"/>
      <c r="X138" s="58">
        <f>(F138/E138)*'Child Subchronic _summary'!L139</f>
        <v>0</v>
      </c>
      <c r="Y138" s="258" t="str">
        <f>'Child Subchronic _summary'!K139</f>
        <v>B2</v>
      </c>
      <c r="Z138" s="246"/>
      <c r="AA138" s="246" t="str">
        <f>'Child Subchronic _summary'!O139</f>
        <v>Or</v>
      </c>
    </row>
    <row r="139" spans="2:27" ht="12.75">
      <c r="B139" s="9" t="str">
        <f>'Child Subchronic _summary'!B140</f>
        <v>4, 4' - DDD</v>
      </c>
      <c r="C139" s="9">
        <f>'Child Subchronic _summary'!C140</f>
        <v>72548</v>
      </c>
      <c r="E139" s="50">
        <f>'Child Subchronic _summary'!E140</f>
        <v>72</v>
      </c>
      <c r="F139" s="88"/>
      <c r="G139" s="53" t="s">
        <v>19</v>
      </c>
      <c r="H139" s="252"/>
      <c r="I139" s="252"/>
      <c r="J139" s="3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58">
        <f>(F139/E139)*'Child Subchronic _summary'!L140</f>
        <v>0</v>
      </c>
      <c r="Y139" s="258" t="str">
        <f>'Child Subchronic _summary'!K140</f>
        <v>B2</v>
      </c>
      <c r="Z139" s="246"/>
      <c r="AA139" s="246" t="str">
        <f>'Child Subchronic _summary'!O140</f>
        <v>Or</v>
      </c>
    </row>
    <row r="140" spans="2:27" ht="12.75">
      <c r="B140" s="9" t="str">
        <f>'Child Subchronic _summary'!B141</f>
        <v>4, 4' - DDE</v>
      </c>
      <c r="C140" s="9">
        <f>'Child Subchronic _summary'!C141</f>
        <v>72559</v>
      </c>
      <c r="E140" s="50">
        <f>'Child Subchronic _summary'!E141</f>
        <v>50</v>
      </c>
      <c r="F140" s="88"/>
      <c r="G140" s="53" t="s">
        <v>19</v>
      </c>
      <c r="H140" s="252"/>
      <c r="I140" s="252"/>
      <c r="J140" s="3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58">
        <f>(F140/E140)*'Child Subchronic _summary'!L141</f>
        <v>0</v>
      </c>
      <c r="Y140" s="258" t="str">
        <f>'Child Subchronic _summary'!K141</f>
        <v>B2</v>
      </c>
      <c r="Z140" s="246"/>
      <c r="AA140" s="246" t="str">
        <f>'Child Subchronic _summary'!O141</f>
        <v>Or</v>
      </c>
    </row>
    <row r="141" spans="2:27" ht="12.75">
      <c r="B141" s="9" t="str">
        <f>'Child Subchronic _summary'!B142</f>
        <v>4, 4' - DDT</v>
      </c>
      <c r="C141" s="9">
        <f>'Child Subchronic _summary'!C142</f>
        <v>50293</v>
      </c>
      <c r="E141" s="50">
        <f>'Child Subchronic _summary'!E142</f>
        <v>30</v>
      </c>
      <c r="F141" s="88"/>
      <c r="G141" s="53">
        <f>(F141/E141)*'Child Subchronic _summary'!F142</f>
        <v>0</v>
      </c>
      <c r="H141" s="252" t="str">
        <f>'Child Subchronic _summary'!H142</f>
        <v>In</v>
      </c>
      <c r="I141" s="252" t="str">
        <f>'Child Subchronic _summary'!I142</f>
        <v>Or</v>
      </c>
      <c r="J141" s="33"/>
      <c r="K141" s="21"/>
      <c r="L141" s="21"/>
      <c r="M141" s="21"/>
      <c r="N141" s="21"/>
      <c r="O141" s="21"/>
      <c r="P141" s="13">
        <f>G141</f>
        <v>0</v>
      </c>
      <c r="Q141" s="13"/>
      <c r="R141" s="21"/>
      <c r="S141" s="21"/>
      <c r="T141" s="21"/>
      <c r="U141" s="21"/>
      <c r="V141" s="21"/>
      <c r="W141" s="21"/>
      <c r="X141" s="58">
        <f>(F141/E141)*'Child Subchronic _summary'!L142</f>
        <v>0</v>
      </c>
      <c r="Y141" s="258" t="str">
        <f>'Child Subchronic _summary'!K142</f>
        <v>B2</v>
      </c>
      <c r="Z141" s="246"/>
      <c r="AA141" s="246" t="str">
        <f>'Child Subchronic _summary'!O142</f>
        <v>Or</v>
      </c>
    </row>
    <row r="142" spans="2:27" ht="12.75">
      <c r="B142" s="9" t="str">
        <f>'Child Subchronic _summary'!B143</f>
        <v>Diazinon</v>
      </c>
      <c r="C142" s="9">
        <f>'Child Subchronic _summary'!C143</f>
        <v>333415</v>
      </c>
      <c r="E142" s="50">
        <f>'Child Subchronic _summary'!E143</f>
        <v>55</v>
      </c>
      <c r="F142" s="88"/>
      <c r="G142" s="53">
        <f>(F142/E142)*'Child Subchronic _summary'!F143</f>
        <v>0</v>
      </c>
      <c r="H142" s="252" t="str">
        <f>'Child Subchronic _summary'!H143</f>
        <v>In</v>
      </c>
      <c r="I142" s="252" t="str">
        <f>'Child Subchronic _summary'!I143</f>
        <v>Or</v>
      </c>
      <c r="J142" s="33"/>
      <c r="K142" s="21"/>
      <c r="L142" s="13">
        <f>G142</f>
        <v>0</v>
      </c>
      <c r="M142" s="13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58" t="str">
        <f>'Child Subchronic _summary'!L143</f>
        <v>NA</v>
      </c>
      <c r="Y142" s="258" t="str">
        <f>'Child Subchronic _summary'!K143</f>
        <v>NA</v>
      </c>
      <c r="Z142" s="246"/>
      <c r="AA142" s="246"/>
    </row>
    <row r="143" spans="2:27" s="94" customFormat="1" ht="12.75">
      <c r="B143" s="9" t="str">
        <f>'Child Subchronic _summary'!B144</f>
        <v>2,4-Dichlorophenoxyacetic acid (2,4-D)</v>
      </c>
      <c r="C143" s="9">
        <f>'Child Subchronic _summary'!C144</f>
        <v>94757</v>
      </c>
      <c r="E143" s="50">
        <f>'Child Subchronic _summary'!E144</f>
        <v>600</v>
      </c>
      <c r="F143" s="88"/>
      <c r="G143" s="53">
        <f>(F143/E143)*'Child Subchronic _summary'!F144</f>
        <v>0</v>
      </c>
      <c r="H143" s="252" t="str">
        <f>'Child Subchronic _summary'!H144</f>
        <v>In</v>
      </c>
      <c r="I143" s="252" t="str">
        <f>'Child Subchronic _summary'!I144</f>
        <v>Or</v>
      </c>
      <c r="J143" s="97"/>
      <c r="K143" s="149">
        <f>G143</f>
        <v>0</v>
      </c>
      <c r="L143" s="103"/>
      <c r="M143" s="103"/>
      <c r="N143" s="149"/>
      <c r="O143" s="149">
        <f>G143</f>
        <v>0</v>
      </c>
      <c r="P143" s="149">
        <f>G143</f>
        <v>0</v>
      </c>
      <c r="Q143" s="98"/>
      <c r="R143" s="95"/>
      <c r="S143" s="95"/>
      <c r="T143" s="95"/>
      <c r="U143" s="95"/>
      <c r="V143" s="95"/>
      <c r="W143" s="95"/>
      <c r="X143" s="58" t="str">
        <f>'Child Subchronic _summary'!L144</f>
        <v>NA</v>
      </c>
      <c r="Y143" s="258" t="str">
        <f>'Child Subchronic _summary'!K144</f>
        <v>NA</v>
      </c>
      <c r="Z143" s="246"/>
      <c r="AA143" s="246"/>
    </row>
    <row r="144" spans="2:27" s="94" customFormat="1" ht="12.75">
      <c r="B144" s="9" t="str">
        <f>'Child Subchronic _summary'!B145</f>
        <v>4-(2,4-Dichlorophenoxy) butyric acid (2,4-DB)</v>
      </c>
      <c r="C144" s="9">
        <f>'Child Subchronic _summary'!C145</f>
        <v>94826</v>
      </c>
      <c r="E144" s="50">
        <f>'Child Subchronic _summary'!E145</f>
        <v>4500</v>
      </c>
      <c r="F144" s="88"/>
      <c r="G144" s="53">
        <f>(F144/E144)*'Child Subchronic _summary'!F145</f>
        <v>0</v>
      </c>
      <c r="H144" s="252" t="str">
        <f>'Child Subchronic _summary'!H145</f>
        <v>In</v>
      </c>
      <c r="I144" s="252" t="str">
        <f>'Child Subchronic _summary'!I145</f>
        <v>Or</v>
      </c>
      <c r="J144" s="97"/>
      <c r="K144" s="149">
        <f>G144</f>
        <v>0</v>
      </c>
      <c r="L144" s="103"/>
      <c r="M144" s="103"/>
      <c r="N144" s="149"/>
      <c r="O144" s="149"/>
      <c r="P144" s="149"/>
      <c r="Q144" s="149"/>
      <c r="R144" s="103"/>
      <c r="S144" s="103"/>
      <c r="T144" s="103"/>
      <c r="U144" s="103"/>
      <c r="V144" s="103"/>
      <c r="W144" s="149">
        <f>G144</f>
        <v>0</v>
      </c>
      <c r="X144" s="58" t="str">
        <f>'Child Subchronic _summary'!L145</f>
        <v>NA</v>
      </c>
      <c r="Y144" s="258" t="str">
        <f>'Child Subchronic _summary'!K145</f>
        <v>NA</v>
      </c>
      <c r="Z144" s="246"/>
      <c r="AA144" s="246"/>
    </row>
    <row r="145" spans="2:27" s="94" customFormat="1" ht="12.75">
      <c r="B145" s="9" t="str">
        <f>'Child Subchronic _summary'!B146</f>
        <v>Dieldrin</v>
      </c>
      <c r="C145" s="9">
        <f>'Child Subchronic _summary'!C146</f>
        <v>60571</v>
      </c>
      <c r="E145" s="50">
        <f>'Child Subchronic _summary'!E146</f>
        <v>1</v>
      </c>
      <c r="F145" s="88"/>
      <c r="G145" s="53">
        <f>(F145/E145)*'Child Subchronic _summary'!F146</f>
        <v>0</v>
      </c>
      <c r="H145" s="252" t="str">
        <f>'Child Subchronic _summary'!H146</f>
        <v>In</v>
      </c>
      <c r="I145" s="252" t="str">
        <f>'Child Subchronic _summary'!I146</f>
        <v>Or</v>
      </c>
      <c r="J145" s="97"/>
      <c r="K145" s="103"/>
      <c r="L145" s="103"/>
      <c r="M145" s="103"/>
      <c r="N145" s="103"/>
      <c r="O145" s="103"/>
      <c r="P145" s="149">
        <f>G145</f>
        <v>0</v>
      </c>
      <c r="Q145" s="98"/>
      <c r="R145" s="95"/>
      <c r="S145" s="98"/>
      <c r="T145" s="95"/>
      <c r="U145" s="95"/>
      <c r="V145" s="95"/>
      <c r="W145" s="95"/>
      <c r="X145" s="58">
        <f>(F145/E145)*'Child Subchronic _summary'!L146</f>
        <v>0</v>
      </c>
      <c r="Y145" s="258" t="str">
        <f>'Child Subchronic _summary'!K146</f>
        <v>B2</v>
      </c>
      <c r="Z145" s="246"/>
      <c r="AA145" s="246" t="str">
        <f>'Child Subchronic _summary'!O146</f>
        <v>Or</v>
      </c>
    </row>
    <row r="146" spans="2:27" s="94" customFormat="1" ht="12.75">
      <c r="B146" s="9" t="str">
        <f>'Child Subchronic _summary'!B147</f>
        <v>Endosulfan</v>
      </c>
      <c r="C146" s="9">
        <f>'Child Subchronic _summary'!C147</f>
        <v>115297</v>
      </c>
      <c r="E146" s="50">
        <f>'Child Subchronic _summary'!E147</f>
        <v>260</v>
      </c>
      <c r="F146" s="88"/>
      <c r="G146" s="53">
        <f>(F146/E146)*'Child Subchronic _summary'!F147</f>
        <v>0</v>
      </c>
      <c r="H146" s="252" t="str">
        <f>'Child Subchronic _summary'!H147</f>
        <v>In</v>
      </c>
      <c r="I146" s="252" t="str">
        <f>'Child Subchronic _summary'!I147</f>
        <v>Or</v>
      </c>
      <c r="J146" s="97"/>
      <c r="K146" s="149">
        <f>G146</f>
        <v>0</v>
      </c>
      <c r="L146" s="149">
        <f>G146</f>
        <v>0</v>
      </c>
      <c r="M146" s="103"/>
      <c r="N146" s="103"/>
      <c r="O146" s="149">
        <f>G146</f>
        <v>0</v>
      </c>
      <c r="P146" s="149"/>
      <c r="Q146" s="98"/>
      <c r="R146" s="95"/>
      <c r="S146" s="95"/>
      <c r="T146" s="95"/>
      <c r="U146" s="95"/>
      <c r="V146" s="95"/>
      <c r="W146" s="95"/>
      <c r="X146" s="58" t="str">
        <f>'Child Subchronic _summary'!L147</f>
        <v>NA</v>
      </c>
      <c r="Y146" s="258" t="str">
        <f>'Child Subchronic _summary'!K147</f>
        <v>NA</v>
      </c>
      <c r="Z146" s="246"/>
      <c r="AA146" s="246"/>
    </row>
    <row r="147" spans="2:27" s="94" customFormat="1" ht="12.75">
      <c r="B147" s="9" t="str">
        <f>'Child Subchronic _summary'!B148</f>
        <v>Endrin</v>
      </c>
      <c r="C147" s="9">
        <f>'Child Subchronic _summary'!C148</f>
        <v>72208</v>
      </c>
      <c r="E147" s="50">
        <f>'Child Subchronic _summary'!E148</f>
        <v>19</v>
      </c>
      <c r="F147" s="88"/>
      <c r="G147" s="53">
        <f>(F147/E147)*'Child Subchronic _summary'!F148</f>
        <v>0</v>
      </c>
      <c r="H147" s="252" t="str">
        <f>'Child Subchronic _summary'!H148</f>
        <v>In</v>
      </c>
      <c r="I147" s="252" t="str">
        <f>'Child Subchronic _summary'!I148</f>
        <v>Or</v>
      </c>
      <c r="J147" s="97"/>
      <c r="K147" s="149"/>
      <c r="L147" s="149">
        <f>G147</f>
        <v>0</v>
      </c>
      <c r="M147" s="103"/>
      <c r="N147" s="103"/>
      <c r="O147" s="149"/>
      <c r="P147" s="149">
        <f>G147</f>
        <v>0</v>
      </c>
      <c r="Q147" s="98"/>
      <c r="R147" s="95"/>
      <c r="S147" s="95"/>
      <c r="T147" s="95"/>
      <c r="U147" s="95"/>
      <c r="V147" s="95"/>
      <c r="W147" s="95"/>
      <c r="X147" s="58" t="str">
        <f>'Child Subchronic _summary'!L148</f>
        <v>NA</v>
      </c>
      <c r="Y147" s="258" t="str">
        <f>'Child Subchronic _summary'!K148</f>
        <v>D</v>
      </c>
      <c r="Z147" s="246"/>
      <c r="AA147" s="246"/>
    </row>
    <row r="148" spans="2:27" ht="21.75">
      <c r="B148" s="9" t="str">
        <f>'Child Subchronic _summary'!B149</f>
        <v>Heptachlor</v>
      </c>
      <c r="C148" s="9">
        <f>'Child Subchronic _summary'!C149</f>
        <v>76448</v>
      </c>
      <c r="E148" s="50">
        <f>'Child Subchronic _summary'!E149</f>
        <v>2</v>
      </c>
      <c r="F148" s="88"/>
      <c r="G148" s="53">
        <f>(F148/E148)*'Child Subchronic _summary'!F149</f>
        <v>0</v>
      </c>
      <c r="H148" s="252" t="str">
        <f>'Child Subchronic _summary'!H149</f>
        <v>In</v>
      </c>
      <c r="I148" s="252" t="str">
        <f>'Child Subchronic _summary'!I149</f>
        <v>Or</v>
      </c>
      <c r="J148" s="33"/>
      <c r="K148" s="21"/>
      <c r="L148" s="21"/>
      <c r="M148" s="21"/>
      <c r="N148" s="21"/>
      <c r="O148" s="21"/>
      <c r="P148" s="13">
        <f>G148</f>
        <v>0</v>
      </c>
      <c r="Q148" s="21"/>
      <c r="R148" s="13"/>
      <c r="S148" s="21"/>
      <c r="T148" s="21"/>
      <c r="U148" s="21"/>
      <c r="V148" s="21"/>
      <c r="W148" s="21"/>
      <c r="X148" s="58">
        <f>(F148/E148)*'Child Subchronic _summary'!L149</f>
        <v>0</v>
      </c>
      <c r="Y148" s="258" t="str">
        <f>'Child Subchronic _summary'!K149</f>
        <v>B2</v>
      </c>
      <c r="Z148" s="246"/>
      <c r="AA148" s="246" t="str">
        <f>'Child Subchronic _summary'!O149</f>
        <v>Or In</v>
      </c>
    </row>
    <row r="149" spans="2:27" ht="12.75">
      <c r="B149" s="9" t="str">
        <f>'Child Subchronic _summary'!B150</f>
        <v>Heptachlor epoxide</v>
      </c>
      <c r="C149" s="9">
        <f>'Child Subchronic _summary'!C150</f>
        <v>1024573</v>
      </c>
      <c r="E149" s="50">
        <f>'Child Subchronic _summary'!E150</f>
        <v>0.8</v>
      </c>
      <c r="F149" s="88"/>
      <c r="G149" s="53">
        <f>(F149/E149)*'Child Subchronic _summary'!F150</f>
        <v>0</v>
      </c>
      <c r="H149" s="252" t="str">
        <f>'Child Subchronic _summary'!H150</f>
        <v>In</v>
      </c>
      <c r="I149" s="252" t="str">
        <f>'Child Subchronic _summary'!I150</f>
        <v>Or</v>
      </c>
      <c r="J149" s="33"/>
      <c r="K149" s="21"/>
      <c r="L149" s="21"/>
      <c r="M149" s="21"/>
      <c r="N149" s="21"/>
      <c r="O149" s="21"/>
      <c r="P149" s="13">
        <f>G149</f>
        <v>0</v>
      </c>
      <c r="Q149" s="21"/>
      <c r="R149" s="13"/>
      <c r="S149" s="21"/>
      <c r="T149" s="21"/>
      <c r="U149" s="21"/>
      <c r="V149" s="21"/>
      <c r="W149" s="21"/>
      <c r="X149" s="58">
        <f>(F149/E149)*'Child Subchronic _summary'!L150</f>
        <v>0</v>
      </c>
      <c r="Y149" s="258" t="str">
        <f>'Child Subchronic _summary'!K150</f>
        <v>B2</v>
      </c>
      <c r="Z149" s="246"/>
      <c r="AA149" s="246" t="str">
        <f>'Child Subchronic _summary'!O150</f>
        <v>Or</v>
      </c>
    </row>
    <row r="150" spans="2:27" ht="12.75">
      <c r="B150" s="9" t="str">
        <f>'Child Subchronic _summary'!B151</f>
        <v>alpha-Hexachlorocyclohexane</v>
      </c>
      <c r="C150" s="9">
        <f>'Child Subchronic _summary'!C151</f>
        <v>319846</v>
      </c>
      <c r="E150" s="50">
        <f>'Child Subchronic _summary'!E151</f>
        <v>2</v>
      </c>
      <c r="F150" s="88"/>
      <c r="G150" s="53" t="s">
        <v>19</v>
      </c>
      <c r="H150" s="252"/>
      <c r="I150" s="252"/>
      <c r="J150" s="33"/>
      <c r="K150" s="21"/>
      <c r="L150" s="21"/>
      <c r="M150" s="21"/>
      <c r="N150" s="21"/>
      <c r="O150" s="21"/>
      <c r="P150" s="13"/>
      <c r="Q150" s="21"/>
      <c r="R150" s="13"/>
      <c r="S150" s="21"/>
      <c r="T150" s="21"/>
      <c r="U150" s="21"/>
      <c r="V150" s="21"/>
      <c r="W150" s="21"/>
      <c r="X150" s="58">
        <f>(F150/E150)*'Child Subchronic _summary'!L151</f>
        <v>0</v>
      </c>
      <c r="Y150" s="258" t="str">
        <f>'Child Subchronic _summary'!K151</f>
        <v>B2</v>
      </c>
      <c r="Z150" s="246"/>
      <c r="AA150" s="246" t="str">
        <f>'Child Subchronic _summary'!O151</f>
        <v>Or</v>
      </c>
    </row>
    <row r="151" spans="2:27" ht="12.75">
      <c r="B151" s="9" t="str">
        <f>'Child Subchronic _summary'!B152</f>
        <v>beta-Hexachlorocyclohexane</v>
      </c>
      <c r="C151" s="9">
        <f>'Child Subchronic _summary'!C152</f>
        <v>319857</v>
      </c>
      <c r="E151" s="50">
        <f>'Child Subchronic _summary'!E152</f>
        <v>9</v>
      </c>
      <c r="F151" s="88"/>
      <c r="G151" s="53" t="s">
        <v>19</v>
      </c>
      <c r="H151" s="252"/>
      <c r="I151" s="252"/>
      <c r="J151" s="33"/>
      <c r="K151" s="21"/>
      <c r="L151" s="21"/>
      <c r="M151" s="21"/>
      <c r="N151" s="21"/>
      <c r="O151" s="21"/>
      <c r="P151" s="13"/>
      <c r="Q151" s="21"/>
      <c r="R151" s="13"/>
      <c r="S151" s="21"/>
      <c r="T151" s="21"/>
      <c r="U151" s="21"/>
      <c r="V151" s="21"/>
      <c r="W151" s="21"/>
      <c r="X151" s="58">
        <f>(F151/E151)*'Child Subchronic _summary'!L152</f>
        <v>0</v>
      </c>
      <c r="Y151" s="258" t="str">
        <f>'Child Subchronic _summary'!K152</f>
        <v>C</v>
      </c>
      <c r="Z151" s="246"/>
      <c r="AA151" s="246" t="str">
        <f>'Child Subchronic _summary'!O152</f>
        <v>Or</v>
      </c>
    </row>
    <row r="152" spans="2:27" ht="21.75">
      <c r="B152" s="9" t="str">
        <f>'Child Subchronic _summary'!B153</f>
        <v>gamma-Hexachlorocyclohexane (gamma-BHC, Lindane)</v>
      </c>
      <c r="C152" s="9">
        <f>'Child Subchronic _summary'!C153</f>
        <v>58899</v>
      </c>
      <c r="E152" s="50">
        <f>'Child Subchronic _summary'!E153</f>
        <v>10</v>
      </c>
      <c r="F152" s="88"/>
      <c r="G152" s="53">
        <f>(F152/E152)*'Child Subchronic _summary'!F153</f>
        <v>0</v>
      </c>
      <c r="H152" s="252" t="str">
        <f>'Child Subchronic _summary'!H153</f>
        <v>In</v>
      </c>
      <c r="I152" s="252" t="str">
        <f>'Child Subchronic _summary'!I153</f>
        <v>Or</v>
      </c>
      <c r="J152" s="97"/>
      <c r="K152" s="98"/>
      <c r="L152" s="103"/>
      <c r="M152" s="103"/>
      <c r="N152" s="103"/>
      <c r="O152" s="149">
        <f>G152</f>
        <v>0</v>
      </c>
      <c r="P152" s="13">
        <f>G152</f>
        <v>0</v>
      </c>
      <c r="Q152" s="21"/>
      <c r="R152" s="21"/>
      <c r="S152" s="21"/>
      <c r="T152" s="21"/>
      <c r="U152" s="21"/>
      <c r="V152" s="21"/>
      <c r="W152" s="21"/>
      <c r="X152" s="58">
        <f>(F152/E152)*'Child Subchronic _summary'!L153</f>
        <v>0</v>
      </c>
      <c r="Y152" s="258" t="str">
        <f>'Child Subchronic _summary'!K153</f>
        <v>B2/C</v>
      </c>
      <c r="Z152" s="246"/>
      <c r="AA152" s="246" t="str">
        <f>'Child Subchronic _summary'!O153</f>
        <v>Or</v>
      </c>
    </row>
    <row r="153" spans="2:27" ht="12.75">
      <c r="B153" s="9" t="str">
        <f>'Child Subchronic _summary'!B154</f>
        <v>Hexachlorocyclohexane, technical grade</v>
      </c>
      <c r="C153" s="9">
        <f>'Child Subchronic _summary'!C154</f>
        <v>608731</v>
      </c>
      <c r="E153" s="50">
        <f>'Child Subchronic _summary'!E154</f>
        <v>7</v>
      </c>
      <c r="F153" s="88"/>
      <c r="G153" s="53" t="s">
        <v>19</v>
      </c>
      <c r="H153" s="252"/>
      <c r="I153" s="252"/>
      <c r="J153" s="33"/>
      <c r="K153" s="21"/>
      <c r="L153" s="21"/>
      <c r="M153" s="21"/>
      <c r="N153" s="21"/>
      <c r="O153" s="21"/>
      <c r="P153" s="13"/>
      <c r="Q153" s="21"/>
      <c r="R153" s="13"/>
      <c r="S153" s="21"/>
      <c r="T153" s="21"/>
      <c r="U153" s="21"/>
      <c r="V153" s="21"/>
      <c r="W153" s="21"/>
      <c r="X153" s="58">
        <f>(F153/E153)*'Child Subchronic _summary'!L154</f>
        <v>0</v>
      </c>
      <c r="Y153" s="258" t="str">
        <f>'Child Subchronic _summary'!K154</f>
        <v>B2</v>
      </c>
      <c r="Z153" s="246"/>
      <c r="AA153" s="246" t="str">
        <f>'Child Subchronic _summary'!O154</f>
        <v>Or</v>
      </c>
    </row>
    <row r="154" spans="2:27" ht="12.75">
      <c r="B154" s="9" t="str">
        <f>'Child Subchronic _summary'!B155</f>
        <v>Methoxychlor</v>
      </c>
      <c r="C154" s="9">
        <f>'Child Subchronic _summary'!C155</f>
        <v>72435</v>
      </c>
      <c r="E154" s="50">
        <f>'Child Subchronic _summary'!E155</f>
        <v>16</v>
      </c>
      <c r="F154" s="88"/>
      <c r="G154" s="53">
        <f>(F154/E154)*'Child Subchronic _summary'!F155</f>
        <v>0</v>
      </c>
      <c r="H154" s="252"/>
      <c r="I154" s="252" t="str">
        <f>'Child Subchronic _summary'!I155</f>
        <v>Or</v>
      </c>
      <c r="J154" s="33"/>
      <c r="K154" s="21"/>
      <c r="L154" s="21"/>
      <c r="M154" s="21"/>
      <c r="N154" s="21"/>
      <c r="O154" s="21"/>
      <c r="P154" s="13"/>
      <c r="Q154" s="21"/>
      <c r="R154" s="13">
        <f>G154</f>
        <v>0</v>
      </c>
      <c r="S154" s="21"/>
      <c r="T154" s="21"/>
      <c r="U154" s="21"/>
      <c r="V154" s="21"/>
      <c r="W154" s="21"/>
      <c r="X154" s="58" t="str">
        <f>'Child Subchronic _summary'!L155</f>
        <v>NA</v>
      </c>
      <c r="Y154" s="258" t="str">
        <f>'Child Subchronic _summary'!K155</f>
        <v>D</v>
      </c>
      <c r="Z154" s="246"/>
      <c r="AA154" s="246"/>
    </row>
    <row r="155" spans="2:27" ht="12.75">
      <c r="B155" s="9" t="str">
        <f>'Child Subchronic _summary'!B156</f>
        <v>2-Methyl-4-chloropphenoxyacetic acid (MCPA)</v>
      </c>
      <c r="C155" s="9">
        <f>'Child Subchronic _summary'!C156</f>
        <v>94746</v>
      </c>
      <c r="E155" s="50">
        <f>'Child Subchronic _summary'!E156</f>
        <v>31</v>
      </c>
      <c r="F155" s="88"/>
      <c r="G155" s="53">
        <f>(F155/E155)*'Child Subchronic _summary'!F156</f>
        <v>0</v>
      </c>
      <c r="H155" s="252" t="str">
        <f>'Child Subchronic _summary'!H156</f>
        <v>In</v>
      </c>
      <c r="I155" s="252" t="str">
        <f>'Child Subchronic _summary'!I156</f>
        <v>Or</v>
      </c>
      <c r="J155" s="33"/>
      <c r="K155" s="21"/>
      <c r="L155" s="21"/>
      <c r="M155" s="21"/>
      <c r="N155" s="21"/>
      <c r="O155" s="13">
        <f>G155</f>
        <v>0</v>
      </c>
      <c r="P155" s="13">
        <f>G155</f>
        <v>0</v>
      </c>
      <c r="Q155" s="21"/>
      <c r="R155" s="13"/>
      <c r="S155" s="21"/>
      <c r="T155" s="21"/>
      <c r="U155" s="21"/>
      <c r="V155" s="21"/>
      <c r="W155" s="21"/>
      <c r="X155" s="58" t="str">
        <f>'Child Subchronic _summary'!L156</f>
        <v>NA</v>
      </c>
      <c r="Y155" s="258" t="str">
        <f>'Child Subchronic _summary'!K156</f>
        <v>NA</v>
      </c>
      <c r="Z155" s="246"/>
      <c r="AA155" s="246"/>
    </row>
    <row r="156" spans="2:27" ht="12.75">
      <c r="B156" s="9" t="str">
        <f>'Child Subchronic _summary'!B157</f>
        <v>2-(2-Methyl-4-chlorophenoxy)propionic acid (MCPP)</v>
      </c>
      <c r="C156" s="9">
        <f>'Child Subchronic _summary'!C157</f>
        <v>93652</v>
      </c>
      <c r="E156" s="50">
        <f>'Child Subchronic _summary'!E157</f>
        <v>610</v>
      </c>
      <c r="F156" s="88"/>
      <c r="G156" s="53">
        <f>(F156/E156)*'Child Subchronic _summary'!F157</f>
        <v>0</v>
      </c>
      <c r="H156" s="252" t="str">
        <f>'Child Subchronic _summary'!H157</f>
        <v>In</v>
      </c>
      <c r="I156" s="252" t="str">
        <f>'Child Subchronic _summary'!I157</f>
        <v>Or</v>
      </c>
      <c r="J156" s="33"/>
      <c r="K156" s="21"/>
      <c r="L156" s="21"/>
      <c r="M156" s="21"/>
      <c r="N156" s="21"/>
      <c r="O156" s="13">
        <f>G156</f>
        <v>0</v>
      </c>
      <c r="P156" s="13"/>
      <c r="Q156" s="21"/>
      <c r="R156" s="13"/>
      <c r="S156" s="21"/>
      <c r="T156" s="21"/>
      <c r="U156" s="21"/>
      <c r="V156" s="21"/>
      <c r="W156" s="21"/>
      <c r="X156" s="58" t="str">
        <f>'Child Subchronic _summary'!L157</f>
        <v>NA</v>
      </c>
      <c r="Y156" s="258" t="str">
        <f>'Child Subchronic _summary'!K157</f>
        <v>NA</v>
      </c>
      <c r="Z156" s="246"/>
      <c r="AA156" s="246"/>
    </row>
    <row r="157" spans="2:27" ht="12.75">
      <c r="B157" s="9" t="str">
        <f>'Child Subchronic _summary'!B158</f>
        <v>Metolachlor</v>
      </c>
      <c r="C157" s="9">
        <f>'Child Subchronic _summary'!C158</f>
        <v>51218452</v>
      </c>
      <c r="E157" s="50">
        <f>'Child Subchronic _summary'!E158</f>
        <v>925</v>
      </c>
      <c r="F157" s="88"/>
      <c r="G157" s="53">
        <f>(F157/E157)*'Child Subchronic _summary'!F158</f>
        <v>0</v>
      </c>
      <c r="H157" s="252" t="str">
        <f>'Child Subchronic _summary'!H158</f>
        <v>In</v>
      </c>
      <c r="I157" s="252" t="str">
        <f>'Child Subchronic _summary'!I158</f>
        <v>Or</v>
      </c>
      <c r="J157" s="33"/>
      <c r="K157" s="21"/>
      <c r="L157" s="13"/>
      <c r="M157" s="13"/>
      <c r="N157" s="21"/>
      <c r="O157" s="21"/>
      <c r="P157" s="21"/>
      <c r="Q157" s="21"/>
      <c r="R157" s="21"/>
      <c r="S157" s="13"/>
      <c r="T157" s="21"/>
      <c r="U157" s="21"/>
      <c r="V157" s="21"/>
      <c r="W157" s="13">
        <f>G157</f>
        <v>0</v>
      </c>
      <c r="X157" s="58" t="str">
        <f>'Child Subchronic _summary'!L158</f>
        <v>NA</v>
      </c>
      <c r="Y157" s="258" t="str">
        <f>'Child Subchronic _summary'!K158</f>
        <v>C</v>
      </c>
      <c r="Z157" s="246"/>
      <c r="AA157" s="246"/>
    </row>
    <row r="158" spans="2:27" ht="12.75">
      <c r="B158" s="9" t="str">
        <f>'Child Subchronic _summary'!B159</f>
        <v>Picloram</v>
      </c>
      <c r="C158" s="9" t="str">
        <f>'Child Subchronic _summary'!C159</f>
        <v>1918021</v>
      </c>
      <c r="E158" s="50" t="str">
        <f>'Child Subchronic _summary'!E159</f>
        <v>NA</v>
      </c>
      <c r="F158" s="88"/>
      <c r="G158" s="53" t="s">
        <v>19</v>
      </c>
      <c r="H158" s="252"/>
      <c r="I158" s="252"/>
      <c r="J158" s="33"/>
      <c r="K158" s="21"/>
      <c r="L158" s="21"/>
      <c r="M158" s="13"/>
      <c r="N158" s="13"/>
      <c r="O158" s="103"/>
      <c r="P158" s="149" t="str">
        <f>G158</f>
        <v>NA</v>
      </c>
      <c r="Q158" s="103"/>
      <c r="R158" s="149"/>
      <c r="S158" s="21"/>
      <c r="T158" s="21"/>
      <c r="U158" s="21"/>
      <c r="V158" s="21"/>
      <c r="W158" s="21"/>
      <c r="X158" s="58" t="str">
        <f>'Child Subchronic _summary'!L159</f>
        <v>NA</v>
      </c>
      <c r="Y158" s="258" t="str">
        <f>'Child Subchronic _summary'!K159</f>
        <v>NA</v>
      </c>
      <c r="Z158" s="246"/>
      <c r="AA158" s="246"/>
    </row>
    <row r="159" spans="2:27" ht="12.75">
      <c r="B159" s="9" t="str">
        <f>'Child Subchronic _summary'!B160</f>
        <v>Terbufos</v>
      </c>
      <c r="C159" s="9">
        <f>'Child Subchronic _summary'!C160</f>
        <v>13071799</v>
      </c>
      <c r="E159" s="50">
        <f>'Child Subchronic _summary'!E160</f>
        <v>1</v>
      </c>
      <c r="F159" s="88"/>
      <c r="G159" s="53">
        <f>(F159/E159)*'Child Subchronic _summary'!F160</f>
        <v>0</v>
      </c>
      <c r="H159" s="252" t="str">
        <f>'Child Subchronic _summary'!H160</f>
        <v>In</v>
      </c>
      <c r="I159" s="252" t="str">
        <f>'Child Subchronic _summary'!I160</f>
        <v>Or</v>
      </c>
      <c r="J159" s="33"/>
      <c r="K159" s="21"/>
      <c r="L159" s="13">
        <f>G159</f>
        <v>0</v>
      </c>
      <c r="M159" s="21"/>
      <c r="N159" s="21"/>
      <c r="O159" s="103"/>
      <c r="P159" s="103"/>
      <c r="Q159" s="103"/>
      <c r="R159" s="103"/>
      <c r="S159" s="21"/>
      <c r="T159" s="21"/>
      <c r="U159" s="21"/>
      <c r="V159" s="21"/>
      <c r="W159" s="21"/>
      <c r="X159" s="58" t="str">
        <f>'Child Subchronic _summary'!L160</f>
        <v>NA</v>
      </c>
      <c r="Y159" s="258" t="str">
        <f>'Child Subchronic _summary'!K160</f>
        <v>NA</v>
      </c>
      <c r="Z159" s="246"/>
      <c r="AA159" s="246"/>
    </row>
    <row r="160" spans="2:27" ht="12.75">
      <c r="B160" s="9" t="str">
        <f>'Child Subchronic _summary'!B161</f>
        <v>Toxaphene</v>
      </c>
      <c r="C160" s="9">
        <f>'Child Subchronic _summary'!C161</f>
        <v>8001352</v>
      </c>
      <c r="E160" s="50">
        <f>'Child Subchronic _summary'!E161</f>
        <v>16</v>
      </c>
      <c r="F160" s="88"/>
      <c r="G160" s="53">
        <f>(F160/E160)*'Child Subchronic _summary'!F161</f>
        <v>0</v>
      </c>
      <c r="H160" s="252" t="str">
        <f>'Child Subchronic _summary'!H161</f>
        <v>In</v>
      </c>
      <c r="I160" s="252" t="str">
        <f>'Child Subchronic _summary'!I161</f>
        <v>Or</v>
      </c>
      <c r="J160" s="33"/>
      <c r="K160" s="21"/>
      <c r="L160" s="13"/>
      <c r="M160" s="21"/>
      <c r="N160" s="21"/>
      <c r="O160" s="13"/>
      <c r="P160" s="13">
        <f>G160</f>
        <v>0</v>
      </c>
      <c r="Q160" s="13"/>
      <c r="R160" s="21"/>
      <c r="S160" s="13"/>
      <c r="T160" s="21"/>
      <c r="U160" s="21"/>
      <c r="V160" s="21"/>
      <c r="W160" s="21"/>
      <c r="X160" s="58">
        <f>(F160/E160)*'Child Subchronic _summary'!L161</f>
        <v>0</v>
      </c>
      <c r="Y160" s="258" t="str">
        <f>'Child Subchronic _summary'!K161</f>
        <v>B2</v>
      </c>
      <c r="Z160" s="246"/>
      <c r="AA160" s="246" t="str">
        <f>'Child Subchronic _summary'!O161</f>
        <v>Or</v>
      </c>
    </row>
    <row r="161" spans="2:27" s="94" customFormat="1" ht="12.75">
      <c r="B161" s="9" t="str">
        <f>'Child Subchronic _summary'!B162</f>
        <v>2,4,5-Trichlorophenoxyacetic acid (2,4,5-T)</v>
      </c>
      <c r="C161" s="9">
        <f>'Child Subchronic _summary'!C162</f>
        <v>93765</v>
      </c>
      <c r="E161" s="50">
        <f>'Child Subchronic _summary'!E162</f>
        <v>5800</v>
      </c>
      <c r="F161" s="88"/>
      <c r="G161" s="53">
        <f>(F161/E161)*'Child Subchronic _summary'!F162</f>
        <v>0</v>
      </c>
      <c r="H161" s="252" t="str">
        <f>'Child Subchronic _summary'!H162</f>
        <v>In</v>
      </c>
      <c r="I161" s="252" t="str">
        <f>'Child Subchronic _summary'!I162</f>
        <v>Or</v>
      </c>
      <c r="J161" s="97"/>
      <c r="K161" s="95"/>
      <c r="L161" s="95"/>
      <c r="M161" s="95"/>
      <c r="N161" s="95"/>
      <c r="O161" s="149">
        <f>G161</f>
        <v>0</v>
      </c>
      <c r="P161" s="149">
        <f>G161</f>
        <v>0</v>
      </c>
      <c r="Q161" s="103"/>
      <c r="R161" s="149"/>
      <c r="S161" s="95"/>
      <c r="T161" s="95"/>
      <c r="U161" s="95"/>
      <c r="V161" s="95"/>
      <c r="W161" s="95"/>
      <c r="X161" s="58" t="str">
        <f>'Child Subchronic _summary'!L162</f>
        <v>NA</v>
      </c>
      <c r="Y161" s="258" t="str">
        <f>'Child Subchronic _summary'!K162</f>
        <v>NA</v>
      </c>
      <c r="Z161" s="246"/>
      <c r="AA161" s="246"/>
    </row>
    <row r="162" spans="1:27" s="94" customFormat="1" ht="12.75">
      <c r="A162" s="28" t="str">
        <f>'Child Subchronic _summary'!A163</f>
        <v>Dioxins and Furans</v>
      </c>
      <c r="B162" s="9"/>
      <c r="C162" s="9"/>
      <c r="E162" s="50"/>
      <c r="F162" s="88"/>
      <c r="G162" s="53"/>
      <c r="H162" s="252"/>
      <c r="I162" s="252"/>
      <c r="J162" s="97"/>
      <c r="K162" s="95"/>
      <c r="L162" s="95"/>
      <c r="M162" s="95"/>
      <c r="N162" s="95"/>
      <c r="O162" s="98"/>
      <c r="P162" s="95"/>
      <c r="Q162" s="95"/>
      <c r="R162" s="98"/>
      <c r="S162" s="95"/>
      <c r="T162" s="95"/>
      <c r="U162" s="95"/>
      <c r="V162" s="95"/>
      <c r="W162" s="95"/>
      <c r="X162" s="58"/>
      <c r="Y162" s="258"/>
      <c r="Z162" s="246"/>
      <c r="AA162" s="246"/>
    </row>
    <row r="163" spans="1:27" s="94" customFormat="1" ht="12.75">
      <c r="A163" s="28"/>
      <c r="B163" s="9" t="str">
        <f>'Child Subchronic _summary'!B164</f>
        <v>Hexachlorodibenzodioxin mixture</v>
      </c>
      <c r="C163" s="9">
        <f>'Child Subchronic _summary'!C164</f>
        <v>19408743</v>
      </c>
      <c r="E163" s="50">
        <f>'Child Subchronic _summary'!E164</f>
        <v>0.003</v>
      </c>
      <c r="F163" s="88"/>
      <c r="G163" s="53" t="s">
        <v>19</v>
      </c>
      <c r="H163" s="252"/>
      <c r="I163" s="252"/>
      <c r="J163" s="97"/>
      <c r="K163" s="95"/>
      <c r="L163" s="95"/>
      <c r="M163" s="95"/>
      <c r="N163" s="95"/>
      <c r="O163" s="98"/>
      <c r="P163" s="95"/>
      <c r="Q163" s="95"/>
      <c r="R163" s="98"/>
      <c r="S163" s="95"/>
      <c r="T163" s="95"/>
      <c r="U163" s="95"/>
      <c r="V163" s="95"/>
      <c r="W163" s="95"/>
      <c r="X163" s="58">
        <f>(F163/E163)*'Child Subchronic _summary'!L164</f>
        <v>0</v>
      </c>
      <c r="Y163" s="258" t="str">
        <f>'Child Subchronic _summary'!K164</f>
        <v>B2</v>
      </c>
      <c r="Z163" s="246"/>
      <c r="AA163" s="246" t="str">
        <f>'Child Subchronic _summary'!O164</f>
        <v>Or</v>
      </c>
    </row>
    <row r="164" spans="2:27" ht="12.75">
      <c r="B164" s="9" t="str">
        <f>'Child Subchronic _summary'!B165</f>
        <v>2,3,7,8-TCDD (or 2,3,7,8-TCDD equivalents)</v>
      </c>
      <c r="C164" s="9">
        <f>'Child Subchronic _summary'!C165</f>
        <v>1746016</v>
      </c>
      <c r="E164" s="50">
        <f>'Child Subchronic _summary'!E165</f>
        <v>0.0002</v>
      </c>
      <c r="F164" s="88"/>
      <c r="G164" s="53" t="s">
        <v>19</v>
      </c>
      <c r="H164" s="252"/>
      <c r="I164" s="252"/>
      <c r="J164" s="3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58">
        <f>(F164/E164)*'Child Subchronic _summary'!L165</f>
        <v>0</v>
      </c>
      <c r="Y164" s="258" t="str">
        <f>'Child Subchronic _summary'!K165</f>
        <v>B2</v>
      </c>
      <c r="Z164" s="246"/>
      <c r="AA164" s="246" t="str">
        <f>'Child Subchronic _summary'!O165</f>
        <v>Or</v>
      </c>
    </row>
    <row r="165" spans="1:27" ht="12.75">
      <c r="A165" s="28" t="str">
        <f>'Child Subchronic _summary'!A166</f>
        <v>Explosives</v>
      </c>
      <c r="B165" s="9"/>
      <c r="C165" s="9"/>
      <c r="E165" s="50"/>
      <c r="F165" s="88"/>
      <c r="G165" s="53"/>
      <c r="H165" s="252"/>
      <c r="I165" s="252"/>
      <c r="J165" s="12"/>
      <c r="K165" s="13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58"/>
      <c r="Y165" s="258"/>
      <c r="Z165" s="246"/>
      <c r="AA165" s="246"/>
    </row>
    <row r="166" spans="2:27" ht="12.75">
      <c r="B166" s="9" t="str">
        <f>'Child Subchronic _summary'!B167</f>
        <v>1,3 - DNB</v>
      </c>
      <c r="C166" s="9">
        <f>'Child Subchronic _summary'!C167</f>
        <v>99650</v>
      </c>
      <c r="E166" s="50">
        <f>'Child Subchronic _summary'!E167</f>
        <v>40</v>
      </c>
      <c r="F166" s="88"/>
      <c r="G166" s="53">
        <f>(F166/E166)*'Child Subchronic _summary'!F167</f>
        <v>0</v>
      </c>
      <c r="H166" s="252" t="str">
        <f>'Child Subchronic _summary'!H167</f>
        <v>In</v>
      </c>
      <c r="I166" s="252" t="str">
        <f>'Child Subchronic _summary'!I167</f>
        <v>Or</v>
      </c>
      <c r="J166" s="12"/>
      <c r="K166" s="13"/>
      <c r="L166" s="11"/>
      <c r="M166" s="11"/>
      <c r="N166" s="11"/>
      <c r="O166" s="11"/>
      <c r="P166" s="11"/>
      <c r="Q166" s="11"/>
      <c r="R166" s="11"/>
      <c r="S166" s="11"/>
      <c r="T166" s="11"/>
      <c r="U166" s="11">
        <f>G166</f>
        <v>0</v>
      </c>
      <c r="V166" s="11"/>
      <c r="W166" s="11"/>
      <c r="X166" s="58" t="str">
        <f>'Child Subchronic _summary'!L167</f>
        <v>NA</v>
      </c>
      <c r="Y166" s="258" t="str">
        <f>'Child Subchronic _summary'!K167</f>
        <v>D</v>
      </c>
      <c r="Z166" s="246"/>
      <c r="AA166" s="246"/>
    </row>
    <row r="167" spans="2:27" ht="12.75">
      <c r="B167" s="9" t="str">
        <f>'Child Subchronic _summary'!B168</f>
        <v>2,4 - DNT</v>
      </c>
      <c r="C167" s="9">
        <f>'Child Subchronic _summary'!C168</f>
        <v>121142</v>
      </c>
      <c r="E167" s="50">
        <f>'Child Subchronic _summary'!E168</f>
        <v>106</v>
      </c>
      <c r="F167" s="88"/>
      <c r="G167" s="53">
        <f>(F167/E167)*'Child Subchronic _summary'!F168</f>
        <v>0</v>
      </c>
      <c r="H167" s="252" t="str">
        <f>'Child Subchronic _summary'!H168</f>
        <v>In</v>
      </c>
      <c r="I167" s="252" t="str">
        <f>'Child Subchronic _summary'!I168</f>
        <v>Or</v>
      </c>
      <c r="J167" s="12"/>
      <c r="K167" s="13">
        <f>G167</f>
        <v>0</v>
      </c>
      <c r="L167" s="11">
        <f>G167</f>
        <v>0</v>
      </c>
      <c r="M167" s="11"/>
      <c r="N167" s="11"/>
      <c r="O167" s="11"/>
      <c r="P167" s="11">
        <f>G167</f>
        <v>0</v>
      </c>
      <c r="Q167" s="11"/>
      <c r="R167" s="11"/>
      <c r="S167" s="11"/>
      <c r="T167" s="11"/>
      <c r="U167" s="11"/>
      <c r="V167" s="11"/>
      <c r="W167" s="11"/>
      <c r="X167" s="58">
        <f>(F167/E167)*'Child Subchronic _summary'!L168</f>
        <v>0</v>
      </c>
      <c r="Y167" s="259" t="str">
        <f>'Child Subchronic _summary'!K168</f>
        <v>see mixture below</v>
      </c>
      <c r="Z167" s="246"/>
      <c r="AA167" s="246"/>
    </row>
    <row r="168" spans="2:27" ht="12.75">
      <c r="B168" s="9" t="str">
        <f>'Child Subchronic _summary'!B169</f>
        <v>2,6 - DNT</v>
      </c>
      <c r="C168" s="9">
        <f>'Child Subchronic _summary'!C169</f>
        <v>606202</v>
      </c>
      <c r="E168" s="50">
        <f>'Child Subchronic _summary'!E169</f>
        <v>500</v>
      </c>
      <c r="F168" s="88"/>
      <c r="G168" s="53">
        <f>(F168/E168)*'Child Subchronic _summary'!F169</f>
        <v>0</v>
      </c>
      <c r="H168" s="252" t="str">
        <f>'Child Subchronic _summary'!H169</f>
        <v>In</v>
      </c>
      <c r="I168" s="252" t="str">
        <f>'Child Subchronic _summary'!I169</f>
        <v>Or</v>
      </c>
      <c r="J168" s="12"/>
      <c r="K168" s="13">
        <f>G168</f>
        <v>0</v>
      </c>
      <c r="L168" s="11">
        <f>G168</f>
        <v>0</v>
      </c>
      <c r="M168" s="11"/>
      <c r="N168" s="11"/>
      <c r="O168" s="11">
        <f>G168</f>
        <v>0</v>
      </c>
      <c r="P168" s="11">
        <f>G168</f>
        <v>0</v>
      </c>
      <c r="Q168" s="11"/>
      <c r="R168" s="11"/>
      <c r="S168" s="11"/>
      <c r="T168" s="11"/>
      <c r="U168" s="11"/>
      <c r="V168" s="11"/>
      <c r="W168" s="11"/>
      <c r="X168" s="58">
        <f>(F168/E168)*'Child Subchronic _summary'!L169</f>
        <v>0</v>
      </c>
      <c r="Y168" s="259" t="str">
        <f>'Child Subchronic _summary'!K169</f>
        <v>see mixture below</v>
      </c>
      <c r="Z168" s="246"/>
      <c r="AA168" s="246"/>
    </row>
    <row r="169" spans="2:27" ht="12.75">
      <c r="B169" s="9" t="str">
        <f>'Child Subchronic _summary'!B170</f>
        <v>2,4- AND 2,6 DNT MIXTURE</v>
      </c>
      <c r="C169" s="9">
        <f>'Child Subchronic _summary'!C170</f>
        <v>0</v>
      </c>
      <c r="E169" s="50">
        <f>'Child Subchronic _summary'!E170</f>
        <v>14</v>
      </c>
      <c r="F169" s="88">
        <f>F168+F167</f>
        <v>0</v>
      </c>
      <c r="G169" s="53" t="s">
        <v>19</v>
      </c>
      <c r="H169" s="252"/>
      <c r="I169" s="252"/>
      <c r="J169" s="12"/>
      <c r="K169" s="13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58">
        <f>(F169/E169)*'Child Subchronic _summary'!L170</f>
        <v>0</v>
      </c>
      <c r="Y169" s="258" t="str">
        <f>'Child Subchronic _summary'!K170</f>
        <v>B2</v>
      </c>
      <c r="Z169" s="246"/>
      <c r="AA169" s="246" t="str">
        <f>'Child Subchronic _summary'!O170</f>
        <v>Or</v>
      </c>
    </row>
    <row r="170" spans="2:27" ht="12.75">
      <c r="B170" s="9" t="str">
        <f>'Child Subchronic _summary'!B171</f>
        <v>HMX</v>
      </c>
      <c r="C170" s="9">
        <f>'Child Subchronic _summary'!C171</f>
        <v>2691410</v>
      </c>
      <c r="E170" s="50" t="str">
        <f>'Child Subchronic _summary'!E171</f>
        <v>NA</v>
      </c>
      <c r="F170" s="88"/>
      <c r="G170" s="53" t="s">
        <v>19</v>
      </c>
      <c r="H170" s="252"/>
      <c r="I170" s="252"/>
      <c r="J170" s="12"/>
      <c r="K170" s="13"/>
      <c r="L170" s="11"/>
      <c r="M170" s="11"/>
      <c r="N170" s="11"/>
      <c r="O170" s="11"/>
      <c r="P170" s="11" t="str">
        <f>G170</f>
        <v>NA</v>
      </c>
      <c r="Q170" s="11"/>
      <c r="R170" s="11"/>
      <c r="S170" s="11"/>
      <c r="T170" s="11"/>
      <c r="U170" s="11"/>
      <c r="V170" s="11"/>
      <c r="W170" s="11"/>
      <c r="X170" s="58" t="str">
        <f>'Child Subchronic _summary'!L171</f>
        <v>NA</v>
      </c>
      <c r="Y170" s="258" t="str">
        <f>'Child Subchronic _summary'!K171</f>
        <v>D</v>
      </c>
      <c r="Z170" s="246"/>
      <c r="AA170" s="246"/>
    </row>
    <row r="171" spans="2:27" ht="12.75">
      <c r="B171" s="9" t="str">
        <f>'Child Subchronic _summary'!B172</f>
        <v>RDX</v>
      </c>
      <c r="C171" s="9">
        <f>'Child Subchronic _summary'!C172</f>
        <v>121824</v>
      </c>
      <c r="E171" s="50">
        <f>'Child Subchronic _summary'!E172</f>
        <v>54</v>
      </c>
      <c r="F171" s="88"/>
      <c r="G171" s="53">
        <f>(F171/E171)*'Child Subchronic _summary'!F172</f>
        <v>0</v>
      </c>
      <c r="H171" s="252" t="str">
        <f>'Child Subchronic _summary'!H172</f>
        <v>In</v>
      </c>
      <c r="I171" s="252" t="str">
        <f>'Child Subchronic _summary'!I172</f>
        <v>De</v>
      </c>
      <c r="J171" s="12"/>
      <c r="K171" s="13"/>
      <c r="L171" s="11"/>
      <c r="M171" s="11"/>
      <c r="N171" s="11"/>
      <c r="O171" s="11"/>
      <c r="P171" s="11"/>
      <c r="Q171" s="11">
        <f>G171</f>
        <v>0</v>
      </c>
      <c r="R171" s="11"/>
      <c r="S171" s="11"/>
      <c r="T171" s="11"/>
      <c r="U171" s="11"/>
      <c r="V171" s="11"/>
      <c r="W171" s="11"/>
      <c r="X171" s="58">
        <f>(F171/E171)*'Child Subchronic _summary'!L172</f>
        <v>0</v>
      </c>
      <c r="Y171" s="258" t="str">
        <f>'Child Subchronic _summary'!K172</f>
        <v>C</v>
      </c>
      <c r="Z171" s="246" t="str">
        <f>'Child Subchronic _summary'!N172</f>
        <v>In</v>
      </c>
      <c r="AA171" s="246" t="str">
        <f>'Child Subchronic _summary'!O172</f>
        <v>De</v>
      </c>
    </row>
    <row r="172" spans="2:27" ht="12.75">
      <c r="B172" s="9" t="str">
        <f>'Child Subchronic _summary'!B173</f>
        <v>1,3,5 - TNB</v>
      </c>
      <c r="C172" s="9">
        <f>'Child Subchronic _summary'!C173</f>
        <v>99354</v>
      </c>
      <c r="E172" s="50" t="str">
        <f>'Child Subchronic _summary'!E173</f>
        <v>NA</v>
      </c>
      <c r="F172" s="88"/>
      <c r="G172" s="53" t="s">
        <v>19</v>
      </c>
      <c r="H172" s="252"/>
      <c r="I172" s="252"/>
      <c r="J172" s="12"/>
      <c r="K172" s="149" t="str">
        <f>G172</f>
        <v>NA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 t="str">
        <f>G172</f>
        <v>NA</v>
      </c>
      <c r="V172" s="11"/>
      <c r="W172" s="11"/>
      <c r="X172" s="58" t="str">
        <f>'Child Subchronic _summary'!L173</f>
        <v>NA</v>
      </c>
      <c r="Y172" s="258" t="str">
        <f>'Child Subchronic _summary'!K173</f>
        <v>NA</v>
      </c>
      <c r="Z172" s="246"/>
      <c r="AA172" s="246"/>
    </row>
    <row r="173" spans="2:27" ht="12.75">
      <c r="B173" s="9" t="str">
        <f>'Child Subchronic _summary'!B174</f>
        <v>2,4,6 - TNT</v>
      </c>
      <c r="C173" s="9">
        <f>'Child Subchronic _summary'!C174</f>
        <v>118967</v>
      </c>
      <c r="E173" s="50">
        <f>'Child Subchronic _summary'!E174</f>
        <v>20</v>
      </c>
      <c r="F173" s="88"/>
      <c r="G173" s="53">
        <f>(F173/E173)*'Child Subchronic _summary'!F174</f>
        <v>0</v>
      </c>
      <c r="H173" s="252" t="str">
        <f>'Child Subchronic _summary'!H174</f>
        <v>In</v>
      </c>
      <c r="I173" s="252" t="str">
        <f>'Child Subchronic _summary'!I174</f>
        <v>Or</v>
      </c>
      <c r="J173" s="12"/>
      <c r="K173" s="13"/>
      <c r="L173" s="11"/>
      <c r="M173" s="11"/>
      <c r="N173" s="11"/>
      <c r="O173" s="11"/>
      <c r="P173" s="11">
        <f>G173</f>
        <v>0</v>
      </c>
      <c r="Q173" s="11"/>
      <c r="R173" s="11"/>
      <c r="S173" s="11"/>
      <c r="T173" s="11"/>
      <c r="U173" s="11"/>
      <c r="V173" s="11"/>
      <c r="W173" s="11"/>
      <c r="X173" s="58">
        <f>(F173/E173)*'Child Subchronic _summary'!L174</f>
        <v>0</v>
      </c>
      <c r="Y173" s="258" t="str">
        <f>'Child Subchronic _summary'!K174</f>
        <v>C</v>
      </c>
      <c r="Z173" s="246" t="str">
        <f>'Child Subchronic _summary'!N174</f>
        <v>In</v>
      </c>
      <c r="AA173" s="246" t="str">
        <f>'Child Subchronic _summary'!O174</f>
        <v>Or</v>
      </c>
    </row>
    <row r="174" spans="1:27" ht="13.5" thickBot="1">
      <c r="A174" s="5"/>
      <c r="B174" s="5"/>
      <c r="C174" s="5"/>
      <c r="D174" s="146"/>
      <c r="E174" s="34"/>
      <c r="F174" s="89"/>
      <c r="G174" s="54"/>
      <c r="H174" s="54"/>
      <c r="I174" s="155"/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59"/>
      <c r="Y174" s="248"/>
      <c r="Z174" s="248"/>
      <c r="AA174" s="248"/>
    </row>
    <row r="175" spans="5:24" ht="12.75">
      <c r="E175" s="55" t="s">
        <v>324</v>
      </c>
      <c r="F175"/>
      <c r="G175" s="221"/>
      <c r="H175" s="221"/>
      <c r="I175" s="222"/>
      <c r="J175" s="53">
        <f aca="true" t="shared" si="1" ref="J175:V175">SUM(J13:J173)</f>
        <v>0</v>
      </c>
      <c r="K175" s="53">
        <f t="shared" si="1"/>
        <v>0</v>
      </c>
      <c r="L175" s="53">
        <f t="shared" si="1"/>
        <v>0</v>
      </c>
      <c r="M175" s="53">
        <f t="shared" si="1"/>
        <v>0</v>
      </c>
      <c r="N175" s="53">
        <f t="shared" si="1"/>
        <v>0</v>
      </c>
      <c r="O175" s="53">
        <f t="shared" si="1"/>
        <v>0</v>
      </c>
      <c r="P175" s="53">
        <f t="shared" si="1"/>
        <v>0</v>
      </c>
      <c r="Q175" s="53">
        <f t="shared" si="1"/>
        <v>0</v>
      </c>
      <c r="R175" s="53">
        <f t="shared" si="1"/>
        <v>0</v>
      </c>
      <c r="S175" s="53">
        <f t="shared" si="1"/>
        <v>0</v>
      </c>
      <c r="T175" s="53">
        <f t="shared" si="1"/>
        <v>0</v>
      </c>
      <c r="U175" s="53">
        <f t="shared" si="1"/>
        <v>0</v>
      </c>
      <c r="V175" s="53">
        <f t="shared" si="1"/>
        <v>0</v>
      </c>
      <c r="W175" s="53">
        <f>SUM(W13:W173)</f>
        <v>0</v>
      </c>
      <c r="X175" s="58">
        <f>SUM(X13:X173)</f>
        <v>0</v>
      </c>
    </row>
    <row r="176" spans="1:24" ht="12.75">
      <c r="A176" s="220"/>
      <c r="B176" s="9" t="str">
        <f>'Child Subchronic _summary'!B176</f>
        <v>VOC? - "y" indicates that the contaminant is considered volatile.</v>
      </c>
      <c r="E176" s="55"/>
      <c r="F176" s="136"/>
      <c r="G176" s="52"/>
      <c r="H176" s="52"/>
      <c r="I176" s="156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137"/>
    </row>
    <row r="177" spans="1:23" ht="12.75">
      <c r="A177" s="141" t="s">
        <v>295</v>
      </c>
      <c r="B177" s="9" t="s">
        <v>405</v>
      </c>
      <c r="C177" s="1"/>
      <c r="D177" s="4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2.75">
      <c r="A178" s="9"/>
      <c r="B178" s="9" t="s">
        <v>406</v>
      </c>
      <c r="C178" s="1"/>
      <c r="D178" s="4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4" ht="12.75">
      <c r="A179" s="141" t="s">
        <v>297</v>
      </c>
      <c r="B179" s="87" t="str">
        <f>'Child Subchronic _summary'!B178</f>
        <v>ADREN - adrenal; BONE; CV/BLD - cardiovascular/blood system; CNS/PNS - central/peripheral nervous system; EYE;  IMMUN - immune system; KIDN - kidney; LIV/GI - liver/gastrointestinal system;</v>
      </c>
      <c r="C179" s="7"/>
      <c r="D179" s="147"/>
    </row>
    <row r="180" spans="1:4" ht="12.75">
      <c r="A180" s="9"/>
      <c r="B180" s="87" t="str">
        <f>'Child Subchronic _summary'!B179</f>
        <v>PROST - prostrate; REPRO - reproductive system (incl. teratogenic/developmental effects); RESP - respiratory system; SKIN - skin irritation or other effects; SPLEEN; THYROID; </v>
      </c>
      <c r="C180" s="7"/>
      <c r="D180" s="147"/>
    </row>
    <row r="181" spans="1:4" ht="12.75">
      <c r="A181" s="9"/>
      <c r="B181" s="87" t="str">
        <f>'Child Subchronic _summary'!B180</f>
        <v>WHOLE BODY - increased mortality, decreased growth rate, etc.</v>
      </c>
      <c r="C181" s="9"/>
      <c r="D181" s="139"/>
    </row>
    <row r="182" spans="1:4" ht="12.75">
      <c r="A182" s="94" t="str">
        <f>'Recreational Chronic _summary'!A181</f>
        <v>(3)</v>
      </c>
      <c r="B182" s="87" t="str">
        <f>'Child Subchronic _summary'!B181</f>
        <v>Class A - Known human carcinogen</v>
      </c>
      <c r="D182" s="139"/>
    </row>
    <row r="183" spans="2:4" ht="12.75">
      <c r="B183" s="87" t="str">
        <f>'Child Subchronic _summary'!B182</f>
        <v>Class B - Probable human carcinogen (B1 - limited evidence in humans; B2 - inadequate evidence in humans but adequate in animals)</v>
      </c>
      <c r="D183" s="139"/>
    </row>
    <row r="184" spans="2:4" ht="12.75">
      <c r="B184" s="87" t="str">
        <f>'Child Subchronic _summary'!B183</f>
        <v>Class C - Possible human carcinogen</v>
      </c>
      <c r="D184" s="139"/>
    </row>
    <row r="185" ht="12.75">
      <c r="B185" s="87" t="str">
        <f>'Child Subchronic _summary'!B184</f>
        <v>Class D - Not Classifiable</v>
      </c>
    </row>
    <row r="186" ht="12.75">
      <c r="B186" s="87" t="str">
        <f>'Child Subchronic _summary'!B185</f>
        <v>NA - No EPA Classification Available.</v>
      </c>
    </row>
    <row r="187" ht="12.75">
      <c r="B187" s="87"/>
    </row>
  </sheetData>
  <printOptions gridLines="1"/>
  <pageMargins left="0.3" right="0.3" top="0.75" bottom="1" header="0.5" footer="0.75"/>
  <pageSetup horizontalDpi="300" verticalDpi="300" orientation="landscape" scale="6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A1" sqref="A1:A2"/>
    </sheetView>
  </sheetViews>
  <sheetFormatPr defaultColWidth="9.140625" defaultRowHeight="12.75"/>
  <cols>
    <col min="1" max="1" width="2.7109375" style="62" customWidth="1"/>
    <col min="2" max="2" width="38.7109375" style="62" customWidth="1"/>
    <col min="3" max="3" width="8.7109375" style="62" customWidth="1"/>
    <col min="4" max="4" width="2.7109375" style="178" customWidth="1"/>
    <col min="5" max="6" width="14.7109375" style="62" customWidth="1"/>
    <col min="7" max="7" width="6.7109375" style="62" customWidth="1"/>
    <col min="8" max="8" width="30.7109375" style="62" customWidth="1"/>
    <col min="9" max="11" width="10.7109375" style="62" customWidth="1"/>
    <col min="12" max="12" width="8.7109375" style="62" customWidth="1"/>
    <col min="13" max="13" width="9.140625" style="62" customWidth="1"/>
    <col min="14" max="14" width="9.7109375" style="62" customWidth="1"/>
    <col min="15" max="26" width="7.7109375" style="62" customWidth="1"/>
    <col min="27" max="16384" width="10.7109375" style="62" customWidth="1"/>
  </cols>
  <sheetData>
    <row r="1" ht="15.75">
      <c r="A1" s="298" t="str">
        <f>'Residential Chronic _summary'!A1:O1</f>
        <v>Refer to the Risk-Based Guidance for the Soil - Human Health Pathway Technical Support Document</v>
      </c>
    </row>
    <row r="2" ht="15.75">
      <c r="A2" s="298" t="str">
        <f>'Residential Chronic _summary'!A2:O2</f>
        <v>for guidance in applying Soil Reference Values.</v>
      </c>
    </row>
    <row r="3" spans="1:3" ht="15.75">
      <c r="A3" s="154"/>
      <c r="B3" s="270" t="s">
        <v>407</v>
      </c>
      <c r="C3" s="27"/>
    </row>
    <row r="4" spans="1:7" ht="12.75">
      <c r="A4"/>
      <c r="B4"/>
      <c r="C4"/>
      <c r="E4"/>
      <c r="F4"/>
      <c r="G4"/>
    </row>
    <row r="5" spans="1:7" ht="12.75">
      <c r="A5"/>
      <c r="B5" s="9" t="s">
        <v>408</v>
      </c>
      <c r="C5"/>
      <c r="E5"/>
      <c r="F5"/>
      <c r="G5"/>
    </row>
    <row r="6" spans="2:7" ht="12.75">
      <c r="B6"/>
      <c r="C6"/>
      <c r="E6"/>
      <c r="F6"/>
      <c r="G6"/>
    </row>
    <row r="7" spans="1:6" ht="16.5" thickBot="1">
      <c r="A7" s="219" t="s">
        <v>409</v>
      </c>
      <c r="B7" s="27"/>
      <c r="F7" s="131"/>
    </row>
    <row r="8" spans="1:6" s="176" customFormat="1" ht="12.75">
      <c r="A8" s="41"/>
      <c r="B8" s="41"/>
      <c r="D8" s="179"/>
      <c r="F8" s="132"/>
    </row>
    <row r="9" spans="1:8" s="83" customFormat="1" ht="94.5" customHeight="1" thickBot="1">
      <c r="A9" s="167" t="s">
        <v>3</v>
      </c>
      <c r="B9" s="167"/>
      <c r="C9" s="168" t="s">
        <v>309</v>
      </c>
      <c r="D9" s="171" t="s">
        <v>6</v>
      </c>
      <c r="E9" s="170" t="s">
        <v>410</v>
      </c>
      <c r="F9" s="188" t="s">
        <v>411</v>
      </c>
      <c r="G9" s="172" t="s">
        <v>412</v>
      </c>
      <c r="H9" s="174" t="s">
        <v>413</v>
      </c>
    </row>
    <row r="10" spans="1:7" ht="12.75">
      <c r="A10" s="66" t="str">
        <f>'Residential Chronic _summary'!A13</f>
        <v>Inorganics:</v>
      </c>
      <c r="C10" s="120"/>
      <c r="D10" s="180"/>
      <c r="E10" s="44"/>
      <c r="F10" s="133"/>
      <c r="G10" s="36"/>
    </row>
    <row r="11" spans="1:8" ht="12.75">
      <c r="A11" s="70"/>
      <c r="B11" s="120" t="str">
        <f>'Residential Chronic _summary'!B15</f>
        <v>Antimony</v>
      </c>
      <c r="C11" s="123">
        <f>'Residential Chronic _summary'!C15</f>
        <v>7440360</v>
      </c>
      <c r="D11" s="260" t="s">
        <v>104</v>
      </c>
      <c r="E11" s="44">
        <v>600</v>
      </c>
      <c r="F11" s="88"/>
      <c r="G11" s="79">
        <f>F11/E11</f>
        <v>0</v>
      </c>
      <c r="H11" s="72" t="s">
        <v>414</v>
      </c>
    </row>
    <row r="12" spans="1:8" ht="12.75">
      <c r="A12" s="70"/>
      <c r="B12" s="120" t="str">
        <f>'Residential Chronic _summary'!B16</f>
        <v>Arsenic</v>
      </c>
      <c r="C12" s="123">
        <f>'Residential Chronic _summary'!C16</f>
        <v>7440382</v>
      </c>
      <c r="D12" s="260" t="s">
        <v>27</v>
      </c>
      <c r="E12" s="44">
        <v>110</v>
      </c>
      <c r="F12" s="88"/>
      <c r="G12" s="79">
        <f aca="true" t="shared" si="0" ref="G12:G18">F12/E12</f>
        <v>0</v>
      </c>
      <c r="H12" s="72" t="s">
        <v>415</v>
      </c>
    </row>
    <row r="13" spans="1:8" ht="21.75">
      <c r="A13" s="70"/>
      <c r="B13" s="120" t="str">
        <f>'Residential Chronic _summary'!B17</f>
        <v>Barium</v>
      </c>
      <c r="C13" s="123">
        <f>'Residential Chronic _summary'!C17</f>
        <v>7440393</v>
      </c>
      <c r="D13" s="260" t="s">
        <v>104</v>
      </c>
      <c r="E13" s="44">
        <v>1200</v>
      </c>
      <c r="F13" s="88"/>
      <c r="G13" s="79">
        <f t="shared" si="0"/>
        <v>0</v>
      </c>
      <c r="H13" s="234" t="s">
        <v>416</v>
      </c>
    </row>
    <row r="14" spans="1:8" ht="12.75">
      <c r="A14" s="70"/>
      <c r="B14" s="120" t="str">
        <f>'Residential Chronic _summary'!B20</f>
        <v>Cadmium</v>
      </c>
      <c r="C14" s="123">
        <f>'Residential Chronic _summary'!C20</f>
        <v>7440439</v>
      </c>
      <c r="D14" s="260" t="s">
        <v>104</v>
      </c>
      <c r="E14" s="44">
        <v>55</v>
      </c>
      <c r="F14" s="88"/>
      <c r="G14" s="79">
        <f t="shared" si="0"/>
        <v>0</v>
      </c>
      <c r="H14" s="72" t="s">
        <v>417</v>
      </c>
    </row>
    <row r="15" spans="1:8" ht="12.75">
      <c r="A15" s="70"/>
      <c r="B15" s="120" t="str">
        <f>'Residential Chronic _summary'!B24</f>
        <v>Copper</v>
      </c>
      <c r="C15" s="123">
        <f>'Residential Chronic _summary'!C24</f>
        <v>7440508</v>
      </c>
      <c r="D15" s="260" t="s">
        <v>104</v>
      </c>
      <c r="E15" s="44">
        <v>100</v>
      </c>
      <c r="F15" s="88"/>
      <c r="G15" s="79">
        <f t="shared" si="0"/>
        <v>0</v>
      </c>
      <c r="H15" s="72" t="s">
        <v>417</v>
      </c>
    </row>
    <row r="16" spans="1:8" ht="12.75">
      <c r="A16" s="70"/>
      <c r="B16" s="120" t="str">
        <f>'Residential Chronic _summary'!B26</f>
        <v>Cyanide, free</v>
      </c>
      <c r="C16" s="123">
        <f>'Residential Chronic _summary'!C26</f>
        <v>57125</v>
      </c>
      <c r="D16" s="260" t="s">
        <v>27</v>
      </c>
      <c r="E16" s="44">
        <v>62</v>
      </c>
      <c r="F16" s="88"/>
      <c r="G16" s="79">
        <f t="shared" si="0"/>
        <v>0</v>
      </c>
      <c r="H16" s="72" t="s">
        <v>415</v>
      </c>
    </row>
    <row r="17" spans="1:8" ht="12.75">
      <c r="A17" s="70"/>
      <c r="B17" s="120" t="str">
        <f>'Residential Chronic _summary'!B27</f>
        <v>Fluorine (soluble fluoride)</v>
      </c>
      <c r="C17" s="123">
        <f>'Residential Chronic _summary'!C27</f>
        <v>7782414</v>
      </c>
      <c r="D17" s="260" t="s">
        <v>27</v>
      </c>
      <c r="E17" s="44">
        <v>550</v>
      </c>
      <c r="F17" s="88"/>
      <c r="G17" s="79">
        <f t="shared" si="0"/>
        <v>0</v>
      </c>
      <c r="H17" s="72" t="s">
        <v>415</v>
      </c>
    </row>
    <row r="18" spans="1:8" ht="21.75">
      <c r="A18" s="70"/>
      <c r="B18" s="120" t="str">
        <f>'Residential Chronic _summary'!B29</f>
        <v>Lead</v>
      </c>
      <c r="C18" s="123">
        <f>'Residential Chronic _summary'!C29</f>
        <v>7439921</v>
      </c>
      <c r="D18" s="260"/>
      <c r="E18" s="44">
        <v>2000</v>
      </c>
      <c r="F18" s="88"/>
      <c r="G18" s="79">
        <f t="shared" si="0"/>
        <v>0</v>
      </c>
      <c r="H18" s="234" t="s">
        <v>418</v>
      </c>
    </row>
    <row r="19" spans="1:8" ht="12.75">
      <c r="A19" s="66" t="str">
        <f>'Residential Chronic _summary'!A90</f>
        <v>Non/Semi Volatile Organics</v>
      </c>
      <c r="B19" s="120"/>
      <c r="C19" s="123"/>
      <c r="D19" s="260"/>
      <c r="E19" s="74"/>
      <c r="F19" s="88"/>
      <c r="G19" s="79"/>
      <c r="H19" s="216"/>
    </row>
    <row r="20" spans="1:8" ht="12.75">
      <c r="A20" s="70"/>
      <c r="B20" s="120" t="str">
        <f>'Residential Chronic _summary'!B119</f>
        <v>Pentachlorophenol</v>
      </c>
      <c r="C20" s="123">
        <f>'Residential Chronic _summary'!C119</f>
        <v>87865</v>
      </c>
      <c r="D20" s="260" t="s">
        <v>27</v>
      </c>
      <c r="E20" s="74">
        <v>220</v>
      </c>
      <c r="F20" s="88"/>
      <c r="G20" s="79">
        <f>F20/E20</f>
        <v>0</v>
      </c>
      <c r="H20" s="236" t="s">
        <v>419</v>
      </c>
    </row>
    <row r="21" spans="1:8" s="94" customFormat="1" ht="21.75" customHeight="1">
      <c r="A21" s="4"/>
      <c r="B21" s="120" t="str">
        <f>'Residential Chronic _summary'!B120</f>
        <v>Phenol</v>
      </c>
      <c r="C21" s="123">
        <f>'Residential Chronic _summary'!C120</f>
        <v>108952</v>
      </c>
      <c r="D21" s="260" t="s">
        <v>104</v>
      </c>
      <c r="E21" s="91">
        <v>1100</v>
      </c>
      <c r="F21" s="88"/>
      <c r="G21" s="79">
        <f>F21/E21</f>
        <v>0</v>
      </c>
      <c r="H21" s="72" t="s">
        <v>415</v>
      </c>
    </row>
    <row r="22" spans="1:8" ht="13.5" thickBot="1">
      <c r="A22" s="83"/>
      <c r="B22" s="68"/>
      <c r="C22" s="68"/>
      <c r="D22" s="184"/>
      <c r="E22" s="46"/>
      <c r="F22" s="271"/>
      <c r="G22" s="84"/>
      <c r="H22" s="22"/>
    </row>
    <row r="23" spans="1:3" ht="12.75">
      <c r="A23" s="164"/>
      <c r="B23" s="4"/>
      <c r="C23" s="71"/>
    </row>
    <row r="24" spans="1:3" ht="12.75">
      <c r="A24" s="140"/>
      <c r="B24" s="72"/>
      <c r="C24" s="70"/>
    </row>
    <row r="25" spans="1:3" ht="12.75">
      <c r="A25" s="140"/>
      <c r="B25" s="72"/>
      <c r="C25" s="70"/>
    </row>
    <row r="26" spans="1:3" ht="12.75">
      <c r="A26" s="70"/>
      <c r="B26" s="71"/>
      <c r="C26" s="70"/>
    </row>
    <row r="27" spans="1:3" ht="12.75">
      <c r="A27" s="70"/>
      <c r="B27" s="71"/>
      <c r="C27" s="70"/>
    </row>
    <row r="28" spans="1:3" ht="12.75">
      <c r="A28" s="140"/>
      <c r="B28" s="70"/>
      <c r="C28" s="70"/>
    </row>
    <row r="29" spans="1:3" ht="12.75">
      <c r="A29" s="70"/>
      <c r="B29" s="70"/>
      <c r="C29" s="70"/>
    </row>
    <row r="30" spans="1:3" ht="12.75">
      <c r="A30" s="70"/>
      <c r="C30" s="70"/>
    </row>
    <row r="31" spans="1:3" ht="12.75">
      <c r="A31" s="70"/>
      <c r="C31" s="70"/>
    </row>
    <row r="32" ht="12.75">
      <c r="C32" s="9"/>
    </row>
    <row r="33" spans="1:2" ht="12.75">
      <c r="A33"/>
      <c r="B33"/>
    </row>
    <row r="34" spans="1:2" ht="12.75">
      <c r="A34"/>
      <c r="B34"/>
    </row>
  </sheetData>
  <printOptions gridLines="1" horizontalCentered="1"/>
  <pageMargins left="0.5" right="0.5" top="0.75" bottom="0.75" header="0.5" footer="0.5"/>
  <pageSetup orientation="landscape" scale="8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workbookViewId="0" topLeftCell="A1">
      <selection activeCell="A1" sqref="A1:A2"/>
    </sheetView>
  </sheetViews>
  <sheetFormatPr defaultColWidth="9.140625" defaultRowHeight="12.75"/>
  <cols>
    <col min="1" max="1" width="2.7109375" style="62" customWidth="1"/>
    <col min="2" max="2" width="38.7109375" style="62" customWidth="1"/>
    <col min="3" max="3" width="8.7109375" style="62" customWidth="1"/>
    <col min="4" max="4" width="2.7109375" style="94" customWidth="1"/>
    <col min="5" max="5" width="12.7109375" style="62" customWidth="1"/>
    <col min="6" max="6" width="5.7109375" style="62" customWidth="1"/>
    <col min="7" max="7" width="2.7109375" style="178" customWidth="1"/>
    <col min="8" max="8" width="3.7109375" style="62" customWidth="1"/>
    <col min="9" max="9" width="3.7109375" style="94" customWidth="1"/>
    <col min="10" max="10" width="30.7109375" style="62" customWidth="1"/>
    <col min="11" max="11" width="7.7109375" style="62" customWidth="1"/>
    <col min="12" max="12" width="8.7109375" style="63" customWidth="1"/>
    <col min="13" max="13" width="2.7109375" style="178" customWidth="1"/>
    <col min="14" max="14" width="3.7109375" style="94" customWidth="1"/>
    <col min="15" max="15" width="3.7109375" style="62" customWidth="1"/>
    <col min="16" max="18" width="10.7109375" style="62" customWidth="1"/>
    <col min="19" max="19" width="8.7109375" style="62" customWidth="1"/>
    <col min="20" max="20" width="9.140625" style="62" customWidth="1"/>
    <col min="21" max="21" width="9.7109375" style="62" customWidth="1"/>
    <col min="22" max="33" width="7.7109375" style="62" customWidth="1"/>
    <col min="34" max="16384" width="10.7109375" style="62" customWidth="1"/>
  </cols>
  <sheetData>
    <row r="1" ht="15.75">
      <c r="A1" s="298" t="str">
        <f>'Residential Chronic _summary'!A1</f>
        <v>Refer to the Risk-Based Guidance for the Soil - Human Health Pathway Technical Support Document</v>
      </c>
    </row>
    <row r="2" ht="15.75">
      <c r="A2" s="298" t="str">
        <f>'Residential Chronic _summary'!A2</f>
        <v>for guidance in applying Soil Reference Values.</v>
      </c>
    </row>
    <row r="3" spans="1:9" ht="12.75">
      <c r="A3" s="290" t="str">
        <f>'Residential Chronic _summary'!A3</f>
        <v>NOTE:Based on LIMITED multiple pahtway exposure scenario (i.e., incidential soil/dust ingestion, dermal contact and inhalation of outdoor dust and vapors).  If</v>
      </c>
      <c r="B3" s="278"/>
      <c r="C3"/>
      <c r="D3"/>
      <c r="E3"/>
      <c r="F3"/>
      <c r="H3"/>
      <c r="I3"/>
    </row>
    <row r="4" spans="1:9" ht="12.75">
      <c r="A4" s="290" t="str">
        <f>'Residential Chronic _summary'!A4</f>
        <v>multiple contaminants are present cumulative risk MUST be evaluated.  Concerns regarding ecological receptors, vapor migration,  and ground or surface water</v>
      </c>
      <c r="B4" s="278"/>
      <c r="C4"/>
      <c r="D4"/>
      <c r="E4"/>
      <c r="F4"/>
      <c r="H4"/>
      <c r="I4"/>
    </row>
    <row r="5" spans="1:9" ht="12.75">
      <c r="A5" s="290" t="str">
        <f>'Residential Chronic _summary'!A5</f>
        <v>impacts must be evaluated by other methods.</v>
      </c>
      <c r="B5" s="278"/>
      <c r="C5"/>
      <c r="D5"/>
      <c r="E5"/>
      <c r="F5"/>
      <c r="H5"/>
      <c r="I5"/>
    </row>
    <row r="6" spans="1:9" ht="12.75">
      <c r="A6"/>
      <c r="C6"/>
      <c r="D6"/>
      <c r="E6"/>
      <c r="F6"/>
      <c r="H6"/>
      <c r="I6"/>
    </row>
    <row r="7" spans="1:9" ht="12.75">
      <c r="A7" s="9" t="str">
        <f>'Recreational Chronic _summary'!A7</f>
        <v>Source (if multiple sources the source of the driving pathway is given): M = MDH; MI = IRIS adopted by MDH; I = IRIS;  H = HEAST; E = EPA NCEA/STSC or SSL; C = California EPA; A = ATSDR; O = Other</v>
      </c>
      <c r="B7" s="9"/>
      <c r="C7"/>
      <c r="D7"/>
      <c r="E7"/>
      <c r="F7"/>
      <c r="H7"/>
      <c r="I7"/>
    </row>
    <row r="8" spans="1:9" ht="12.75">
      <c r="A8" s="9" t="s">
        <v>0</v>
      </c>
      <c r="C8"/>
      <c r="D8"/>
      <c r="E8"/>
      <c r="F8"/>
      <c r="H8"/>
      <c r="I8"/>
    </row>
    <row r="9" ht="12.75" customHeight="1"/>
    <row r="10" spans="1:14" ht="13.5" thickBot="1">
      <c r="A10" s="27" t="s">
        <v>420</v>
      </c>
      <c r="B10" s="27"/>
      <c r="L10" s="62"/>
      <c r="N10" s="152"/>
    </row>
    <row r="11" spans="1:15" s="176" customFormat="1" ht="25.5">
      <c r="A11" s="41"/>
      <c r="B11" s="41"/>
      <c r="D11" s="17"/>
      <c r="G11" s="179"/>
      <c r="H11" s="177" t="s">
        <v>2</v>
      </c>
      <c r="I11" s="177"/>
      <c r="M11" s="179"/>
      <c r="N11" s="177" t="s">
        <v>2</v>
      </c>
      <c r="O11" s="177"/>
    </row>
    <row r="12" spans="1:15" s="83" customFormat="1" ht="94.5" customHeight="1" thickBot="1">
      <c r="A12" s="167" t="s">
        <v>3</v>
      </c>
      <c r="B12" s="167"/>
      <c r="C12" s="168" t="s">
        <v>309</v>
      </c>
      <c r="D12" s="169" t="s">
        <v>5</v>
      </c>
      <c r="E12" s="170" t="s">
        <v>421</v>
      </c>
      <c r="F12" s="172" t="s">
        <v>8</v>
      </c>
      <c r="G12" s="171" t="s">
        <v>6</v>
      </c>
      <c r="H12" s="173" t="s">
        <v>9</v>
      </c>
      <c r="I12" s="173" t="s">
        <v>10</v>
      </c>
      <c r="J12" s="174" t="s">
        <v>11</v>
      </c>
      <c r="K12" s="175" t="s">
        <v>12</v>
      </c>
      <c r="L12" s="42" t="s">
        <v>13</v>
      </c>
      <c r="M12" s="171" t="s">
        <v>6</v>
      </c>
      <c r="N12" s="173" t="s">
        <v>9</v>
      </c>
      <c r="O12" s="173" t="s">
        <v>10</v>
      </c>
    </row>
    <row r="13" spans="1:15" ht="12.75">
      <c r="A13" s="66" t="str">
        <f>'Residential Chronic _summary'!A13</f>
        <v>Inorganics:</v>
      </c>
      <c r="C13" s="120"/>
      <c r="D13" s="138"/>
      <c r="E13" s="44"/>
      <c r="F13" s="36"/>
      <c r="G13" s="180"/>
      <c r="H13" s="225"/>
      <c r="K13" s="67"/>
      <c r="L13" s="38"/>
      <c r="M13" s="180"/>
      <c r="N13" s="36"/>
      <c r="O13" s="94"/>
    </row>
    <row r="14" spans="1:15" ht="21.75">
      <c r="A14" s="70"/>
      <c r="B14" s="78" t="str">
        <f>'Residential Chronic _summary'!B14</f>
        <v>Aluminum</v>
      </c>
      <c r="C14" s="242">
        <f>'Residential Chronic _summary'!C14</f>
        <v>7429905</v>
      </c>
      <c r="D14" s="144"/>
      <c r="E14" s="44">
        <v>100000</v>
      </c>
      <c r="F14" s="79">
        <v>0.2</v>
      </c>
      <c r="G14" s="180" t="s">
        <v>16</v>
      </c>
      <c r="H14" s="194"/>
      <c r="I14" s="195" t="s">
        <v>202</v>
      </c>
      <c r="J14" s="72" t="s">
        <v>18</v>
      </c>
      <c r="K14" s="80" t="s">
        <v>19</v>
      </c>
      <c r="L14" s="81" t="s">
        <v>19</v>
      </c>
      <c r="M14" s="180"/>
      <c r="N14" s="194"/>
      <c r="O14" s="195"/>
    </row>
    <row r="15" spans="1:15" ht="12.75">
      <c r="A15" s="70"/>
      <c r="B15" s="78" t="str">
        <f>'Residential Chronic _summary'!B15</f>
        <v>Antimony</v>
      </c>
      <c r="C15" s="242">
        <f>'Residential Chronic _summary'!C15</f>
        <v>7440360</v>
      </c>
      <c r="D15" s="144"/>
      <c r="E15" s="44">
        <v>100</v>
      </c>
      <c r="F15" s="79">
        <v>0.2</v>
      </c>
      <c r="G15" s="180" t="s">
        <v>21</v>
      </c>
      <c r="H15" s="194"/>
      <c r="I15" s="195" t="s">
        <v>17</v>
      </c>
      <c r="J15" s="72" t="s">
        <v>22</v>
      </c>
      <c r="K15" s="80" t="s">
        <v>19</v>
      </c>
      <c r="L15" s="81" t="s">
        <v>19</v>
      </c>
      <c r="M15" s="180"/>
      <c r="N15" s="194"/>
      <c r="O15" s="195"/>
    </row>
    <row r="16" spans="1:15" ht="12.75">
      <c r="A16" s="70"/>
      <c r="B16" s="78" t="str">
        <f>'Residential Chronic _summary'!B16</f>
        <v>Arsenic</v>
      </c>
      <c r="C16" s="242">
        <f>'Residential Chronic _summary'!C16</f>
        <v>7440382</v>
      </c>
      <c r="D16" s="144"/>
      <c r="E16" s="44">
        <v>25</v>
      </c>
      <c r="F16" s="79">
        <v>0.07</v>
      </c>
      <c r="G16" s="180" t="s">
        <v>24</v>
      </c>
      <c r="H16" s="194" t="s">
        <v>25</v>
      </c>
      <c r="I16" s="195" t="s">
        <v>17</v>
      </c>
      <c r="J16" s="72" t="s">
        <v>26</v>
      </c>
      <c r="K16" s="80" t="s">
        <v>27</v>
      </c>
      <c r="L16" s="82">
        <v>1E-05</v>
      </c>
      <c r="M16" s="180" t="s">
        <v>21</v>
      </c>
      <c r="N16" s="194"/>
      <c r="O16" s="195" t="s">
        <v>17</v>
      </c>
    </row>
    <row r="17" spans="1:15" ht="12.75">
      <c r="A17" s="70"/>
      <c r="B17" s="78" t="str">
        <f>'Residential Chronic _summary'!B17</f>
        <v>Barium</v>
      </c>
      <c r="C17" s="242">
        <f>'Residential Chronic _summary'!C17</f>
        <v>7440393</v>
      </c>
      <c r="D17" s="144"/>
      <c r="E17" s="44">
        <v>12500</v>
      </c>
      <c r="F17" s="208">
        <v>0.2</v>
      </c>
      <c r="G17" s="180" t="s">
        <v>24</v>
      </c>
      <c r="H17" s="194"/>
      <c r="I17" s="195" t="s">
        <v>17</v>
      </c>
      <c r="J17" s="72" t="s">
        <v>422</v>
      </c>
      <c r="K17" s="80" t="s">
        <v>19</v>
      </c>
      <c r="L17" s="81" t="s">
        <v>19</v>
      </c>
      <c r="M17" s="180"/>
      <c r="N17" s="194"/>
      <c r="O17" s="195"/>
    </row>
    <row r="18" spans="1:15" ht="21.75">
      <c r="A18" s="70"/>
      <c r="B18" s="78" t="str">
        <f>'Residential Chronic _summary'!B18</f>
        <v>Beryllium</v>
      </c>
      <c r="C18" s="242">
        <f>'Residential Chronic _summary'!C18</f>
        <v>7440417</v>
      </c>
      <c r="D18" s="144"/>
      <c r="E18" s="44">
        <v>290</v>
      </c>
      <c r="F18" s="79">
        <v>0.2</v>
      </c>
      <c r="G18" s="180" t="s">
        <v>24</v>
      </c>
      <c r="H18" s="194"/>
      <c r="I18" s="195" t="s">
        <v>17</v>
      </c>
      <c r="J18" s="72" t="s">
        <v>32</v>
      </c>
      <c r="K18" s="80" t="s">
        <v>33</v>
      </c>
      <c r="L18" s="82">
        <v>9E-07</v>
      </c>
      <c r="M18" s="180" t="s">
        <v>24</v>
      </c>
      <c r="N18" s="194" t="s">
        <v>34</v>
      </c>
      <c r="O18" s="195" t="s">
        <v>25</v>
      </c>
    </row>
    <row r="19" spans="1:15" ht="12.75">
      <c r="A19" s="70"/>
      <c r="B19" s="78" t="str">
        <f>'Residential Chronic _summary'!B19</f>
        <v>Boron</v>
      </c>
      <c r="C19" s="242">
        <f>'Residential Chronic _summary'!C19</f>
        <v>7440428</v>
      </c>
      <c r="D19" s="144"/>
      <c r="E19" s="44">
        <v>23000</v>
      </c>
      <c r="F19" s="79">
        <v>0.2</v>
      </c>
      <c r="G19" s="180" t="s">
        <v>24</v>
      </c>
      <c r="H19" s="194"/>
      <c r="I19" s="195" t="s">
        <v>17</v>
      </c>
      <c r="J19" s="72" t="s">
        <v>36</v>
      </c>
      <c r="K19" s="80" t="s">
        <v>37</v>
      </c>
      <c r="L19" s="81" t="s">
        <v>19</v>
      </c>
      <c r="M19" s="180"/>
      <c r="N19" s="194"/>
      <c r="O19" s="195"/>
    </row>
    <row r="20" spans="1:15" ht="21.75">
      <c r="A20" s="70"/>
      <c r="B20" s="78" t="str">
        <f>'Residential Chronic _summary'!B20</f>
        <v>Cadmium</v>
      </c>
      <c r="C20" s="242">
        <f>'Residential Chronic _summary'!C20</f>
        <v>7440439</v>
      </c>
      <c r="D20" s="144"/>
      <c r="E20" s="44">
        <v>250</v>
      </c>
      <c r="F20" s="79">
        <v>0.2</v>
      </c>
      <c r="G20" s="180" t="s">
        <v>24</v>
      </c>
      <c r="H20" s="194"/>
      <c r="I20" s="195" t="s">
        <v>17</v>
      </c>
      <c r="J20" s="72" t="s">
        <v>39</v>
      </c>
      <c r="K20" s="80" t="s">
        <v>40</v>
      </c>
      <c r="L20" s="82">
        <v>6E-07</v>
      </c>
      <c r="M20" s="180" t="s">
        <v>21</v>
      </c>
      <c r="N20" s="194" t="s">
        <v>34</v>
      </c>
      <c r="O20" s="195" t="s">
        <v>25</v>
      </c>
    </row>
    <row r="21" spans="1:15" ht="21.75">
      <c r="A21" s="70"/>
      <c r="B21" s="78" t="str">
        <f>'Residential Chronic _summary'!B21</f>
        <v>Chromium III</v>
      </c>
      <c r="C21" s="242">
        <f>'Residential Chronic _summary'!C21</f>
        <v>16065831</v>
      </c>
      <c r="D21" s="144"/>
      <c r="E21" s="44">
        <v>100000</v>
      </c>
      <c r="F21" s="162">
        <v>1</v>
      </c>
      <c r="G21" s="180" t="s">
        <v>24</v>
      </c>
      <c r="H21" s="194" t="s">
        <v>25</v>
      </c>
      <c r="I21" s="195" t="s">
        <v>17</v>
      </c>
      <c r="J21" s="234" t="s">
        <v>423</v>
      </c>
      <c r="K21" s="80" t="s">
        <v>19</v>
      </c>
      <c r="L21" s="81" t="s">
        <v>19</v>
      </c>
      <c r="M21" s="180"/>
      <c r="N21" s="194"/>
      <c r="O21" s="195"/>
    </row>
    <row r="22" spans="1:15" ht="21.75">
      <c r="A22" s="70"/>
      <c r="B22" s="78" t="str">
        <f>'Residential Chronic _summary'!B22</f>
        <v>Chromium VI</v>
      </c>
      <c r="C22" s="242">
        <f>'Residential Chronic _summary'!C22</f>
        <v>18540299</v>
      </c>
      <c r="D22" s="144"/>
      <c r="E22" s="44">
        <v>425</v>
      </c>
      <c r="F22" s="208">
        <v>0.2</v>
      </c>
      <c r="G22" s="180" t="s">
        <v>24</v>
      </c>
      <c r="H22" s="194"/>
      <c r="I22" s="195" t="s">
        <v>17</v>
      </c>
      <c r="J22" s="234" t="s">
        <v>44</v>
      </c>
      <c r="K22" s="80" t="s">
        <v>27</v>
      </c>
      <c r="L22" s="82">
        <v>1E-05</v>
      </c>
      <c r="M22" s="180" t="s">
        <v>21</v>
      </c>
      <c r="N22" s="194" t="s">
        <v>34</v>
      </c>
      <c r="O22" s="195" t="s">
        <v>25</v>
      </c>
    </row>
    <row r="23" spans="1:15" ht="12.75">
      <c r="A23" s="70"/>
      <c r="B23" s="78" t="str">
        <f>'Residential Chronic _summary'!B23</f>
        <v>Cobalt</v>
      </c>
      <c r="C23" s="242">
        <f>'Residential Chronic _summary'!C23</f>
        <v>7440484</v>
      </c>
      <c r="D23" s="144"/>
      <c r="E23" s="44">
        <v>13000</v>
      </c>
      <c r="F23" s="79">
        <v>0.2</v>
      </c>
      <c r="G23" s="180" t="s">
        <v>16</v>
      </c>
      <c r="H23" s="194"/>
      <c r="I23" s="195" t="s">
        <v>17</v>
      </c>
      <c r="J23" s="72" t="s">
        <v>46</v>
      </c>
      <c r="K23" s="80" t="s">
        <v>37</v>
      </c>
      <c r="L23" s="82" t="s">
        <v>19</v>
      </c>
      <c r="M23" s="180"/>
      <c r="N23" s="194"/>
      <c r="O23" s="195"/>
    </row>
    <row r="24" spans="1:15" ht="12.75">
      <c r="A24" s="70"/>
      <c r="B24" s="78" t="str">
        <f>'Residential Chronic _summary'!B24</f>
        <v>Copper</v>
      </c>
      <c r="C24" s="242">
        <f>'Residential Chronic _summary'!C24</f>
        <v>7440508</v>
      </c>
      <c r="D24" s="144"/>
      <c r="E24" s="44">
        <v>9000</v>
      </c>
      <c r="F24" s="208">
        <v>0.2</v>
      </c>
      <c r="G24" s="180" t="s">
        <v>76</v>
      </c>
      <c r="H24" s="194" t="s">
        <v>25</v>
      </c>
      <c r="I24" s="195" t="s">
        <v>17</v>
      </c>
      <c r="J24" s="72" t="s">
        <v>124</v>
      </c>
      <c r="K24" s="80" t="s">
        <v>37</v>
      </c>
      <c r="L24" s="81" t="s">
        <v>19</v>
      </c>
      <c r="M24" s="180"/>
      <c r="N24" s="194"/>
      <c r="O24" s="195"/>
    </row>
    <row r="25" spans="1:15" ht="12.75">
      <c r="A25" s="70"/>
      <c r="B25" s="78" t="str">
        <f>'Residential Chronic _summary'!B25</f>
        <v>Copper Cyanide</v>
      </c>
      <c r="C25" s="242">
        <f>'Residential Chronic _summary'!C25</f>
        <v>544923</v>
      </c>
      <c r="D25" s="144"/>
      <c r="E25" s="44">
        <v>1200</v>
      </c>
      <c r="F25" s="208">
        <v>0.2</v>
      </c>
      <c r="G25" s="180" t="s">
        <v>24</v>
      </c>
      <c r="H25" s="194" t="s">
        <v>25</v>
      </c>
      <c r="I25" s="195" t="s">
        <v>17</v>
      </c>
      <c r="J25" s="72" t="s">
        <v>50</v>
      </c>
      <c r="K25" s="80" t="s">
        <v>19</v>
      </c>
      <c r="L25" s="81" t="s">
        <v>19</v>
      </c>
      <c r="M25" s="180"/>
      <c r="N25" s="194"/>
      <c r="O25" s="195"/>
    </row>
    <row r="26" spans="1:15" ht="21.75">
      <c r="A26" s="70"/>
      <c r="B26" s="78" t="str">
        <f>'Residential Chronic _summary'!B26</f>
        <v>Cyanide, free</v>
      </c>
      <c r="C26" s="242">
        <f>'Residential Chronic _summary'!C26</f>
        <v>57125</v>
      </c>
      <c r="D26" s="144"/>
      <c r="E26" s="44">
        <v>5000</v>
      </c>
      <c r="F26" s="208">
        <v>0.2</v>
      </c>
      <c r="G26" s="180" t="s">
        <v>24</v>
      </c>
      <c r="H26" s="230" t="s">
        <v>25</v>
      </c>
      <c r="I26" s="195" t="s">
        <v>17</v>
      </c>
      <c r="J26" s="234" t="s">
        <v>424</v>
      </c>
      <c r="K26" s="80" t="s">
        <v>19</v>
      </c>
      <c r="L26" s="81" t="s">
        <v>19</v>
      </c>
      <c r="M26" s="180"/>
      <c r="N26" s="196"/>
      <c r="O26" s="195"/>
    </row>
    <row r="27" spans="1:15" ht="12.75">
      <c r="A27" s="70"/>
      <c r="B27" s="78" t="str">
        <f>'Residential Chronic _summary'!B27</f>
        <v>Fluorine (soluble fluoride)</v>
      </c>
      <c r="C27" s="242">
        <f>'Residential Chronic _summary'!C27</f>
        <v>7782414</v>
      </c>
      <c r="D27" s="144"/>
      <c r="E27" s="44">
        <v>20000</v>
      </c>
      <c r="F27" s="208">
        <v>0.2</v>
      </c>
      <c r="G27" s="180" t="s">
        <v>24</v>
      </c>
      <c r="H27" s="209" t="s">
        <v>25</v>
      </c>
      <c r="I27" s="195" t="s">
        <v>17</v>
      </c>
      <c r="J27" s="234" t="s">
        <v>425</v>
      </c>
      <c r="K27" s="80" t="s">
        <v>19</v>
      </c>
      <c r="L27" s="81" t="s">
        <v>19</v>
      </c>
      <c r="M27" s="180"/>
      <c r="N27" s="196"/>
      <c r="O27" s="195"/>
    </row>
    <row r="28" spans="1:15" ht="21.75">
      <c r="A28" s="70"/>
      <c r="B28" s="78" t="str">
        <f>'Residential Chronic _summary'!B28</f>
        <v>Iron</v>
      </c>
      <c r="C28" s="242">
        <f>'Residential Chronic _summary'!C28</f>
        <v>7439896</v>
      </c>
      <c r="D28" s="144"/>
      <c r="E28" s="44">
        <v>46000</v>
      </c>
      <c r="F28" s="208">
        <v>0.2</v>
      </c>
      <c r="G28" s="180" t="s">
        <v>16</v>
      </c>
      <c r="H28" s="209" t="s">
        <v>25</v>
      </c>
      <c r="I28" s="195" t="s">
        <v>17</v>
      </c>
      <c r="J28" s="234" t="s">
        <v>56</v>
      </c>
      <c r="K28" s="80" t="s">
        <v>19</v>
      </c>
      <c r="L28" s="81" t="s">
        <v>19</v>
      </c>
      <c r="M28" s="180"/>
      <c r="N28" s="196"/>
      <c r="O28" s="195"/>
    </row>
    <row r="29" spans="1:15" ht="12.75">
      <c r="A29" s="70"/>
      <c r="B29" s="78" t="str">
        <f>'Residential Chronic _summary'!B29</f>
        <v>Lead</v>
      </c>
      <c r="C29" s="242">
        <f>'Residential Chronic _summary'!C29</f>
        <v>7439921</v>
      </c>
      <c r="D29" s="144"/>
      <c r="E29" s="44">
        <v>700</v>
      </c>
      <c r="F29" s="162">
        <v>1</v>
      </c>
      <c r="G29" s="180" t="s">
        <v>16</v>
      </c>
      <c r="H29" s="196"/>
      <c r="I29" s="195" t="s">
        <v>17</v>
      </c>
      <c r="J29" s="72" t="s">
        <v>58</v>
      </c>
      <c r="K29" s="80" t="s">
        <v>33</v>
      </c>
      <c r="L29" s="82" t="s">
        <v>19</v>
      </c>
      <c r="M29" s="180"/>
      <c r="N29" s="196"/>
      <c r="O29" s="195"/>
    </row>
    <row r="30" spans="1:15" ht="21.75">
      <c r="A30" s="70"/>
      <c r="B30" s="78" t="str">
        <f>'Residential Chronic _summary'!B30</f>
        <v>Manganese</v>
      </c>
      <c r="C30" s="242">
        <f>'Residential Chronic _summary'!C30</f>
        <v>7439965</v>
      </c>
      <c r="D30" s="144"/>
      <c r="E30" s="44">
        <v>5600</v>
      </c>
      <c r="F30" s="79">
        <v>0.2</v>
      </c>
      <c r="G30" s="180" t="s">
        <v>21</v>
      </c>
      <c r="H30" s="194"/>
      <c r="I30" s="195" t="s">
        <v>174</v>
      </c>
      <c r="J30" s="72" t="s">
        <v>60</v>
      </c>
      <c r="K30" s="80" t="s">
        <v>37</v>
      </c>
      <c r="L30" s="82" t="s">
        <v>19</v>
      </c>
      <c r="M30" s="180"/>
      <c r="N30" s="194"/>
      <c r="O30" s="195"/>
    </row>
    <row r="31" spans="1:15" ht="32.25">
      <c r="A31" s="70"/>
      <c r="B31" s="78" t="str">
        <f>'Residential Chronic _summary'!B31</f>
        <v>Mercury (inorganic: elemental and mercuric chloride)</v>
      </c>
      <c r="C31" s="244" t="str">
        <f>'Residential Chronic _summary'!C31</f>
        <v>7439976   7487947</v>
      </c>
      <c r="D31" s="144" t="s">
        <v>63</v>
      </c>
      <c r="E31" s="44">
        <v>2</v>
      </c>
      <c r="F31" s="208">
        <v>0.2</v>
      </c>
      <c r="G31" s="180" t="s">
        <v>24</v>
      </c>
      <c r="H31" s="194"/>
      <c r="I31" s="195" t="s">
        <v>25</v>
      </c>
      <c r="J31" s="234" t="s">
        <v>426</v>
      </c>
      <c r="K31" s="80" t="s">
        <v>37</v>
      </c>
      <c r="L31" s="81" t="s">
        <v>19</v>
      </c>
      <c r="M31" s="180"/>
      <c r="N31" s="194"/>
      <c r="O31" s="195"/>
    </row>
    <row r="32" spans="1:15" ht="12.75">
      <c r="A32" s="70"/>
      <c r="B32" s="78" t="str">
        <f>'Residential Chronic _summary'!B32</f>
        <v>Methyl Mercury</v>
      </c>
      <c r="C32" s="242">
        <f>'Residential Chronic _summary'!C32</f>
        <v>22967926</v>
      </c>
      <c r="D32" s="144"/>
      <c r="E32" s="44">
        <v>22</v>
      </c>
      <c r="F32" s="79">
        <v>0.2</v>
      </c>
      <c r="G32" s="180" t="s">
        <v>21</v>
      </c>
      <c r="H32" s="194" t="s">
        <v>25</v>
      </c>
      <c r="I32" s="195" t="s">
        <v>17</v>
      </c>
      <c r="J32" s="72" t="s">
        <v>18</v>
      </c>
      <c r="K32" s="80" t="s">
        <v>19</v>
      </c>
      <c r="L32" s="82" t="s">
        <v>19</v>
      </c>
      <c r="M32" s="180"/>
      <c r="N32" s="194"/>
      <c r="O32" s="195"/>
    </row>
    <row r="33" spans="1:15" ht="21.75">
      <c r="A33" s="70"/>
      <c r="B33" s="78" t="str">
        <f>'Residential Chronic _summary'!B33</f>
        <v>Nickel</v>
      </c>
      <c r="C33" s="242" t="str">
        <f>'Residential Chronic _summary'!C33</f>
        <v>various</v>
      </c>
      <c r="D33" s="144"/>
      <c r="E33" s="44">
        <v>3000</v>
      </c>
      <c r="F33" s="79">
        <v>0.2</v>
      </c>
      <c r="G33" s="180" t="s">
        <v>21</v>
      </c>
      <c r="H33" s="194" t="s">
        <v>25</v>
      </c>
      <c r="I33" s="195" t="s">
        <v>17</v>
      </c>
      <c r="J33" s="72" t="s">
        <v>68</v>
      </c>
      <c r="K33" s="80" t="s">
        <v>27</v>
      </c>
      <c r="L33" s="82">
        <v>2E-06</v>
      </c>
      <c r="M33" s="180" t="s">
        <v>21</v>
      </c>
      <c r="N33" s="194" t="s">
        <v>34</v>
      </c>
      <c r="O33" s="195" t="s">
        <v>25</v>
      </c>
    </row>
    <row r="34" spans="1:15" ht="12.75">
      <c r="A34" s="70"/>
      <c r="B34" s="78" t="str">
        <f>'Residential Chronic _summary'!B34</f>
        <v>Selenium</v>
      </c>
      <c r="C34" s="242">
        <f>'Residential Chronic _summary'!C34</f>
        <v>7782492</v>
      </c>
      <c r="D34" s="144"/>
      <c r="E34" s="44">
        <v>1250</v>
      </c>
      <c r="F34" s="79">
        <v>0.2</v>
      </c>
      <c r="G34" s="180" t="s">
        <v>24</v>
      </c>
      <c r="H34" s="194" t="s">
        <v>25</v>
      </c>
      <c r="I34" s="195" t="s">
        <v>17</v>
      </c>
      <c r="J34" s="72" t="s">
        <v>70</v>
      </c>
      <c r="K34" s="80" t="s">
        <v>37</v>
      </c>
      <c r="L34" s="82" t="s">
        <v>19</v>
      </c>
      <c r="M34" s="180"/>
      <c r="N34" s="194"/>
      <c r="O34" s="195"/>
    </row>
    <row r="35" spans="1:15" ht="12.75">
      <c r="A35" s="70"/>
      <c r="B35" s="78" t="str">
        <f>'Residential Chronic _summary'!B35</f>
        <v>Silver</v>
      </c>
      <c r="C35" s="242">
        <f>'Residential Chronic _summary'!C35</f>
        <v>7440224</v>
      </c>
      <c r="D35" s="144"/>
      <c r="E35" s="44">
        <v>1250</v>
      </c>
      <c r="F35" s="79">
        <v>0.2</v>
      </c>
      <c r="G35" s="180" t="s">
        <v>24</v>
      </c>
      <c r="H35" s="194" t="s">
        <v>25</v>
      </c>
      <c r="I35" s="195" t="s">
        <v>17</v>
      </c>
      <c r="J35" s="72" t="s">
        <v>72</v>
      </c>
      <c r="K35" s="80" t="s">
        <v>37</v>
      </c>
      <c r="L35" s="81" t="s">
        <v>19</v>
      </c>
      <c r="M35" s="180"/>
      <c r="N35" s="194"/>
      <c r="O35" s="195"/>
    </row>
    <row r="36" spans="1:15" ht="12.75">
      <c r="A36" s="70"/>
      <c r="B36" s="78" t="str">
        <f>'Residential Chronic _summary'!B36</f>
        <v>Thallium</v>
      </c>
      <c r="C36" s="242" t="str">
        <f>'Residential Chronic _summary'!C36</f>
        <v>various</v>
      </c>
      <c r="D36" s="144"/>
      <c r="E36" s="44">
        <v>21</v>
      </c>
      <c r="F36" s="79">
        <v>0.2</v>
      </c>
      <c r="G36" s="180" t="s">
        <v>24</v>
      </c>
      <c r="H36" s="194" t="s">
        <v>25</v>
      </c>
      <c r="I36" s="195" t="s">
        <v>17</v>
      </c>
      <c r="J36" s="72" t="s">
        <v>74</v>
      </c>
      <c r="K36" s="80" t="s">
        <v>37</v>
      </c>
      <c r="L36" s="81" t="s">
        <v>19</v>
      </c>
      <c r="M36" s="180"/>
      <c r="N36" s="194"/>
      <c r="O36" s="195"/>
    </row>
    <row r="37" spans="1:15" ht="12.75">
      <c r="A37" s="70"/>
      <c r="B37" s="78" t="str">
        <f>'Residential Chronic _summary'!B37</f>
        <v>Tin</v>
      </c>
      <c r="C37" s="242" t="str">
        <f>'Residential Chronic _summary'!C37</f>
        <v>various</v>
      </c>
      <c r="D37" s="144"/>
      <c r="E37" s="44">
        <v>100000</v>
      </c>
      <c r="F37" s="79">
        <v>0.2</v>
      </c>
      <c r="G37" s="180" t="s">
        <v>76</v>
      </c>
      <c r="H37" s="194" t="s">
        <v>25</v>
      </c>
      <c r="I37" s="195" t="s">
        <v>17</v>
      </c>
      <c r="J37" s="72" t="s">
        <v>77</v>
      </c>
      <c r="K37" s="80" t="s">
        <v>37</v>
      </c>
      <c r="L37" s="81" t="s">
        <v>19</v>
      </c>
      <c r="M37" s="180"/>
      <c r="N37" s="194"/>
      <c r="O37" s="195"/>
    </row>
    <row r="38" spans="1:15" ht="21.75">
      <c r="A38" s="70"/>
      <c r="B38" s="78" t="str">
        <f>'Residential Chronic _summary'!B38</f>
        <v>Titanium</v>
      </c>
      <c r="C38" s="242">
        <f>'Residential Chronic _summary'!C38</f>
        <v>7440326</v>
      </c>
      <c r="D38" s="144"/>
      <c r="E38" s="44">
        <v>100000</v>
      </c>
      <c r="F38" s="162">
        <v>1</v>
      </c>
      <c r="G38" s="180" t="s">
        <v>16</v>
      </c>
      <c r="H38" s="194"/>
      <c r="I38" s="195" t="s">
        <v>17</v>
      </c>
      <c r="J38" s="234" t="s">
        <v>427</v>
      </c>
      <c r="K38" s="80" t="s">
        <v>19</v>
      </c>
      <c r="L38" s="81" t="s">
        <v>19</v>
      </c>
      <c r="M38" s="180"/>
      <c r="N38" s="194"/>
      <c r="O38" s="195"/>
    </row>
    <row r="39" spans="1:15" ht="21.75">
      <c r="A39" s="70"/>
      <c r="B39" s="78" t="str">
        <f>'Residential Chronic _summary'!B39</f>
        <v>Vanadium</v>
      </c>
      <c r="C39" s="244" t="str">
        <f>'Residential Chronic _summary'!C39</f>
        <v>7440622     1314621</v>
      </c>
      <c r="D39" s="144"/>
      <c r="E39" s="44">
        <v>1340</v>
      </c>
      <c r="F39" s="79">
        <v>0.2</v>
      </c>
      <c r="G39" s="180" t="s">
        <v>76</v>
      </c>
      <c r="H39" s="194" t="s">
        <v>25</v>
      </c>
      <c r="I39" s="195" t="s">
        <v>17</v>
      </c>
      <c r="J39" s="72" t="s">
        <v>42</v>
      </c>
      <c r="K39" s="80" t="s">
        <v>37</v>
      </c>
      <c r="L39" s="81" t="s">
        <v>19</v>
      </c>
      <c r="M39" s="180"/>
      <c r="N39" s="194"/>
      <c r="O39" s="195"/>
    </row>
    <row r="40" spans="1:15" ht="12.75">
      <c r="A40" s="70"/>
      <c r="B40" s="78" t="str">
        <f>'Residential Chronic _summary'!B40</f>
        <v>Zinc</v>
      </c>
      <c r="C40" s="242">
        <f>'Residential Chronic _summary'!C40</f>
        <v>7440666</v>
      </c>
      <c r="D40" s="144"/>
      <c r="E40" s="44">
        <v>70000</v>
      </c>
      <c r="F40" s="79">
        <v>0.2</v>
      </c>
      <c r="G40" s="180" t="s">
        <v>24</v>
      </c>
      <c r="H40" s="194" t="s">
        <v>25</v>
      </c>
      <c r="I40" s="195" t="s">
        <v>17</v>
      </c>
      <c r="J40" s="72" t="s">
        <v>83</v>
      </c>
      <c r="K40" s="80" t="s">
        <v>37</v>
      </c>
      <c r="L40" s="81" t="s">
        <v>19</v>
      </c>
      <c r="M40" s="180"/>
      <c r="N40" s="194"/>
      <c r="O40" s="195"/>
    </row>
    <row r="41" spans="1:15" ht="12.75">
      <c r="A41" s="243" t="str">
        <f>'Residential Chronic _summary'!A41</f>
        <v>Volatile Organics</v>
      </c>
      <c r="B41" s="78"/>
      <c r="C41" s="242"/>
      <c r="D41" s="145"/>
      <c r="E41" s="43"/>
      <c r="F41" s="35"/>
      <c r="G41" s="181"/>
      <c r="H41" s="197"/>
      <c r="I41" s="198"/>
      <c r="J41" s="235"/>
      <c r="K41" s="25"/>
      <c r="L41" s="35"/>
      <c r="M41" s="181"/>
      <c r="N41" s="197"/>
      <c r="O41" s="198"/>
    </row>
    <row r="42" spans="1:15" ht="12.75">
      <c r="A42" s="70"/>
      <c r="B42" s="78" t="str">
        <f>'Residential Chronic _summary'!B42</f>
        <v>Acetone</v>
      </c>
      <c r="C42" s="242">
        <f>'Residential Chronic _summary'!C42</f>
        <v>67641</v>
      </c>
      <c r="D42" s="90" t="s">
        <v>63</v>
      </c>
      <c r="E42" s="91">
        <v>1000</v>
      </c>
      <c r="F42" s="75">
        <v>0.2</v>
      </c>
      <c r="G42" s="182" t="s">
        <v>16</v>
      </c>
      <c r="H42" s="199"/>
      <c r="I42" s="200" t="s">
        <v>25</v>
      </c>
      <c r="J42" s="216" t="s">
        <v>77</v>
      </c>
      <c r="K42" s="76" t="s">
        <v>37</v>
      </c>
      <c r="L42" s="75" t="s">
        <v>19</v>
      </c>
      <c r="M42" s="182"/>
      <c r="N42" s="199"/>
      <c r="O42" s="200"/>
    </row>
    <row r="43" spans="1:15" ht="12.75">
      <c r="A43" s="70"/>
      <c r="B43" s="78" t="str">
        <f>'Residential Chronic _summary'!B43</f>
        <v>Benzene</v>
      </c>
      <c r="C43" s="242">
        <f>'Residential Chronic _summary'!C43</f>
        <v>71432</v>
      </c>
      <c r="D43" s="90" t="s">
        <v>63</v>
      </c>
      <c r="E43" s="74">
        <v>4</v>
      </c>
      <c r="F43" s="75">
        <v>0.2</v>
      </c>
      <c r="G43" s="182" t="s">
        <v>16</v>
      </c>
      <c r="H43" s="199"/>
      <c r="I43" s="200" t="s">
        <v>25</v>
      </c>
      <c r="J43" s="236" t="s">
        <v>87</v>
      </c>
      <c r="K43" s="76" t="s">
        <v>27</v>
      </c>
      <c r="L43" s="77">
        <v>4E-06</v>
      </c>
      <c r="M43" s="182" t="s">
        <v>21</v>
      </c>
      <c r="N43" s="199"/>
      <c r="O43" s="200" t="s">
        <v>25</v>
      </c>
    </row>
    <row r="44" spans="1:15" ht="12.75">
      <c r="A44" s="70"/>
      <c r="B44" s="78" t="str">
        <f>'Residential Chronic _summary'!B44</f>
        <v>Bromodichloromethane</v>
      </c>
      <c r="C44" s="242">
        <f>'Residential Chronic _summary'!C44</f>
        <v>75274</v>
      </c>
      <c r="D44" s="90" t="s">
        <v>63</v>
      </c>
      <c r="E44" s="74">
        <v>17</v>
      </c>
      <c r="F44" s="75" t="s">
        <v>19</v>
      </c>
      <c r="G44" s="182" t="s">
        <v>24</v>
      </c>
      <c r="H44" s="199" t="s">
        <v>25</v>
      </c>
      <c r="I44" s="200" t="s">
        <v>89</v>
      </c>
      <c r="J44" s="236" t="s">
        <v>39</v>
      </c>
      <c r="K44" s="76" t="s">
        <v>33</v>
      </c>
      <c r="L44" s="77">
        <v>1E-05</v>
      </c>
      <c r="M44" s="182" t="s">
        <v>16</v>
      </c>
      <c r="N44" s="199"/>
      <c r="O44" s="200" t="s">
        <v>25</v>
      </c>
    </row>
    <row r="45" spans="1:15" ht="12.75">
      <c r="A45" s="70"/>
      <c r="B45" s="78" t="str">
        <f>'Residential Chronic _summary'!B45</f>
        <v>Bromomethane (methyl bromide)</v>
      </c>
      <c r="C45" s="242">
        <f>'Residential Chronic _summary'!C45</f>
        <v>74839</v>
      </c>
      <c r="D45" s="90" t="s">
        <v>63</v>
      </c>
      <c r="E45" s="74">
        <v>2</v>
      </c>
      <c r="F45" s="75">
        <v>0.2</v>
      </c>
      <c r="G45" s="182" t="s">
        <v>24</v>
      </c>
      <c r="H45" s="199"/>
      <c r="I45" s="200" t="s">
        <v>25</v>
      </c>
      <c r="J45" s="236" t="s">
        <v>91</v>
      </c>
      <c r="K45" s="76" t="s">
        <v>37</v>
      </c>
      <c r="L45" s="77" t="s">
        <v>19</v>
      </c>
      <c r="M45" s="182"/>
      <c r="N45" s="199"/>
      <c r="O45" s="200"/>
    </row>
    <row r="46" spans="1:15" ht="21.75">
      <c r="A46" s="70"/>
      <c r="B46" s="78" t="str">
        <f>'Residential Chronic _summary'!B46</f>
        <v>1,3 - Butadiene</v>
      </c>
      <c r="C46" s="242">
        <f>'Residential Chronic _summary'!C46</f>
        <v>106990</v>
      </c>
      <c r="D46" s="90" t="s">
        <v>63</v>
      </c>
      <c r="E46" s="74">
        <v>0.1</v>
      </c>
      <c r="F46" s="75" t="s">
        <v>19</v>
      </c>
      <c r="G46" s="182" t="s">
        <v>24</v>
      </c>
      <c r="H46" s="199"/>
      <c r="I46" s="200"/>
      <c r="J46" s="236" t="s">
        <v>93</v>
      </c>
      <c r="K46" s="76" t="s">
        <v>33</v>
      </c>
      <c r="L46" s="77">
        <v>1E-05</v>
      </c>
      <c r="M46" s="182" t="s">
        <v>21</v>
      </c>
      <c r="N46" s="199" t="s">
        <v>34</v>
      </c>
      <c r="O46" s="200" t="s">
        <v>25</v>
      </c>
    </row>
    <row r="47" spans="1:15" ht="12.75">
      <c r="A47" s="70"/>
      <c r="B47" s="78" t="str">
        <f>'Residential Chronic _summary'!B47</f>
        <v>n-Butylbenzene</v>
      </c>
      <c r="C47" s="242">
        <f>'Residential Chronic _summary'!C47</f>
        <v>104518</v>
      </c>
      <c r="D47" s="90" t="s">
        <v>63</v>
      </c>
      <c r="E47" s="74">
        <v>92</v>
      </c>
      <c r="F47" s="75">
        <v>0.2</v>
      </c>
      <c r="G47" s="182" t="s">
        <v>16</v>
      </c>
      <c r="H47" s="199"/>
      <c r="I47" s="200" t="s">
        <v>25</v>
      </c>
      <c r="J47" s="236" t="s">
        <v>60</v>
      </c>
      <c r="K47" s="76" t="s">
        <v>19</v>
      </c>
      <c r="L47" s="77" t="s">
        <v>19</v>
      </c>
      <c r="M47" s="182"/>
      <c r="N47" s="199"/>
      <c r="O47" s="200"/>
    </row>
    <row r="48" spans="1:15" ht="12.75">
      <c r="A48" s="70"/>
      <c r="B48" s="78" t="str">
        <f>'Residential Chronic _summary'!B48</f>
        <v>sec-Butylbenzene</v>
      </c>
      <c r="C48" s="242">
        <f>'Residential Chronic _summary'!C48</f>
        <v>135988</v>
      </c>
      <c r="D48" s="90" t="s">
        <v>63</v>
      </c>
      <c r="E48" s="74">
        <v>70</v>
      </c>
      <c r="F48" s="75">
        <v>0.2</v>
      </c>
      <c r="G48" s="182" t="s">
        <v>16</v>
      </c>
      <c r="H48" s="199"/>
      <c r="I48" s="200" t="s">
        <v>25</v>
      </c>
      <c r="J48" s="236" t="s">
        <v>60</v>
      </c>
      <c r="K48" s="76" t="s">
        <v>19</v>
      </c>
      <c r="L48" s="77" t="s">
        <v>19</v>
      </c>
      <c r="M48" s="182"/>
      <c r="N48" s="199"/>
      <c r="O48" s="200"/>
    </row>
    <row r="49" spans="1:15" ht="12.75">
      <c r="A49" s="70"/>
      <c r="B49" s="78" t="str">
        <f>'Residential Chronic _summary'!B49</f>
        <v>tert-Butylbenzene</v>
      </c>
      <c r="C49" s="242">
        <f>'Residential Chronic _summary'!C49</f>
        <v>98066</v>
      </c>
      <c r="D49" s="90" t="s">
        <v>63</v>
      </c>
      <c r="E49" s="74">
        <v>90</v>
      </c>
      <c r="F49" s="75">
        <v>0.2</v>
      </c>
      <c r="G49" s="182" t="s">
        <v>16</v>
      </c>
      <c r="H49" s="199"/>
      <c r="I49" s="200" t="s">
        <v>25</v>
      </c>
      <c r="J49" s="236" t="s">
        <v>60</v>
      </c>
      <c r="K49" s="76" t="s">
        <v>19</v>
      </c>
      <c r="L49" s="77" t="s">
        <v>19</v>
      </c>
      <c r="M49" s="182"/>
      <c r="N49" s="199"/>
      <c r="O49" s="200"/>
    </row>
    <row r="50" spans="1:15" ht="32.25">
      <c r="A50" s="70"/>
      <c r="B50" s="78" t="str">
        <f>'Residential Chronic _summary'!B50</f>
        <v>Carbon Disulfide</v>
      </c>
      <c r="C50" s="242">
        <f>'Residential Chronic _summary'!C50</f>
        <v>75150</v>
      </c>
      <c r="D50" s="90" t="s">
        <v>63</v>
      </c>
      <c r="E50" s="74">
        <v>190</v>
      </c>
      <c r="F50" s="92">
        <v>0.2</v>
      </c>
      <c r="G50" s="182" t="s">
        <v>24</v>
      </c>
      <c r="H50" s="201"/>
      <c r="I50" s="200" t="s">
        <v>25</v>
      </c>
      <c r="J50" s="223" t="s">
        <v>428</v>
      </c>
      <c r="K50" s="76" t="s">
        <v>19</v>
      </c>
      <c r="L50" s="77" t="s">
        <v>19</v>
      </c>
      <c r="M50" s="182"/>
      <c r="N50" s="201"/>
      <c r="O50" s="200"/>
    </row>
    <row r="51" spans="1:15" ht="12.75">
      <c r="A51" s="70"/>
      <c r="B51" s="78" t="str">
        <f>'Residential Chronic _summary'!B51</f>
        <v>Carbon Tetrachloride</v>
      </c>
      <c r="C51" s="242">
        <f>'Residential Chronic _summary'!C51</f>
        <v>56235</v>
      </c>
      <c r="D51" s="90" t="s">
        <v>63</v>
      </c>
      <c r="E51" s="74">
        <v>0.9</v>
      </c>
      <c r="F51" s="75">
        <v>0.2</v>
      </c>
      <c r="G51" s="182" t="s">
        <v>16</v>
      </c>
      <c r="H51" s="199"/>
      <c r="I51" s="200" t="s">
        <v>25</v>
      </c>
      <c r="J51" s="236" t="s">
        <v>99</v>
      </c>
      <c r="K51" s="76" t="s">
        <v>33</v>
      </c>
      <c r="L51" s="77">
        <v>2E-06</v>
      </c>
      <c r="M51" s="182" t="s">
        <v>24</v>
      </c>
      <c r="N51" s="199"/>
      <c r="O51" s="200" t="s">
        <v>25</v>
      </c>
    </row>
    <row r="52" spans="1:15" ht="12.75">
      <c r="A52" s="70"/>
      <c r="B52" s="78" t="str">
        <f>'Residential Chronic _summary'!B52</f>
        <v>Chlorobenzene</v>
      </c>
      <c r="C52" s="242">
        <f>'Residential Chronic _summary'!C52</f>
        <v>108907</v>
      </c>
      <c r="D52" s="90" t="s">
        <v>63</v>
      </c>
      <c r="E52" s="74">
        <v>32</v>
      </c>
      <c r="F52" s="75">
        <v>0.2</v>
      </c>
      <c r="G52" s="182" t="s">
        <v>76</v>
      </c>
      <c r="H52" s="199"/>
      <c r="I52" s="200" t="s">
        <v>25</v>
      </c>
      <c r="J52" s="236" t="s">
        <v>77</v>
      </c>
      <c r="K52" s="76" t="s">
        <v>37</v>
      </c>
      <c r="L52" s="77" t="s">
        <v>19</v>
      </c>
      <c r="M52" s="182"/>
      <c r="N52" s="199"/>
      <c r="O52" s="200"/>
    </row>
    <row r="53" spans="1:15" ht="12.75">
      <c r="A53" s="70"/>
      <c r="B53" s="78" t="str">
        <f>'Residential Chronic _summary'!B53</f>
        <v>Chloroethane (ethyl chloride)</v>
      </c>
      <c r="C53" s="242">
        <f>'Residential Chronic _summary'!C53</f>
        <v>75003</v>
      </c>
      <c r="D53" s="90" t="s">
        <v>63</v>
      </c>
      <c r="E53" s="74">
        <v>3000</v>
      </c>
      <c r="F53" s="75">
        <v>0.2</v>
      </c>
      <c r="G53" s="182" t="s">
        <v>16</v>
      </c>
      <c r="H53" s="199"/>
      <c r="I53" s="200" t="s">
        <v>25</v>
      </c>
      <c r="J53" s="236" t="s">
        <v>102</v>
      </c>
      <c r="K53" s="76" t="s">
        <v>19</v>
      </c>
      <c r="L53" s="77">
        <v>3E-06</v>
      </c>
      <c r="M53" s="182" t="s">
        <v>16</v>
      </c>
      <c r="N53" s="211" t="s">
        <v>25</v>
      </c>
      <c r="O53" s="200" t="s">
        <v>17</v>
      </c>
    </row>
    <row r="54" spans="1:15" ht="12.75">
      <c r="A54" s="70"/>
      <c r="B54" s="78" t="str">
        <f>'Residential Chronic _summary'!B54</f>
        <v>Chloroform (trichloromethane)</v>
      </c>
      <c r="C54" s="242">
        <f>'Residential Chronic _summary'!C54</f>
        <v>67663</v>
      </c>
      <c r="D54" s="90" t="s">
        <v>63</v>
      </c>
      <c r="E54" s="74">
        <v>4</v>
      </c>
      <c r="F54" s="240">
        <v>0.004</v>
      </c>
      <c r="G54" s="182" t="s">
        <v>104</v>
      </c>
      <c r="H54" s="199"/>
      <c r="I54" s="200" t="s">
        <v>25</v>
      </c>
      <c r="J54" s="236" t="s">
        <v>99</v>
      </c>
      <c r="K54" s="76" t="s">
        <v>33</v>
      </c>
      <c r="L54" s="77">
        <v>1E-05</v>
      </c>
      <c r="M54" s="182" t="s">
        <v>24</v>
      </c>
      <c r="N54" s="199"/>
      <c r="O54" s="200" t="s">
        <v>25</v>
      </c>
    </row>
    <row r="55" spans="1:15" ht="12.75">
      <c r="A55" s="70"/>
      <c r="B55" s="78" t="str">
        <f>'Residential Chronic _summary'!B55</f>
        <v>Chloromethane (methyl chloride)</v>
      </c>
      <c r="C55" s="242">
        <f>'Residential Chronic _summary'!C55</f>
        <v>74873</v>
      </c>
      <c r="D55" s="90" t="s">
        <v>63</v>
      </c>
      <c r="E55" s="74">
        <v>21</v>
      </c>
      <c r="F55" s="75">
        <v>0.05</v>
      </c>
      <c r="G55" s="182" t="s">
        <v>16</v>
      </c>
      <c r="H55" s="199"/>
      <c r="I55" s="200" t="s">
        <v>25</v>
      </c>
      <c r="J55" s="236" t="s">
        <v>106</v>
      </c>
      <c r="K55" s="76" t="s">
        <v>104</v>
      </c>
      <c r="L55" s="77">
        <v>1E-05</v>
      </c>
      <c r="M55" s="182" t="s">
        <v>76</v>
      </c>
      <c r="N55" s="199"/>
      <c r="O55" s="200" t="s">
        <v>25</v>
      </c>
    </row>
    <row r="56" spans="1:15" s="94" customFormat="1" ht="12.75">
      <c r="A56" s="4"/>
      <c r="B56" s="78" t="str">
        <f>'Residential Chronic _summary'!B56</f>
        <v>2-Chlorotoluene</v>
      </c>
      <c r="C56" s="242">
        <f>'Residential Chronic _summary'!C56</f>
        <v>95498</v>
      </c>
      <c r="D56" s="212" t="s">
        <v>63</v>
      </c>
      <c r="E56" s="91">
        <v>436</v>
      </c>
      <c r="F56" s="92">
        <v>1</v>
      </c>
      <c r="G56" s="182" t="s">
        <v>24</v>
      </c>
      <c r="H56" s="211" t="s">
        <v>25</v>
      </c>
      <c r="I56" s="200" t="s">
        <v>89</v>
      </c>
      <c r="J56" s="216" t="s">
        <v>429</v>
      </c>
      <c r="K56" s="76" t="s">
        <v>19</v>
      </c>
      <c r="L56" s="77" t="s">
        <v>19</v>
      </c>
      <c r="M56" s="182"/>
      <c r="N56" s="201"/>
      <c r="O56" s="200"/>
    </row>
    <row r="57" spans="1:15" ht="12.75">
      <c r="A57" s="70"/>
      <c r="B57" s="78" t="str">
        <f>'Residential Chronic _summary'!B57</f>
        <v>Cumene (isopropylbenzene)</v>
      </c>
      <c r="C57" s="242">
        <f>'Residential Chronic _summary'!C57</f>
        <v>98828</v>
      </c>
      <c r="D57" s="90" t="s">
        <v>63</v>
      </c>
      <c r="E57" s="74">
        <v>87</v>
      </c>
      <c r="F57" s="75">
        <v>0.2</v>
      </c>
      <c r="G57" s="182" t="s">
        <v>24</v>
      </c>
      <c r="H57" s="199"/>
      <c r="I57" s="200" t="s">
        <v>25</v>
      </c>
      <c r="J57" s="236" t="s">
        <v>110</v>
      </c>
      <c r="K57" s="76" t="s">
        <v>19</v>
      </c>
      <c r="L57" s="77" t="s">
        <v>19</v>
      </c>
      <c r="M57" s="182"/>
      <c r="N57" s="199"/>
      <c r="O57" s="200"/>
    </row>
    <row r="58" spans="1:15" ht="21.75">
      <c r="A58" s="70"/>
      <c r="B58" s="78" t="str">
        <f>'Residential Chronic _summary'!B58</f>
        <v>1,2 - Dibromoethane (ethylene dibromide)</v>
      </c>
      <c r="C58" s="242">
        <f>'Residential Chronic _summary'!C58</f>
        <v>106934</v>
      </c>
      <c r="D58" s="90" t="s">
        <v>63</v>
      </c>
      <c r="E58" s="74">
        <v>0.25</v>
      </c>
      <c r="F58" s="75">
        <v>0.1</v>
      </c>
      <c r="G58" s="182" t="s">
        <v>76</v>
      </c>
      <c r="H58" s="199" t="s">
        <v>34</v>
      </c>
      <c r="I58" s="200" t="s">
        <v>25</v>
      </c>
      <c r="J58" s="236" t="s">
        <v>112</v>
      </c>
      <c r="K58" s="76" t="s">
        <v>33</v>
      </c>
      <c r="L58" s="77">
        <v>1E-05</v>
      </c>
      <c r="M58" s="182" t="s">
        <v>21</v>
      </c>
      <c r="N58" s="199"/>
      <c r="O58" s="200" t="s">
        <v>17</v>
      </c>
    </row>
    <row r="59" spans="1:15" ht="12.75">
      <c r="A59" s="70"/>
      <c r="B59" s="78" t="str">
        <f>'Residential Chronic _summary'!B59</f>
        <v>Dibromomethane (methylene bromide)</v>
      </c>
      <c r="C59" s="242">
        <f>'Residential Chronic _summary'!C59</f>
        <v>74953</v>
      </c>
      <c r="D59" s="212" t="s">
        <v>63</v>
      </c>
      <c r="E59" s="74">
        <v>1860</v>
      </c>
      <c r="F59" s="75">
        <v>0.2</v>
      </c>
      <c r="G59" s="182" t="s">
        <v>76</v>
      </c>
      <c r="H59" s="211" t="s">
        <v>25</v>
      </c>
      <c r="I59" s="200" t="s">
        <v>89</v>
      </c>
      <c r="J59" s="236" t="s">
        <v>83</v>
      </c>
      <c r="K59" s="76" t="s">
        <v>19</v>
      </c>
      <c r="L59" s="77" t="s">
        <v>19</v>
      </c>
      <c r="M59" s="182"/>
      <c r="N59" s="199"/>
      <c r="O59" s="200"/>
    </row>
    <row r="60" spans="1:15" ht="12.75">
      <c r="A60" s="70"/>
      <c r="B60" s="78" t="str">
        <f>'Residential Chronic _summary'!B60</f>
        <v>Dichlorodifluoromethane (Freon 12)</v>
      </c>
      <c r="C60" s="242">
        <f>'Residential Chronic _summary'!C60</f>
        <v>75718</v>
      </c>
      <c r="D60" s="90" t="s">
        <v>63</v>
      </c>
      <c r="E60" s="74">
        <v>50</v>
      </c>
      <c r="F60" s="75">
        <v>0.2</v>
      </c>
      <c r="G60" s="182" t="s">
        <v>76</v>
      </c>
      <c r="H60" s="199"/>
      <c r="I60" s="200" t="s">
        <v>25</v>
      </c>
      <c r="J60" s="236" t="s">
        <v>115</v>
      </c>
      <c r="K60" s="76" t="s">
        <v>19</v>
      </c>
      <c r="L60" s="77" t="s">
        <v>19</v>
      </c>
      <c r="M60" s="182"/>
      <c r="N60" s="199"/>
      <c r="O60" s="200"/>
    </row>
    <row r="61" spans="1:15" ht="12.75">
      <c r="A61" s="70"/>
      <c r="B61" s="78" t="str">
        <f>'Residential Chronic _summary'!B61</f>
        <v>1,1 - Dichloroethane</v>
      </c>
      <c r="C61" s="242">
        <f>'Residential Chronic _summary'!C61</f>
        <v>75343</v>
      </c>
      <c r="D61" s="90" t="s">
        <v>63</v>
      </c>
      <c r="E61" s="74">
        <v>55</v>
      </c>
      <c r="F61" s="75">
        <v>0.04</v>
      </c>
      <c r="G61" s="182" t="s">
        <v>76</v>
      </c>
      <c r="H61" s="199"/>
      <c r="I61" s="200" t="s">
        <v>25</v>
      </c>
      <c r="J61" s="236" t="s">
        <v>117</v>
      </c>
      <c r="K61" s="76" t="s">
        <v>104</v>
      </c>
      <c r="L61" s="77">
        <v>1E-05</v>
      </c>
      <c r="M61" s="182" t="s">
        <v>104</v>
      </c>
      <c r="N61" s="199"/>
      <c r="O61" s="200" t="s">
        <v>25</v>
      </c>
    </row>
    <row r="62" spans="1:15" ht="21.75">
      <c r="A62" s="70"/>
      <c r="B62" s="78" t="str">
        <f>'Residential Chronic _summary'!B62</f>
        <v>1,2 - Dichloroethane</v>
      </c>
      <c r="C62" s="242">
        <f>'Residential Chronic _summary'!C62</f>
        <v>107062</v>
      </c>
      <c r="D62" s="90" t="s">
        <v>63</v>
      </c>
      <c r="E62" s="74">
        <v>6</v>
      </c>
      <c r="F62" s="75">
        <v>0.1</v>
      </c>
      <c r="G62" s="182" t="s">
        <v>16</v>
      </c>
      <c r="H62" s="199" t="s">
        <v>34</v>
      </c>
      <c r="I62" s="200" t="s">
        <v>25</v>
      </c>
      <c r="J62" s="236" t="s">
        <v>119</v>
      </c>
      <c r="K62" s="76" t="s">
        <v>33</v>
      </c>
      <c r="L62" s="77">
        <v>1E-05</v>
      </c>
      <c r="M62" s="182" t="s">
        <v>24</v>
      </c>
      <c r="N62" s="199"/>
      <c r="O62" s="200" t="s">
        <v>25</v>
      </c>
    </row>
    <row r="63" spans="1:15" ht="12.75">
      <c r="A63" s="70"/>
      <c r="B63" s="78" t="str">
        <f>'Residential Chronic _summary'!B63</f>
        <v>1,1 - Dichloroethylene</v>
      </c>
      <c r="C63" s="242">
        <f>'Residential Chronic _summary'!C63</f>
        <v>75354</v>
      </c>
      <c r="D63" s="90" t="s">
        <v>63</v>
      </c>
      <c r="E63" s="74">
        <v>1</v>
      </c>
      <c r="F63" s="75" t="s">
        <v>19</v>
      </c>
      <c r="G63" s="182" t="s">
        <v>24</v>
      </c>
      <c r="H63" s="199" t="s">
        <v>25</v>
      </c>
      <c r="I63" s="214" t="s">
        <v>89</v>
      </c>
      <c r="J63" s="236" t="s">
        <v>121</v>
      </c>
      <c r="K63" s="76" t="s">
        <v>104</v>
      </c>
      <c r="L63" s="77">
        <v>1E-05</v>
      </c>
      <c r="M63" s="182" t="s">
        <v>24</v>
      </c>
      <c r="N63" s="199"/>
      <c r="O63" s="200" t="s">
        <v>25</v>
      </c>
    </row>
    <row r="64" spans="1:15" ht="12.75">
      <c r="A64" s="70"/>
      <c r="B64" s="78" t="str">
        <f>'Residential Chronic _summary'!B64</f>
        <v>cis - 1,2 - Dichloroethylene</v>
      </c>
      <c r="C64" s="242">
        <f>'Residential Chronic _summary'!C64</f>
        <v>154592</v>
      </c>
      <c r="D64" s="90" t="s">
        <v>63</v>
      </c>
      <c r="E64" s="74">
        <v>22</v>
      </c>
      <c r="F64" s="75">
        <v>0.2</v>
      </c>
      <c r="G64" s="182" t="s">
        <v>16</v>
      </c>
      <c r="H64" s="199"/>
      <c r="I64" s="200" t="s">
        <v>25</v>
      </c>
      <c r="J64" s="236" t="s">
        <v>83</v>
      </c>
      <c r="K64" s="76" t="s">
        <v>37</v>
      </c>
      <c r="L64" s="77" t="s">
        <v>19</v>
      </c>
      <c r="M64" s="182"/>
      <c r="N64" s="199"/>
      <c r="O64" s="200"/>
    </row>
    <row r="65" spans="1:15" ht="12.75">
      <c r="A65" s="70"/>
      <c r="B65" s="78" t="str">
        <f>'Residential Chronic _summary'!B65</f>
        <v>trans - 1,2 - Dichloroethylene</v>
      </c>
      <c r="C65" s="242">
        <f>'Residential Chronic _summary'!C65</f>
        <v>156605</v>
      </c>
      <c r="D65" s="90" t="s">
        <v>63</v>
      </c>
      <c r="E65" s="74">
        <v>33</v>
      </c>
      <c r="F65" s="75">
        <v>0.2</v>
      </c>
      <c r="G65" s="182" t="s">
        <v>16</v>
      </c>
      <c r="H65" s="199"/>
      <c r="I65" s="200" t="s">
        <v>25</v>
      </c>
      <c r="J65" s="236" t="s">
        <v>124</v>
      </c>
      <c r="K65" s="76" t="s">
        <v>37</v>
      </c>
      <c r="L65" s="77" t="s">
        <v>19</v>
      </c>
      <c r="M65" s="182"/>
      <c r="N65" s="199"/>
      <c r="O65" s="200"/>
    </row>
    <row r="66" spans="1:15" ht="12.75">
      <c r="A66" s="70"/>
      <c r="B66" s="78" t="str">
        <f>'Residential Chronic _summary'!B66</f>
        <v>1,2 - Dichloroethylene (mixed isomers)</v>
      </c>
      <c r="C66" s="242">
        <f>'Residential Chronic _summary'!C66</f>
        <v>540590</v>
      </c>
      <c r="D66" s="90" t="s">
        <v>63</v>
      </c>
      <c r="E66" s="74">
        <v>22</v>
      </c>
      <c r="F66" s="75">
        <v>0.2</v>
      </c>
      <c r="G66" s="182" t="s">
        <v>16</v>
      </c>
      <c r="H66" s="199"/>
      <c r="I66" s="200" t="s">
        <v>25</v>
      </c>
      <c r="J66" s="236" t="s">
        <v>124</v>
      </c>
      <c r="K66" s="76" t="s">
        <v>37</v>
      </c>
      <c r="L66" s="77" t="s">
        <v>19</v>
      </c>
      <c r="M66" s="182"/>
      <c r="N66" s="199"/>
      <c r="O66" s="200"/>
    </row>
    <row r="67" spans="1:15" ht="12.75">
      <c r="A67" s="70"/>
      <c r="B67" s="78" t="str">
        <f>'Residential Chronic _summary'!B67</f>
        <v>Dichloromethane (methylene chloride)</v>
      </c>
      <c r="C67" s="242">
        <f>'Residential Chronic _summary'!C67</f>
        <v>75092</v>
      </c>
      <c r="D67" s="90" t="s">
        <v>63</v>
      </c>
      <c r="E67" s="74">
        <v>158</v>
      </c>
      <c r="F67" s="75">
        <v>0.02</v>
      </c>
      <c r="G67" s="182" t="s">
        <v>76</v>
      </c>
      <c r="H67" s="199"/>
      <c r="I67" s="200" t="s">
        <v>25</v>
      </c>
      <c r="J67" s="236" t="s">
        <v>99</v>
      </c>
      <c r="K67" s="76" t="s">
        <v>33</v>
      </c>
      <c r="L67" s="77">
        <v>1E-05</v>
      </c>
      <c r="M67" s="182" t="s">
        <v>21</v>
      </c>
      <c r="N67" s="199"/>
      <c r="O67" s="200" t="s">
        <v>25</v>
      </c>
    </row>
    <row r="68" spans="1:15" ht="32.25">
      <c r="A68" s="70"/>
      <c r="B68" s="78" t="str">
        <f>'Residential Chronic _summary'!B68</f>
        <v>1,2 - Dichloropropane</v>
      </c>
      <c r="C68" s="242">
        <f>'Residential Chronic _summary'!C68</f>
        <v>78875</v>
      </c>
      <c r="D68" s="90" t="s">
        <v>63</v>
      </c>
      <c r="E68" s="74">
        <v>6</v>
      </c>
      <c r="F68" s="92">
        <v>0.07</v>
      </c>
      <c r="G68" s="182" t="s">
        <v>24</v>
      </c>
      <c r="H68" s="199" t="s">
        <v>34</v>
      </c>
      <c r="I68" s="200" t="s">
        <v>25</v>
      </c>
      <c r="J68" s="223" t="s">
        <v>430</v>
      </c>
      <c r="K68" s="114" t="s">
        <v>33</v>
      </c>
      <c r="L68" s="77">
        <v>1E-05</v>
      </c>
      <c r="M68" s="182" t="s">
        <v>104</v>
      </c>
      <c r="N68" s="199"/>
      <c r="O68" s="200" t="s">
        <v>25</v>
      </c>
    </row>
    <row r="69" spans="1:15" s="94" customFormat="1" ht="21.75" customHeight="1">
      <c r="A69" s="4"/>
      <c r="B69" s="78" t="str">
        <f>'Residential Chronic _summary'!B69</f>
        <v>Ethyl benzene</v>
      </c>
      <c r="C69" s="242">
        <f>'Residential Chronic _summary'!C69</f>
        <v>100414</v>
      </c>
      <c r="D69" s="90" t="s">
        <v>63</v>
      </c>
      <c r="E69" s="91">
        <v>200</v>
      </c>
      <c r="F69" s="163">
        <v>1</v>
      </c>
      <c r="G69" s="182" t="s">
        <v>24</v>
      </c>
      <c r="H69" s="201"/>
      <c r="I69" s="200" t="s">
        <v>25</v>
      </c>
      <c r="J69" s="237" t="s">
        <v>130</v>
      </c>
      <c r="K69" s="114" t="s">
        <v>37</v>
      </c>
      <c r="L69" s="93" t="s">
        <v>19</v>
      </c>
      <c r="M69" s="182"/>
      <c r="N69" s="201"/>
      <c r="O69" s="200"/>
    </row>
    <row r="70" spans="1:15" s="94" customFormat="1" ht="21.75">
      <c r="A70" s="70"/>
      <c r="B70" s="78" t="str">
        <f>'Residential Chronic _summary'!B70</f>
        <v>Hexane</v>
      </c>
      <c r="C70" s="242">
        <f>'Residential Chronic _summary'!C70</f>
        <v>110543</v>
      </c>
      <c r="D70" s="90" t="s">
        <v>63</v>
      </c>
      <c r="E70" s="74">
        <v>100</v>
      </c>
      <c r="F70" s="294">
        <v>1</v>
      </c>
      <c r="G70" s="182" t="s">
        <v>132</v>
      </c>
      <c r="H70" s="199"/>
      <c r="I70" s="202" t="s">
        <v>25</v>
      </c>
      <c r="J70" s="223" t="s">
        <v>431</v>
      </c>
      <c r="K70" s="114" t="s">
        <v>19</v>
      </c>
      <c r="L70" s="77" t="s">
        <v>19</v>
      </c>
      <c r="M70" s="182"/>
      <c r="N70" s="199"/>
      <c r="O70" s="202"/>
    </row>
    <row r="71" spans="1:15" ht="21.75" customHeight="1">
      <c r="A71" s="70"/>
      <c r="B71" s="78" t="str">
        <f>'Residential Chronic _summary'!B71</f>
        <v>Methyl ethyl ketone (2-butanone)</v>
      </c>
      <c r="C71" s="242">
        <f>'Residential Chronic _summary'!C71</f>
        <v>78933</v>
      </c>
      <c r="D71" s="90" t="s">
        <v>63</v>
      </c>
      <c r="E71" s="74">
        <v>4300</v>
      </c>
      <c r="F71" s="92">
        <v>0.2</v>
      </c>
      <c r="G71" s="182" t="s">
        <v>24</v>
      </c>
      <c r="H71" s="199"/>
      <c r="I71" s="200" t="s">
        <v>25</v>
      </c>
      <c r="J71" s="223" t="s">
        <v>432</v>
      </c>
      <c r="K71" s="76" t="s">
        <v>37</v>
      </c>
      <c r="L71" s="77" t="s">
        <v>19</v>
      </c>
      <c r="M71" s="182"/>
      <c r="N71" s="199"/>
      <c r="O71" s="200"/>
    </row>
    <row r="72" spans="1:15" ht="12.75">
      <c r="A72" s="70"/>
      <c r="B72" s="78" t="str">
        <f>'Residential Chronic _summary'!B72</f>
        <v>Methyl isobutyl ketone (MIBK)</v>
      </c>
      <c r="C72" s="242">
        <f>'Residential Chronic _summary'!C72</f>
        <v>108101</v>
      </c>
      <c r="D72" s="90" t="s">
        <v>63</v>
      </c>
      <c r="E72" s="74">
        <v>420</v>
      </c>
      <c r="F72" s="75">
        <v>0.2</v>
      </c>
      <c r="G72" s="182" t="s">
        <v>76</v>
      </c>
      <c r="H72" s="199"/>
      <c r="I72" s="200" t="s">
        <v>25</v>
      </c>
      <c r="J72" s="236" t="s">
        <v>137</v>
      </c>
      <c r="K72" s="76" t="s">
        <v>19</v>
      </c>
      <c r="L72" s="77" t="s">
        <v>19</v>
      </c>
      <c r="M72" s="182"/>
      <c r="N72" s="199"/>
      <c r="O72" s="200"/>
    </row>
    <row r="73" spans="1:15" ht="12.75">
      <c r="A73" s="70"/>
      <c r="B73" s="78" t="str">
        <f>'Residential Chronic _summary'!B73</f>
        <v>Naphthalene</v>
      </c>
      <c r="C73" s="242">
        <f>'Residential Chronic _summary'!C73</f>
        <v>91203</v>
      </c>
      <c r="D73" s="90" t="s">
        <v>63</v>
      </c>
      <c r="E73" s="74">
        <v>28</v>
      </c>
      <c r="F73" s="75">
        <v>0.2</v>
      </c>
      <c r="G73" s="182" t="s">
        <v>21</v>
      </c>
      <c r="H73" s="199"/>
      <c r="I73" s="200" t="s">
        <v>25</v>
      </c>
      <c r="J73" s="236" t="s">
        <v>433</v>
      </c>
      <c r="K73" s="76" t="s">
        <v>37</v>
      </c>
      <c r="L73" s="77" t="s">
        <v>19</v>
      </c>
      <c r="M73" s="182"/>
      <c r="N73" s="199"/>
      <c r="O73" s="200"/>
    </row>
    <row r="74" spans="1:15" s="94" customFormat="1" ht="12.75">
      <c r="A74" s="4"/>
      <c r="B74" s="78" t="str">
        <f>'Residential Chronic _summary'!B74</f>
        <v>n-Propylbenzene</v>
      </c>
      <c r="C74" s="242">
        <f>'Residential Chronic _summary'!C74</f>
        <v>103651</v>
      </c>
      <c r="D74" s="90" t="s">
        <v>63</v>
      </c>
      <c r="E74" s="74">
        <v>93</v>
      </c>
      <c r="F74" s="75">
        <v>0.2</v>
      </c>
      <c r="G74" s="182" t="s">
        <v>16</v>
      </c>
      <c r="H74" s="199"/>
      <c r="I74" s="200" t="s">
        <v>25</v>
      </c>
      <c r="J74" s="236" t="s">
        <v>60</v>
      </c>
      <c r="K74" s="114" t="s">
        <v>19</v>
      </c>
      <c r="L74" s="75" t="s">
        <v>19</v>
      </c>
      <c r="M74" s="182"/>
      <c r="N74" s="199"/>
      <c r="O74" s="200"/>
    </row>
    <row r="75" spans="1:15" ht="12.75">
      <c r="A75" s="70"/>
      <c r="B75" s="78" t="str">
        <f>'Residential Chronic _summary'!B75</f>
        <v>Styrene</v>
      </c>
      <c r="C75" s="242">
        <f>'Residential Chronic _summary'!C75</f>
        <v>100425</v>
      </c>
      <c r="D75" s="90" t="s">
        <v>63</v>
      </c>
      <c r="E75" s="74">
        <v>600</v>
      </c>
      <c r="F75" s="75">
        <v>0.2</v>
      </c>
      <c r="G75" s="182" t="s">
        <v>132</v>
      </c>
      <c r="H75" s="199"/>
      <c r="I75" s="200" t="s">
        <v>25</v>
      </c>
      <c r="J75" s="236" t="s">
        <v>142</v>
      </c>
      <c r="K75" s="76" t="s">
        <v>89</v>
      </c>
      <c r="L75" s="215" t="s">
        <v>143</v>
      </c>
      <c r="M75" s="182"/>
      <c r="N75" s="199"/>
      <c r="O75" s="200"/>
    </row>
    <row r="76" spans="1:15" ht="12.75">
      <c r="A76" s="70"/>
      <c r="B76" s="78" t="str">
        <f>'Residential Chronic _summary'!B76</f>
        <v>1,1,1,2 - Tetrachloroethane</v>
      </c>
      <c r="C76" s="242">
        <f>'Residential Chronic _summary'!C76</f>
        <v>630206</v>
      </c>
      <c r="D76" s="90" t="s">
        <v>63</v>
      </c>
      <c r="E76" s="74">
        <v>51</v>
      </c>
      <c r="F76" s="75" t="s">
        <v>19</v>
      </c>
      <c r="G76" s="182" t="s">
        <v>24</v>
      </c>
      <c r="H76" s="199" t="s">
        <v>25</v>
      </c>
      <c r="I76" s="200" t="s">
        <v>89</v>
      </c>
      <c r="J76" s="236" t="s">
        <v>145</v>
      </c>
      <c r="K76" s="76" t="s">
        <v>104</v>
      </c>
      <c r="L76" s="77">
        <v>1E-05</v>
      </c>
      <c r="M76" s="182" t="s">
        <v>24</v>
      </c>
      <c r="N76" s="199"/>
      <c r="O76" s="200" t="s">
        <v>25</v>
      </c>
    </row>
    <row r="77" spans="1:15" ht="12.75">
      <c r="A77" s="70"/>
      <c r="B77" s="78" t="str">
        <f>'Residential Chronic _summary'!B77</f>
        <v>1,1,2,2 - Tetrachloroethane</v>
      </c>
      <c r="C77" s="242">
        <f>'Residential Chronic _summary'!C77</f>
        <v>79345</v>
      </c>
      <c r="D77" s="90" t="s">
        <v>63</v>
      </c>
      <c r="E77" s="74">
        <v>6.5</v>
      </c>
      <c r="F77" s="75" t="s">
        <v>19</v>
      </c>
      <c r="G77" s="182" t="s">
        <v>104</v>
      </c>
      <c r="H77" s="199" t="s">
        <v>25</v>
      </c>
      <c r="I77" s="200" t="s">
        <v>89</v>
      </c>
      <c r="J77" s="236" t="s">
        <v>147</v>
      </c>
      <c r="K77" s="76" t="s">
        <v>104</v>
      </c>
      <c r="L77" s="77">
        <v>1E-05</v>
      </c>
      <c r="M77" s="182" t="s">
        <v>24</v>
      </c>
      <c r="N77" s="199"/>
      <c r="O77" s="200" t="s">
        <v>25</v>
      </c>
    </row>
    <row r="78" spans="1:15" ht="12.75">
      <c r="A78" s="70"/>
      <c r="B78" s="78" t="str">
        <f>'Residential Chronic _summary'!B78</f>
        <v>Tetrachloroethylene (PCE)</v>
      </c>
      <c r="C78" s="242">
        <f>'Residential Chronic _summary'!C78</f>
        <v>127184</v>
      </c>
      <c r="D78" s="90" t="s">
        <v>63</v>
      </c>
      <c r="E78" s="74">
        <v>131</v>
      </c>
      <c r="F78" s="75">
        <v>0.1</v>
      </c>
      <c r="G78" s="182" t="s">
        <v>16</v>
      </c>
      <c r="H78" s="199"/>
      <c r="I78" s="200" t="s">
        <v>25</v>
      </c>
      <c r="J78" s="236" t="s">
        <v>149</v>
      </c>
      <c r="K78" s="76" t="s">
        <v>150</v>
      </c>
      <c r="L78" s="77">
        <v>1E-05</v>
      </c>
      <c r="M78" s="182" t="s">
        <v>16</v>
      </c>
      <c r="N78" s="199"/>
      <c r="O78" s="200" t="s">
        <v>25</v>
      </c>
    </row>
    <row r="79" spans="1:15" ht="12.75">
      <c r="A79" s="70"/>
      <c r="B79" s="78" t="str">
        <f>'Residential Chronic _summary'!B79</f>
        <v>Toluene</v>
      </c>
      <c r="C79" s="242">
        <f>'Residential Chronic _summary'!C79</f>
        <v>108883</v>
      </c>
      <c r="D79" s="90" t="s">
        <v>63</v>
      </c>
      <c r="E79" s="74">
        <v>305</v>
      </c>
      <c r="F79" s="75">
        <v>0.2</v>
      </c>
      <c r="G79" s="182" t="s">
        <v>24</v>
      </c>
      <c r="H79" s="199"/>
      <c r="I79" s="200" t="s">
        <v>25</v>
      </c>
      <c r="J79" s="236" t="s">
        <v>152</v>
      </c>
      <c r="K79" s="114" t="s">
        <v>37</v>
      </c>
      <c r="L79" s="77" t="s">
        <v>19</v>
      </c>
      <c r="M79" s="182"/>
      <c r="N79" s="199"/>
      <c r="O79" s="200"/>
    </row>
    <row r="80" spans="1:15" ht="12.75">
      <c r="A80" s="70"/>
      <c r="B80" s="78" t="str">
        <f>'Residential Chronic _summary'!B80</f>
        <v>1,2,4 - Trichlorobenzene</v>
      </c>
      <c r="C80" s="242">
        <f>'Residential Chronic _summary'!C80</f>
        <v>120821</v>
      </c>
      <c r="D80" s="90" t="s">
        <v>63</v>
      </c>
      <c r="E80" s="74">
        <v>985</v>
      </c>
      <c r="F80" s="75">
        <v>0.2</v>
      </c>
      <c r="G80" s="182" t="s">
        <v>76</v>
      </c>
      <c r="H80" s="199"/>
      <c r="I80" s="200" t="s">
        <v>25</v>
      </c>
      <c r="J80" s="236" t="s">
        <v>154</v>
      </c>
      <c r="K80" s="114" t="s">
        <v>37</v>
      </c>
      <c r="L80" s="77" t="s">
        <v>19</v>
      </c>
      <c r="M80" s="182"/>
      <c r="N80" s="199"/>
      <c r="O80" s="200"/>
    </row>
    <row r="81" spans="1:15" ht="12.75">
      <c r="A81" s="70"/>
      <c r="B81" s="78" t="str">
        <f>'Residential Chronic _summary'!B81</f>
        <v>1,1,1 - Trichloroethane</v>
      </c>
      <c r="C81" s="242">
        <f>'Residential Chronic _summary'!C81</f>
        <v>71556</v>
      </c>
      <c r="D81" s="90" t="s">
        <v>63</v>
      </c>
      <c r="E81" s="74">
        <v>472</v>
      </c>
      <c r="F81" s="75">
        <v>0.2</v>
      </c>
      <c r="G81" s="182" t="s">
        <v>16</v>
      </c>
      <c r="H81" s="199"/>
      <c r="I81" s="200" t="s">
        <v>25</v>
      </c>
      <c r="J81" s="236" t="s">
        <v>156</v>
      </c>
      <c r="K81" s="114" t="s">
        <v>37</v>
      </c>
      <c r="L81" s="77" t="s">
        <v>19</v>
      </c>
      <c r="M81" s="182"/>
      <c r="N81" s="199"/>
      <c r="O81" s="200"/>
    </row>
    <row r="82" spans="1:15" ht="12.75">
      <c r="A82" s="70"/>
      <c r="B82" s="78" t="str">
        <f>'Residential Chronic _summary'!B82</f>
        <v>1,1,2 - Trichloroethane</v>
      </c>
      <c r="C82" s="242">
        <f>'Residential Chronic _summary'!C82</f>
        <v>79005</v>
      </c>
      <c r="D82" s="90" t="s">
        <v>63</v>
      </c>
      <c r="E82" s="74">
        <v>14</v>
      </c>
      <c r="F82" s="75" t="s">
        <v>19</v>
      </c>
      <c r="G82" s="182" t="s">
        <v>24</v>
      </c>
      <c r="H82" s="199" t="s">
        <v>25</v>
      </c>
      <c r="I82" s="200" t="s">
        <v>89</v>
      </c>
      <c r="J82" s="236" t="s">
        <v>158</v>
      </c>
      <c r="K82" s="114" t="s">
        <v>104</v>
      </c>
      <c r="L82" s="77">
        <v>1E-05</v>
      </c>
      <c r="M82" s="182" t="s">
        <v>24</v>
      </c>
      <c r="N82" s="199"/>
      <c r="O82" s="200" t="s">
        <v>25</v>
      </c>
    </row>
    <row r="83" spans="1:15" ht="12.75">
      <c r="A83" s="70"/>
      <c r="B83" s="78" t="str">
        <f>'Residential Chronic _summary'!B83</f>
        <v>Trichloroethylene (TCE)</v>
      </c>
      <c r="C83" s="242">
        <f>'Residential Chronic _summary'!C83</f>
        <v>79016</v>
      </c>
      <c r="D83" s="90" t="s">
        <v>63</v>
      </c>
      <c r="E83" s="74">
        <v>46</v>
      </c>
      <c r="F83" s="75" t="s">
        <v>19</v>
      </c>
      <c r="G83" s="182"/>
      <c r="H83" s="199"/>
      <c r="I83" s="200"/>
      <c r="J83" s="236" t="s">
        <v>93</v>
      </c>
      <c r="K83" s="114" t="s">
        <v>150</v>
      </c>
      <c r="L83" s="77">
        <v>1E-05</v>
      </c>
      <c r="M83" s="182" t="s">
        <v>16</v>
      </c>
      <c r="N83" s="199"/>
      <c r="O83" s="200" t="s">
        <v>25</v>
      </c>
    </row>
    <row r="84" spans="1:15" s="94" customFormat="1" ht="12.75">
      <c r="A84" s="4"/>
      <c r="B84" s="78" t="str">
        <f>'Residential Chronic _summary'!B84</f>
        <v>Trichlorofluoromethane</v>
      </c>
      <c r="C84" s="242">
        <f>'Residential Chronic _summary'!C84</f>
        <v>75694</v>
      </c>
      <c r="D84" s="90" t="s">
        <v>63</v>
      </c>
      <c r="E84" s="91">
        <v>195</v>
      </c>
      <c r="F84" s="92">
        <v>0.2</v>
      </c>
      <c r="G84" s="182" t="s">
        <v>76</v>
      </c>
      <c r="H84" s="199"/>
      <c r="I84" s="200" t="s">
        <v>25</v>
      </c>
      <c r="J84" s="216" t="s">
        <v>161</v>
      </c>
      <c r="K84" s="114" t="s">
        <v>19</v>
      </c>
      <c r="L84" s="93" t="s">
        <v>19</v>
      </c>
      <c r="M84" s="182"/>
      <c r="N84" s="199"/>
      <c r="O84" s="200"/>
    </row>
    <row r="85" spans="1:15" s="94" customFormat="1" ht="21.75">
      <c r="A85" s="4"/>
      <c r="B85" s="78" t="str">
        <f>'Residential Chronic _summary'!B85</f>
        <v>1,1,2-Trichloro-1,2,2-trifluoroethane (Freon 113)</v>
      </c>
      <c r="C85" s="242">
        <f>'Residential Chronic _summary'!C85</f>
        <v>76131</v>
      </c>
      <c r="D85" s="90" t="s">
        <v>63</v>
      </c>
      <c r="E85" s="91">
        <v>5430</v>
      </c>
      <c r="F85" s="163">
        <v>1</v>
      </c>
      <c r="G85" s="182" t="s">
        <v>76</v>
      </c>
      <c r="H85" s="201"/>
      <c r="I85" s="200" t="s">
        <v>25</v>
      </c>
      <c r="J85" s="237" t="s">
        <v>434</v>
      </c>
      <c r="K85" s="114" t="s">
        <v>19</v>
      </c>
      <c r="L85" s="93" t="s">
        <v>19</v>
      </c>
      <c r="M85" s="182"/>
      <c r="N85" s="201"/>
      <c r="O85" s="200"/>
    </row>
    <row r="86" spans="1:15" s="94" customFormat="1" ht="21.75">
      <c r="A86" s="4"/>
      <c r="B86" s="78" t="str">
        <f>'Residential Chronic _summary'!B86</f>
        <v>1,2,4-Trimethylbenzene</v>
      </c>
      <c r="C86" s="242">
        <f>'Residential Chronic _summary'!C86</f>
        <v>95636</v>
      </c>
      <c r="D86" s="90" t="s">
        <v>63</v>
      </c>
      <c r="E86" s="91">
        <v>5</v>
      </c>
      <c r="F86" s="163">
        <v>1</v>
      </c>
      <c r="G86" s="182" t="s">
        <v>16</v>
      </c>
      <c r="H86" s="199"/>
      <c r="I86" s="200" t="s">
        <v>25</v>
      </c>
      <c r="J86" s="237" t="s">
        <v>351</v>
      </c>
      <c r="K86" s="114" t="s">
        <v>19</v>
      </c>
      <c r="L86" s="93" t="s">
        <v>19</v>
      </c>
      <c r="M86" s="182"/>
      <c r="N86" s="199"/>
      <c r="O86" s="200"/>
    </row>
    <row r="87" spans="1:15" s="94" customFormat="1" ht="21.75">
      <c r="A87" s="4"/>
      <c r="B87" s="78" t="str">
        <f>'Residential Chronic _summary'!B87</f>
        <v>1,3,5-Trimethylbenzene</v>
      </c>
      <c r="C87" s="242">
        <f>'Residential Chronic _summary'!C87</f>
        <v>108678</v>
      </c>
      <c r="D87" s="90" t="s">
        <v>63</v>
      </c>
      <c r="E87" s="91">
        <v>10</v>
      </c>
      <c r="F87" s="92">
        <v>0.2</v>
      </c>
      <c r="G87" s="182" t="s">
        <v>16</v>
      </c>
      <c r="H87" s="199"/>
      <c r="I87" s="200" t="s">
        <v>25</v>
      </c>
      <c r="J87" s="237" t="s">
        <v>167</v>
      </c>
      <c r="K87" s="114" t="s">
        <v>19</v>
      </c>
      <c r="L87" s="93" t="s">
        <v>19</v>
      </c>
      <c r="M87" s="182"/>
      <c r="N87" s="199"/>
      <c r="O87" s="200"/>
    </row>
    <row r="88" spans="1:15" ht="12.75">
      <c r="A88" s="70"/>
      <c r="B88" s="78" t="str">
        <f>'Residential Chronic _summary'!B88</f>
        <v>Vinyl chloride</v>
      </c>
      <c r="C88" s="242">
        <f>'Residential Chronic _summary'!C88</f>
        <v>75014</v>
      </c>
      <c r="D88" s="90" t="s">
        <v>63</v>
      </c>
      <c r="E88" s="74">
        <v>0.4</v>
      </c>
      <c r="F88" s="75" t="s">
        <v>19</v>
      </c>
      <c r="G88" s="182" t="s">
        <v>76</v>
      </c>
      <c r="H88" s="199"/>
      <c r="I88" s="200"/>
      <c r="J88" s="236" t="s">
        <v>93</v>
      </c>
      <c r="K88" s="76" t="s">
        <v>27</v>
      </c>
      <c r="L88" s="77">
        <v>1E-05</v>
      </c>
      <c r="M88" s="182" t="s">
        <v>76</v>
      </c>
      <c r="N88" s="199"/>
      <c r="O88" s="200" t="s">
        <v>25</v>
      </c>
    </row>
    <row r="89" spans="1:15" ht="12.75">
      <c r="A89" s="70"/>
      <c r="B89" s="78" t="str">
        <f>'Residential Chronic _summary'!B89</f>
        <v>Xylenes (mixed)</v>
      </c>
      <c r="C89" s="242">
        <f>'Residential Chronic _summary'!C89</f>
        <v>1330207</v>
      </c>
      <c r="D89" s="90" t="s">
        <v>63</v>
      </c>
      <c r="E89" s="74">
        <v>248</v>
      </c>
      <c r="F89" s="75">
        <v>0.2</v>
      </c>
      <c r="G89" s="182" t="s">
        <v>76</v>
      </c>
      <c r="H89" s="199"/>
      <c r="I89" s="200" t="s">
        <v>25</v>
      </c>
      <c r="J89" s="236" t="s">
        <v>170</v>
      </c>
      <c r="K89" s="76" t="s">
        <v>37</v>
      </c>
      <c r="L89" s="77" t="s">
        <v>19</v>
      </c>
      <c r="M89" s="182"/>
      <c r="N89" s="199"/>
      <c r="O89" s="200"/>
    </row>
    <row r="90" spans="1:15" ht="12.75">
      <c r="A90" s="243" t="str">
        <f>'Residential Chronic _summary'!A90</f>
        <v>Non/Semi Volatile Organics</v>
      </c>
      <c r="B90" s="78"/>
      <c r="C90" s="242"/>
      <c r="D90" s="90"/>
      <c r="E90" s="74"/>
      <c r="F90" s="75"/>
      <c r="G90" s="182"/>
      <c r="H90" s="199"/>
      <c r="I90" s="200"/>
      <c r="J90" s="216"/>
      <c r="K90" s="76"/>
      <c r="L90" s="77"/>
      <c r="M90" s="182"/>
      <c r="N90" s="199"/>
      <c r="O90" s="200"/>
    </row>
    <row r="91" spans="1:15" s="94" customFormat="1" ht="31.5" customHeight="1">
      <c r="A91" s="69"/>
      <c r="B91" s="78" t="str">
        <f>'Residential Chronic _summary'!B91</f>
        <v>Benzoic acid</v>
      </c>
      <c r="C91" s="242">
        <f>'Residential Chronic _summary'!C91</f>
        <v>65850</v>
      </c>
      <c r="D91" s="102"/>
      <c r="E91" s="91">
        <v>100000</v>
      </c>
      <c r="F91" s="163">
        <v>1</v>
      </c>
      <c r="G91" s="199" t="s">
        <v>173</v>
      </c>
      <c r="H91" s="201"/>
      <c r="I91" s="200" t="s">
        <v>174</v>
      </c>
      <c r="J91" s="237" t="s">
        <v>435</v>
      </c>
      <c r="K91" s="114" t="s">
        <v>37</v>
      </c>
      <c r="L91" s="93" t="s">
        <v>19</v>
      </c>
      <c r="M91" s="182"/>
      <c r="N91" s="201"/>
      <c r="O91" s="200"/>
    </row>
    <row r="92" spans="1:15" s="94" customFormat="1" ht="12.75">
      <c r="A92" s="4"/>
      <c r="B92" s="78" t="str">
        <f>'Residential Chronic _summary'!B92</f>
        <v>Benzyl alcohol</v>
      </c>
      <c r="C92" s="242">
        <f>'Residential Chronic _summary'!C92</f>
        <v>100516</v>
      </c>
      <c r="D92" s="90"/>
      <c r="E92" s="91">
        <v>56000</v>
      </c>
      <c r="F92" s="92">
        <v>0.2</v>
      </c>
      <c r="G92" s="182" t="s">
        <v>76</v>
      </c>
      <c r="H92" s="199" t="s">
        <v>25</v>
      </c>
      <c r="I92" s="200" t="s">
        <v>17</v>
      </c>
      <c r="J92" s="216" t="s">
        <v>124</v>
      </c>
      <c r="K92" s="114" t="s">
        <v>19</v>
      </c>
      <c r="L92" s="93" t="s">
        <v>19</v>
      </c>
      <c r="M92" s="182"/>
      <c r="N92" s="199"/>
      <c r="O92" s="200"/>
    </row>
    <row r="93" spans="1:15" ht="12.75">
      <c r="A93" s="70"/>
      <c r="B93" s="78" t="str">
        <f>'Residential Chronic _summary'!B93</f>
        <v>Bis (2 - chloroethyl)ether</v>
      </c>
      <c r="C93" s="242">
        <f>'Residential Chronic _summary'!C93</f>
        <v>111444</v>
      </c>
      <c r="D93" s="90"/>
      <c r="E93" s="74">
        <v>5</v>
      </c>
      <c r="F93" s="75" t="s">
        <v>19</v>
      </c>
      <c r="G93" s="182"/>
      <c r="H93" s="199"/>
      <c r="I93" s="200"/>
      <c r="J93" s="216" t="s">
        <v>93</v>
      </c>
      <c r="K93" s="114" t="s">
        <v>33</v>
      </c>
      <c r="L93" s="77">
        <v>1E-05</v>
      </c>
      <c r="M93" s="182" t="s">
        <v>24</v>
      </c>
      <c r="N93" s="199"/>
      <c r="O93" s="200" t="s">
        <v>25</v>
      </c>
    </row>
    <row r="94" spans="1:15" ht="12.75">
      <c r="A94" s="70"/>
      <c r="B94" s="78" t="str">
        <f>'Residential Chronic _summary'!B94</f>
        <v>Bis (chloromethyl) ether</v>
      </c>
      <c r="C94" s="242">
        <f>'Residential Chronic _summary'!C94</f>
        <v>542881</v>
      </c>
      <c r="D94" s="90"/>
      <c r="E94" s="74">
        <v>0.0035</v>
      </c>
      <c r="F94" s="75" t="s">
        <v>19</v>
      </c>
      <c r="G94" s="182"/>
      <c r="H94" s="199"/>
      <c r="I94" s="200"/>
      <c r="J94" s="216" t="s">
        <v>93</v>
      </c>
      <c r="K94" s="114" t="s">
        <v>27</v>
      </c>
      <c r="L94" s="77">
        <v>1E-05</v>
      </c>
      <c r="M94" s="182" t="s">
        <v>21</v>
      </c>
      <c r="N94" s="199"/>
      <c r="O94" s="200" t="s">
        <v>25</v>
      </c>
    </row>
    <row r="95" spans="1:15" ht="12.75">
      <c r="A95" s="70"/>
      <c r="B95" s="78" t="str">
        <f>'Residential Chronic _summary'!B95</f>
        <v>Bromoform (tribromomethane)</v>
      </c>
      <c r="C95" s="242">
        <f>'Residential Chronic _summary'!C95</f>
        <v>75252</v>
      </c>
      <c r="D95" s="90"/>
      <c r="E95" s="74">
        <v>650</v>
      </c>
      <c r="F95" s="75" t="s">
        <v>19</v>
      </c>
      <c r="G95" s="182" t="s">
        <v>24</v>
      </c>
      <c r="H95" s="199" t="s">
        <v>25</v>
      </c>
      <c r="I95" s="200" t="s">
        <v>89</v>
      </c>
      <c r="J95" s="216" t="s">
        <v>99</v>
      </c>
      <c r="K95" s="114" t="s">
        <v>33</v>
      </c>
      <c r="L95" s="77">
        <v>1E-05</v>
      </c>
      <c r="M95" s="182" t="s">
        <v>24</v>
      </c>
      <c r="N95" s="199"/>
      <c r="O95" s="200" t="s">
        <v>25</v>
      </c>
    </row>
    <row r="96" spans="1:15" s="94" customFormat="1" ht="21.75">
      <c r="A96" s="4"/>
      <c r="B96" s="78" t="str">
        <f>'Residential Chronic _summary'!B96</f>
        <v>Butyl benzylphthalate</v>
      </c>
      <c r="C96" s="242">
        <f>'Residential Chronic _summary'!C96</f>
        <v>85687</v>
      </c>
      <c r="D96" s="90"/>
      <c r="E96" s="91">
        <v>3700</v>
      </c>
      <c r="F96" s="92">
        <v>0.2</v>
      </c>
      <c r="G96" s="182" t="s">
        <v>24</v>
      </c>
      <c r="H96" s="199"/>
      <c r="I96" s="200" t="s">
        <v>17</v>
      </c>
      <c r="J96" s="237" t="s">
        <v>353</v>
      </c>
      <c r="K96" s="114" t="s">
        <v>104</v>
      </c>
      <c r="L96" s="93" t="s">
        <v>19</v>
      </c>
      <c r="M96" s="182"/>
      <c r="N96" s="199"/>
      <c r="O96" s="200"/>
    </row>
    <row r="97" spans="1:15" ht="12.75">
      <c r="A97" s="70"/>
      <c r="B97" s="78" t="str">
        <f>'Residential Chronic _summary'!B97</f>
        <v>Dibenzofuran</v>
      </c>
      <c r="C97" s="242">
        <f>'Residential Chronic _summary'!C97</f>
        <v>132649</v>
      </c>
      <c r="D97" s="90"/>
      <c r="E97" s="74">
        <v>810</v>
      </c>
      <c r="F97" s="75">
        <v>0.2</v>
      </c>
      <c r="G97" s="182" t="s">
        <v>16</v>
      </c>
      <c r="H97" s="199" t="s">
        <v>25</v>
      </c>
      <c r="I97" s="200" t="s">
        <v>89</v>
      </c>
      <c r="J97" s="216" t="s">
        <v>183</v>
      </c>
      <c r="K97" s="76" t="s">
        <v>19</v>
      </c>
      <c r="L97" s="77" t="s">
        <v>19</v>
      </c>
      <c r="M97" s="182"/>
      <c r="N97" s="199"/>
      <c r="O97" s="200"/>
    </row>
    <row r="98" spans="1:15" ht="12.75">
      <c r="A98" s="70"/>
      <c r="B98" s="78" t="str">
        <f>'Residential Chronic _summary'!B98</f>
        <v>1,4 - Dibromobenzene</v>
      </c>
      <c r="C98" s="242">
        <f>'Residential Chronic _summary'!C98</f>
        <v>106376</v>
      </c>
      <c r="D98" s="90"/>
      <c r="E98" s="74">
        <v>1760</v>
      </c>
      <c r="F98" s="75">
        <v>0.2</v>
      </c>
      <c r="G98" s="182" t="s">
        <v>24</v>
      </c>
      <c r="H98" s="199" t="s">
        <v>25</v>
      </c>
      <c r="I98" s="200" t="s">
        <v>89</v>
      </c>
      <c r="J98" s="236" t="s">
        <v>124</v>
      </c>
      <c r="K98" s="76" t="s">
        <v>19</v>
      </c>
      <c r="L98" s="77" t="s">
        <v>19</v>
      </c>
      <c r="M98" s="182"/>
      <c r="N98" s="199"/>
      <c r="O98" s="200"/>
    </row>
    <row r="99" spans="1:15" ht="12.75">
      <c r="A99" s="70"/>
      <c r="B99" s="78" t="str">
        <f>'Residential Chronic _summary'!B99</f>
        <v>Dibromochloromethane</v>
      </c>
      <c r="C99" s="242">
        <f>'Residential Chronic _summary'!C99</f>
        <v>124481</v>
      </c>
      <c r="D99" s="90"/>
      <c r="E99" s="74">
        <v>20</v>
      </c>
      <c r="F99" s="75" t="s">
        <v>19</v>
      </c>
      <c r="G99" s="182" t="s">
        <v>24</v>
      </c>
      <c r="H99" s="199" t="s">
        <v>25</v>
      </c>
      <c r="I99" s="200" t="s">
        <v>89</v>
      </c>
      <c r="J99" s="236" t="s">
        <v>121</v>
      </c>
      <c r="K99" s="76" t="s">
        <v>104</v>
      </c>
      <c r="L99" s="77">
        <v>1E-05</v>
      </c>
      <c r="M99" s="182" t="s">
        <v>16</v>
      </c>
      <c r="N99" s="199"/>
      <c r="O99" s="200" t="s">
        <v>25</v>
      </c>
    </row>
    <row r="100" spans="1:15" ht="12.75">
      <c r="A100" s="70"/>
      <c r="B100" s="78" t="str">
        <f>'Residential Chronic _summary'!B100</f>
        <v>Dibutyl phthalate</v>
      </c>
      <c r="C100" s="242">
        <f>'Residential Chronic _summary'!C100</f>
        <v>84742</v>
      </c>
      <c r="D100" s="90"/>
      <c r="E100" s="74">
        <v>16300</v>
      </c>
      <c r="F100" s="75">
        <v>0.2</v>
      </c>
      <c r="G100" s="182" t="s">
        <v>24</v>
      </c>
      <c r="H100" s="199"/>
      <c r="I100" s="200" t="s">
        <v>17</v>
      </c>
      <c r="J100" s="236" t="s">
        <v>79</v>
      </c>
      <c r="K100" s="76" t="s">
        <v>37</v>
      </c>
      <c r="L100" s="77" t="s">
        <v>19</v>
      </c>
      <c r="M100" s="182"/>
      <c r="N100" s="199"/>
      <c r="O100" s="200"/>
    </row>
    <row r="101" spans="1:15" ht="12.75">
      <c r="A101" s="70"/>
      <c r="B101" s="78" t="str">
        <f>'Residential Chronic _summary'!B101</f>
        <v>1,2 - Dichlorobenzene</v>
      </c>
      <c r="C101" s="242">
        <f>'Residential Chronic _summary'!C101</f>
        <v>95501</v>
      </c>
      <c r="D101" s="90"/>
      <c r="E101" s="74">
        <v>75</v>
      </c>
      <c r="F101" s="75">
        <v>0.2</v>
      </c>
      <c r="G101" s="182" t="s">
        <v>16</v>
      </c>
      <c r="H101" s="199"/>
      <c r="I101" s="200" t="s">
        <v>25</v>
      </c>
      <c r="J101" s="236" t="s">
        <v>79</v>
      </c>
      <c r="K101" s="76" t="s">
        <v>37</v>
      </c>
      <c r="L101" s="77" t="s">
        <v>19</v>
      </c>
      <c r="M101" s="182"/>
      <c r="N101" s="199"/>
      <c r="O101" s="200"/>
    </row>
    <row r="102" spans="1:15" ht="12.75">
      <c r="A102" s="70"/>
      <c r="B102" s="78" t="str">
        <f>'Residential Chronic _summary'!B102</f>
        <v>1,3 - Dichlorobenzene</v>
      </c>
      <c r="C102" s="242">
        <f>'Residential Chronic _summary'!C102</f>
        <v>541731</v>
      </c>
      <c r="D102" s="90"/>
      <c r="E102" s="74">
        <v>200</v>
      </c>
      <c r="F102" s="75">
        <v>0.2</v>
      </c>
      <c r="G102" s="182" t="s">
        <v>16</v>
      </c>
      <c r="H102" s="211" t="s">
        <v>25</v>
      </c>
      <c r="I102" s="200" t="s">
        <v>89</v>
      </c>
      <c r="J102" s="236" t="s">
        <v>189</v>
      </c>
      <c r="K102" s="76" t="s">
        <v>37</v>
      </c>
      <c r="L102" s="77" t="s">
        <v>19</v>
      </c>
      <c r="M102" s="182"/>
      <c r="N102" s="199"/>
      <c r="O102" s="200"/>
    </row>
    <row r="103" spans="1:15" ht="21.75">
      <c r="A103" s="70"/>
      <c r="B103" s="78" t="str">
        <f>'Residential Chronic _summary'!B103</f>
        <v>1,4 - Dichlorobenzene</v>
      </c>
      <c r="C103" s="242">
        <f>'Residential Chronic _summary'!C103</f>
        <v>106467</v>
      </c>
      <c r="D103" s="90"/>
      <c r="E103" s="74">
        <v>50</v>
      </c>
      <c r="F103" s="240">
        <v>0.004</v>
      </c>
      <c r="G103" s="182" t="s">
        <v>24</v>
      </c>
      <c r="H103" s="199" t="s">
        <v>34</v>
      </c>
      <c r="I103" s="200" t="s">
        <v>25</v>
      </c>
      <c r="J103" s="236" t="s">
        <v>145</v>
      </c>
      <c r="K103" s="76" t="s">
        <v>104</v>
      </c>
      <c r="L103" s="77">
        <v>1E-05</v>
      </c>
      <c r="M103" s="182" t="s">
        <v>104</v>
      </c>
      <c r="N103" s="199"/>
      <c r="O103" s="200" t="s">
        <v>25</v>
      </c>
    </row>
    <row r="104" spans="1:15" ht="12.75">
      <c r="A104" s="70"/>
      <c r="B104" s="78" t="str">
        <f>'Residential Chronic _summary'!B104</f>
        <v>3,3' - Dichlorobenzidine</v>
      </c>
      <c r="C104" s="242">
        <f>'Residential Chronic _summary'!C104</f>
        <v>91941</v>
      </c>
      <c r="D104" s="90"/>
      <c r="E104" s="74">
        <v>50</v>
      </c>
      <c r="F104" s="75" t="s">
        <v>19</v>
      </c>
      <c r="G104" s="182"/>
      <c r="H104" s="199"/>
      <c r="I104" s="200"/>
      <c r="J104" s="236" t="s">
        <v>93</v>
      </c>
      <c r="K104" s="76" t="s">
        <v>33</v>
      </c>
      <c r="L104" s="77">
        <v>1E-05</v>
      </c>
      <c r="M104" s="182" t="s">
        <v>24</v>
      </c>
      <c r="N104" s="199"/>
      <c r="O104" s="200" t="s">
        <v>17</v>
      </c>
    </row>
    <row r="105" spans="1:15" ht="21.75">
      <c r="A105" s="70"/>
      <c r="B105" s="78" t="str">
        <f>'Residential Chronic _summary'!B105</f>
        <v>2,4-Dichlorophenol</v>
      </c>
      <c r="C105" s="242">
        <f>'Residential Chronic _summary'!C105</f>
        <v>120832</v>
      </c>
      <c r="D105" s="90"/>
      <c r="E105" s="91">
        <v>230</v>
      </c>
      <c r="F105" s="92">
        <v>0.2</v>
      </c>
      <c r="G105" s="182" t="s">
        <v>24</v>
      </c>
      <c r="H105" s="199"/>
      <c r="I105" s="200" t="s">
        <v>202</v>
      </c>
      <c r="J105" s="216" t="s">
        <v>193</v>
      </c>
      <c r="K105" s="114" t="s">
        <v>19</v>
      </c>
      <c r="L105" s="93" t="s">
        <v>19</v>
      </c>
      <c r="M105" s="182"/>
      <c r="N105" s="199"/>
      <c r="O105" s="200"/>
    </row>
    <row r="106" spans="1:15" ht="12.75">
      <c r="A106" s="70"/>
      <c r="B106" s="78" t="str">
        <f>'Residential Chronic _summary'!B106</f>
        <v>Di(2 - ethylhexyl)phthalate (bis-ethylhexyl phthalate)</v>
      </c>
      <c r="C106" s="242">
        <f>'Residential Chronic _summary'!C106</f>
        <v>117817</v>
      </c>
      <c r="D106" s="90" t="s">
        <v>195</v>
      </c>
      <c r="E106" s="74">
        <v>2100</v>
      </c>
      <c r="F106" s="75">
        <v>0.1</v>
      </c>
      <c r="G106" s="182" t="s">
        <v>24</v>
      </c>
      <c r="H106" s="199" t="s">
        <v>25</v>
      </c>
      <c r="I106" s="200" t="s">
        <v>17</v>
      </c>
      <c r="J106" s="236" t="s">
        <v>99</v>
      </c>
      <c r="K106" s="114" t="s">
        <v>33</v>
      </c>
      <c r="L106" s="77">
        <v>1E-05</v>
      </c>
      <c r="M106" s="182" t="s">
        <v>24</v>
      </c>
      <c r="N106" s="199"/>
      <c r="O106" s="200" t="s">
        <v>17</v>
      </c>
    </row>
    <row r="107" spans="1:15" ht="21.75">
      <c r="A107" s="70"/>
      <c r="B107" s="78" t="str">
        <f>'Residential Chronic _summary'!B107</f>
        <v>2,4-Dimethylphenol</v>
      </c>
      <c r="C107" s="242">
        <f>'Residential Chronic _summary'!C107</f>
        <v>105679</v>
      </c>
      <c r="D107" s="90"/>
      <c r="E107" s="74">
        <v>1925</v>
      </c>
      <c r="F107" s="75">
        <v>0.2</v>
      </c>
      <c r="G107" s="182" t="s">
        <v>24</v>
      </c>
      <c r="H107" s="199"/>
      <c r="I107" s="200" t="s">
        <v>202</v>
      </c>
      <c r="J107" s="236" t="s">
        <v>197</v>
      </c>
      <c r="K107" s="114" t="s">
        <v>19</v>
      </c>
      <c r="L107" s="77" t="s">
        <v>19</v>
      </c>
      <c r="M107" s="182"/>
      <c r="N107" s="199"/>
      <c r="O107" s="200"/>
    </row>
    <row r="108" spans="1:15" ht="12.75">
      <c r="A108" s="70"/>
      <c r="B108" s="78" t="str">
        <f>'Residential Chronic _summary'!B108</f>
        <v>Di - n - octyl phthalate</v>
      </c>
      <c r="C108" s="242">
        <f>'Residential Chronic _summary'!C108</f>
        <v>117840</v>
      </c>
      <c r="D108" s="90"/>
      <c r="E108" s="74">
        <v>3700</v>
      </c>
      <c r="F108" s="75">
        <v>0.2</v>
      </c>
      <c r="G108" s="182" t="s">
        <v>76</v>
      </c>
      <c r="H108" s="199"/>
      <c r="I108" s="200" t="s">
        <v>17</v>
      </c>
      <c r="J108" s="236" t="s">
        <v>77</v>
      </c>
      <c r="K108" s="114" t="s">
        <v>19</v>
      </c>
      <c r="L108" s="77" t="s">
        <v>19</v>
      </c>
      <c r="M108" s="182"/>
      <c r="N108" s="199"/>
      <c r="O108" s="200"/>
    </row>
    <row r="109" spans="1:15" ht="21.75">
      <c r="A109" s="70"/>
      <c r="B109" s="78" t="str">
        <f>'Residential Chronic _summary'!B109</f>
        <v>Ethylene glycol</v>
      </c>
      <c r="C109" s="242">
        <f>'Residential Chronic _summary'!C109</f>
        <v>107211</v>
      </c>
      <c r="D109" s="90"/>
      <c r="E109" s="74">
        <v>100000</v>
      </c>
      <c r="F109" s="163">
        <v>1</v>
      </c>
      <c r="G109" s="182" t="s">
        <v>24</v>
      </c>
      <c r="H109" s="199" t="s">
        <v>25</v>
      </c>
      <c r="I109" s="200" t="s">
        <v>17</v>
      </c>
      <c r="J109" s="223" t="s">
        <v>436</v>
      </c>
      <c r="K109" s="114" t="s">
        <v>19</v>
      </c>
      <c r="L109" s="77" t="s">
        <v>19</v>
      </c>
      <c r="M109" s="182"/>
      <c r="N109" s="199"/>
      <c r="O109" s="200"/>
    </row>
    <row r="110" spans="1:15" ht="21.75">
      <c r="A110" s="70"/>
      <c r="B110" s="78" t="str">
        <f>'Residential Chronic _summary'!B110</f>
        <v>Hexachlorobenzene</v>
      </c>
      <c r="C110" s="242">
        <f>'Residential Chronic _summary'!C110</f>
        <v>118741</v>
      </c>
      <c r="D110" s="90"/>
      <c r="E110" s="74">
        <v>9</v>
      </c>
      <c r="F110" s="75" t="s">
        <v>19</v>
      </c>
      <c r="G110" s="182" t="s">
        <v>24</v>
      </c>
      <c r="H110" s="199" t="s">
        <v>25</v>
      </c>
      <c r="I110" s="200" t="s">
        <v>89</v>
      </c>
      <c r="J110" s="236" t="s">
        <v>99</v>
      </c>
      <c r="K110" s="114" t="s">
        <v>33</v>
      </c>
      <c r="L110" s="77">
        <v>1E-05</v>
      </c>
      <c r="M110" s="182" t="s">
        <v>24</v>
      </c>
      <c r="N110" s="199"/>
      <c r="O110" s="200" t="s">
        <v>202</v>
      </c>
    </row>
    <row r="111" spans="1:15" ht="12.75">
      <c r="A111" s="70"/>
      <c r="B111" s="78" t="str">
        <f>'Residential Chronic _summary'!B111</f>
        <v>Hexachlorobutadiene</v>
      </c>
      <c r="C111" s="242">
        <f>'Residential Chronic _summary'!C111</f>
        <v>87683</v>
      </c>
      <c r="D111" s="90"/>
      <c r="E111" s="74">
        <v>37</v>
      </c>
      <c r="F111" s="75">
        <v>0.2</v>
      </c>
      <c r="G111" s="182" t="s">
        <v>76</v>
      </c>
      <c r="H111" s="199" t="s">
        <v>25</v>
      </c>
      <c r="I111" s="200" t="s">
        <v>89</v>
      </c>
      <c r="J111" s="236" t="s">
        <v>117</v>
      </c>
      <c r="K111" s="114" t="s">
        <v>104</v>
      </c>
      <c r="L111" s="77">
        <v>1E-06</v>
      </c>
      <c r="M111" s="182" t="s">
        <v>24</v>
      </c>
      <c r="N111" s="199"/>
      <c r="O111" s="200" t="s">
        <v>25</v>
      </c>
    </row>
    <row r="112" spans="1:15" ht="12.75">
      <c r="A112" s="70"/>
      <c r="B112" s="78" t="str">
        <f>'Residential Chronic _summary'!B112</f>
        <v>Hexachlorocyclopentadiene</v>
      </c>
      <c r="C112" s="242">
        <f>'Residential Chronic _summary'!C112</f>
        <v>77474</v>
      </c>
      <c r="D112" s="90"/>
      <c r="E112" s="74">
        <v>2</v>
      </c>
      <c r="F112" s="75">
        <v>0.2</v>
      </c>
      <c r="G112" s="182" t="s">
        <v>76</v>
      </c>
      <c r="H112" s="199"/>
      <c r="I112" s="200" t="s">
        <v>25</v>
      </c>
      <c r="J112" s="236" t="s">
        <v>124</v>
      </c>
      <c r="K112" s="114" t="s">
        <v>37</v>
      </c>
      <c r="L112" s="77" t="s">
        <v>19</v>
      </c>
      <c r="M112" s="182"/>
      <c r="N112" s="199"/>
      <c r="O112" s="200"/>
    </row>
    <row r="113" spans="1:15" ht="12.75">
      <c r="A113" s="70"/>
      <c r="B113" s="78" t="str">
        <f>'Residential Chronic _summary'!B113</f>
        <v>Methanol</v>
      </c>
      <c r="C113" s="242">
        <f>'Residential Chronic _summary'!C113</f>
        <v>67561</v>
      </c>
      <c r="D113" s="90"/>
      <c r="E113" s="74">
        <v>43500</v>
      </c>
      <c r="F113" s="75">
        <v>0.2</v>
      </c>
      <c r="G113" s="182" t="s">
        <v>104</v>
      </c>
      <c r="H113" s="199"/>
      <c r="I113" s="200" t="s">
        <v>25</v>
      </c>
      <c r="J113" s="236" t="s">
        <v>206</v>
      </c>
      <c r="K113" s="114" t="s">
        <v>19</v>
      </c>
      <c r="L113" s="77" t="s">
        <v>19</v>
      </c>
      <c r="M113" s="182"/>
      <c r="N113" s="199"/>
      <c r="O113" s="200"/>
    </row>
    <row r="114" spans="1:15" ht="21.75">
      <c r="A114" s="70"/>
      <c r="B114" s="78" t="str">
        <f>'Residential Chronic _summary'!B114</f>
        <v>2 - Methylphenol (o-cresol)</v>
      </c>
      <c r="C114" s="242">
        <f>'Residential Chronic _summary'!C114</f>
        <v>95487</v>
      </c>
      <c r="D114" s="90"/>
      <c r="E114" s="74">
        <v>352</v>
      </c>
      <c r="F114" s="92">
        <v>0.2</v>
      </c>
      <c r="G114" s="182" t="s">
        <v>24</v>
      </c>
      <c r="H114" s="201"/>
      <c r="I114" s="200" t="s">
        <v>17</v>
      </c>
      <c r="J114" s="223" t="s">
        <v>210</v>
      </c>
      <c r="K114" s="76" t="s">
        <v>104</v>
      </c>
      <c r="L114" s="77" t="s">
        <v>19</v>
      </c>
      <c r="M114" s="182"/>
      <c r="N114" s="201"/>
      <c r="O114" s="200"/>
    </row>
    <row r="115" spans="1:15" ht="21.75">
      <c r="A115" s="70"/>
      <c r="B115" s="78" t="str">
        <f>'Residential Chronic _summary'!B115</f>
        <v>3 - Methylphenol (m-cresol)</v>
      </c>
      <c r="C115" s="242">
        <f>'Residential Chronic _summary'!C115</f>
        <v>108394</v>
      </c>
      <c r="D115" s="90"/>
      <c r="E115" s="74">
        <v>352</v>
      </c>
      <c r="F115" s="92">
        <v>0.2</v>
      </c>
      <c r="G115" s="182" t="s">
        <v>24</v>
      </c>
      <c r="H115" s="201"/>
      <c r="I115" s="200" t="s">
        <v>17</v>
      </c>
      <c r="J115" s="223" t="s">
        <v>210</v>
      </c>
      <c r="K115" s="76" t="s">
        <v>104</v>
      </c>
      <c r="L115" s="77" t="s">
        <v>19</v>
      </c>
      <c r="M115" s="182"/>
      <c r="N115" s="201"/>
      <c r="O115" s="200"/>
    </row>
    <row r="116" spans="1:15" ht="21.75">
      <c r="A116" s="70"/>
      <c r="B116" s="78" t="str">
        <f>'Residential Chronic _summary'!B116</f>
        <v>4 - Methylphenol (p-cresol)</v>
      </c>
      <c r="C116" s="242">
        <f>'Residential Chronic _summary'!C116</f>
        <v>106445</v>
      </c>
      <c r="D116" s="90"/>
      <c r="E116" s="74">
        <v>59</v>
      </c>
      <c r="F116" s="92">
        <v>0.2</v>
      </c>
      <c r="G116" s="182" t="s">
        <v>76</v>
      </c>
      <c r="H116" s="201"/>
      <c r="I116" s="200" t="s">
        <v>17</v>
      </c>
      <c r="J116" s="223" t="s">
        <v>354</v>
      </c>
      <c r="K116" s="76" t="s">
        <v>104</v>
      </c>
      <c r="L116" s="77" t="s">
        <v>19</v>
      </c>
      <c r="M116" s="182"/>
      <c r="N116" s="201"/>
      <c r="O116" s="200"/>
    </row>
    <row r="117" spans="1:15" ht="12.75">
      <c r="A117" s="70"/>
      <c r="B117" s="78" t="str">
        <f>'Residential Chronic _summary'!B117</f>
        <v>N-Nitrosodiphenylamine</v>
      </c>
      <c r="C117" s="242">
        <f>'Residential Chronic _summary'!C117</f>
        <v>86306</v>
      </c>
      <c r="D117" s="90"/>
      <c r="E117" s="74">
        <v>3720</v>
      </c>
      <c r="F117" s="75" t="s">
        <v>19</v>
      </c>
      <c r="G117" s="182"/>
      <c r="H117" s="199"/>
      <c r="I117" s="203"/>
      <c r="J117" s="236" t="s">
        <v>93</v>
      </c>
      <c r="K117" s="76" t="s">
        <v>33</v>
      </c>
      <c r="L117" s="77">
        <v>1E-05</v>
      </c>
      <c r="M117" s="182" t="s">
        <v>24</v>
      </c>
      <c r="N117" s="199"/>
      <c r="O117" s="218" t="s">
        <v>17</v>
      </c>
    </row>
    <row r="118" spans="1:15" s="94" customFormat="1" ht="12.75">
      <c r="A118" s="4"/>
      <c r="B118" s="78" t="str">
        <f>'Residential Chronic _summary'!B118</f>
        <v>N-Nitrosodi-N-propylamine</v>
      </c>
      <c r="C118" s="242">
        <f>'Residential Chronic _summary'!C118</f>
        <v>621647</v>
      </c>
      <c r="D118" s="90"/>
      <c r="E118" s="91">
        <v>1.2</v>
      </c>
      <c r="F118" s="92" t="s">
        <v>19</v>
      </c>
      <c r="G118" s="182"/>
      <c r="H118" s="199"/>
      <c r="I118" s="203"/>
      <c r="J118" s="216" t="s">
        <v>93</v>
      </c>
      <c r="K118" s="114" t="s">
        <v>33</v>
      </c>
      <c r="L118" s="93">
        <v>1E-05</v>
      </c>
      <c r="M118" s="199" t="s">
        <v>16</v>
      </c>
      <c r="N118" s="199"/>
      <c r="O118" s="218" t="s">
        <v>25</v>
      </c>
    </row>
    <row r="119" spans="1:15" ht="12.75">
      <c r="A119" s="70"/>
      <c r="B119" s="78" t="str">
        <f>'Residential Chronic _summary'!B119</f>
        <v>Pentachlorophenol</v>
      </c>
      <c r="C119" s="242">
        <f>'Residential Chronic _summary'!C119</f>
        <v>87865</v>
      </c>
      <c r="D119" s="90"/>
      <c r="E119" s="74">
        <v>135</v>
      </c>
      <c r="F119" s="75">
        <v>0.01</v>
      </c>
      <c r="G119" s="182" t="s">
        <v>24</v>
      </c>
      <c r="H119" s="199" t="s">
        <v>25</v>
      </c>
      <c r="I119" s="200" t="s">
        <v>17</v>
      </c>
      <c r="J119" s="236" t="s">
        <v>216</v>
      </c>
      <c r="K119" s="76" t="s">
        <v>33</v>
      </c>
      <c r="L119" s="77">
        <v>1E-05</v>
      </c>
      <c r="M119" s="182" t="s">
        <v>24</v>
      </c>
      <c r="N119" s="199"/>
      <c r="O119" s="200" t="s">
        <v>17</v>
      </c>
    </row>
    <row r="120" spans="1:15" s="94" customFormat="1" ht="21.75">
      <c r="A120" s="4"/>
      <c r="B120" s="78" t="str">
        <f>'Residential Chronic _summary'!B120</f>
        <v>Phenol</v>
      </c>
      <c r="C120" s="242">
        <f>'Residential Chronic _summary'!C120</f>
        <v>108952</v>
      </c>
      <c r="D120" s="90"/>
      <c r="E120" s="91">
        <v>26800</v>
      </c>
      <c r="F120" s="92">
        <v>0.2</v>
      </c>
      <c r="G120" s="182" t="s">
        <v>29</v>
      </c>
      <c r="H120" s="210" t="s">
        <v>218</v>
      </c>
      <c r="I120" s="200" t="s">
        <v>17</v>
      </c>
      <c r="J120" s="237" t="s">
        <v>437</v>
      </c>
      <c r="K120" s="114" t="s">
        <v>37</v>
      </c>
      <c r="L120" s="93" t="s">
        <v>19</v>
      </c>
      <c r="M120" s="182"/>
      <c r="N120" s="201"/>
      <c r="O120" s="200"/>
    </row>
    <row r="121" spans="1:15" s="94" customFormat="1" ht="21.75">
      <c r="A121" s="4"/>
      <c r="B121" s="78" t="str">
        <f>'Residential Chronic _summary'!B121</f>
        <v>2,3,4,6-Tetrachlorophenol</v>
      </c>
      <c r="C121" s="242">
        <f>'Residential Chronic _summary'!C121</f>
        <v>58902</v>
      </c>
      <c r="D121" s="90"/>
      <c r="E121" s="91">
        <v>3700</v>
      </c>
      <c r="F121" s="92">
        <v>0.2</v>
      </c>
      <c r="G121" s="182" t="s">
        <v>24</v>
      </c>
      <c r="H121" s="199" t="s">
        <v>25</v>
      </c>
      <c r="I121" s="200" t="s">
        <v>34</v>
      </c>
      <c r="J121" s="216" t="s">
        <v>124</v>
      </c>
      <c r="K121" s="114" t="s">
        <v>19</v>
      </c>
      <c r="L121" s="93" t="s">
        <v>19</v>
      </c>
      <c r="M121" s="182"/>
      <c r="N121" s="199"/>
      <c r="O121" s="200"/>
    </row>
    <row r="122" spans="1:15" s="94" customFormat="1" ht="21.75">
      <c r="A122" s="4"/>
      <c r="B122" s="78" t="str">
        <f>'Residential Chronic _summary'!B122</f>
        <v>2,4,5-Trichlorophenol</v>
      </c>
      <c r="C122" s="242">
        <f>'Residential Chronic _summary'!C122</f>
        <v>95954</v>
      </c>
      <c r="D122" s="90"/>
      <c r="E122" s="91">
        <v>10600</v>
      </c>
      <c r="F122" s="92">
        <v>0.2</v>
      </c>
      <c r="G122" s="182" t="s">
        <v>24</v>
      </c>
      <c r="H122" s="199"/>
      <c r="I122" s="200" t="s">
        <v>34</v>
      </c>
      <c r="J122" s="216" t="s">
        <v>222</v>
      </c>
      <c r="K122" s="114" t="s">
        <v>19</v>
      </c>
      <c r="L122" s="93" t="s">
        <v>19</v>
      </c>
      <c r="M122" s="182"/>
      <c r="N122" s="199"/>
      <c r="O122" s="200"/>
    </row>
    <row r="123" spans="1:15" s="94" customFormat="1" ht="21.75">
      <c r="A123" s="4"/>
      <c r="B123" s="78" t="str">
        <f>'Residential Chronic _summary'!B123</f>
        <v>2,4,6-Trichlorophenol</v>
      </c>
      <c r="C123" s="242">
        <f>'Residential Chronic _summary'!C123</f>
        <v>88062</v>
      </c>
      <c r="D123" s="90"/>
      <c r="E123" s="91">
        <v>1060</v>
      </c>
      <c r="F123" s="92" t="s">
        <v>19</v>
      </c>
      <c r="G123" s="182"/>
      <c r="H123" s="199"/>
      <c r="I123" s="200"/>
      <c r="J123" s="216" t="s">
        <v>93</v>
      </c>
      <c r="K123" s="114" t="s">
        <v>33</v>
      </c>
      <c r="L123" s="93">
        <v>1E-05</v>
      </c>
      <c r="M123" s="182" t="s">
        <v>24</v>
      </c>
      <c r="N123" s="199"/>
      <c r="O123" s="200" t="s">
        <v>202</v>
      </c>
    </row>
    <row r="124" spans="1:15" s="94" customFormat="1" ht="12.75">
      <c r="A124" s="243" t="str">
        <f>'Residential Chronic _summary'!A124</f>
        <v>Polyaromatic Hydrocarbons</v>
      </c>
      <c r="B124" s="78"/>
      <c r="C124" s="242"/>
      <c r="D124" s="90"/>
      <c r="E124" s="91"/>
      <c r="F124" s="92"/>
      <c r="G124" s="182"/>
      <c r="H124" s="199"/>
      <c r="I124" s="200"/>
      <c r="J124" s="216"/>
      <c r="K124" s="114"/>
      <c r="L124" s="93"/>
      <c r="M124" s="182"/>
      <c r="N124" s="199"/>
      <c r="O124" s="200"/>
    </row>
    <row r="125" spans="1:15" s="94" customFormat="1" ht="12.75">
      <c r="A125" s="4"/>
      <c r="B125" s="78" t="str">
        <f>'Residential Chronic _summary'!B125</f>
        <v>Acenaphthene</v>
      </c>
      <c r="C125" s="242">
        <f>'Residential Chronic _summary'!C125</f>
        <v>83329</v>
      </c>
      <c r="D125" s="90" t="s">
        <v>63</v>
      </c>
      <c r="E125" s="91">
        <v>5260</v>
      </c>
      <c r="F125" s="92">
        <v>0.2</v>
      </c>
      <c r="G125" s="199" t="s">
        <v>16</v>
      </c>
      <c r="H125" s="201"/>
      <c r="I125" s="200" t="s">
        <v>25</v>
      </c>
      <c r="J125" s="216" t="s">
        <v>438</v>
      </c>
      <c r="K125" s="114" t="s">
        <v>19</v>
      </c>
      <c r="L125" s="93" t="s">
        <v>19</v>
      </c>
      <c r="M125" s="182"/>
      <c r="N125" s="201"/>
      <c r="O125" s="200"/>
    </row>
    <row r="126" spans="1:15" s="94" customFormat="1" ht="12.75">
      <c r="A126" s="4"/>
      <c r="B126" s="78" t="str">
        <f>'Residential Chronic _summary'!B126</f>
        <v>Anthracene</v>
      </c>
      <c r="C126" s="242">
        <f>'Residential Chronic _summary'!C126</f>
        <v>120127</v>
      </c>
      <c r="D126" s="90"/>
      <c r="E126" s="91">
        <v>45400</v>
      </c>
      <c r="F126" s="92">
        <v>0.2</v>
      </c>
      <c r="G126" s="182" t="s">
        <v>24</v>
      </c>
      <c r="H126" s="201"/>
      <c r="I126" s="200" t="s">
        <v>17</v>
      </c>
      <c r="J126" s="237" t="s">
        <v>439</v>
      </c>
      <c r="K126" s="114" t="s">
        <v>37</v>
      </c>
      <c r="L126" s="93" t="s">
        <v>19</v>
      </c>
      <c r="M126" s="182"/>
      <c r="N126" s="201"/>
      <c r="O126" s="200"/>
    </row>
    <row r="127" spans="1:15" ht="21.75">
      <c r="A127" s="70"/>
      <c r="B127" s="288" t="str">
        <f>'Residential Chronic _summary'!B127</f>
        <v>Benzo[a]pyrene equivalents (see BaP equiv. Calculation spreadsheeet)</v>
      </c>
      <c r="C127" s="242">
        <f>'Residential Chronic _summary'!C127</f>
        <v>50328</v>
      </c>
      <c r="D127" s="90"/>
      <c r="E127" s="74">
        <v>4</v>
      </c>
      <c r="F127" s="75" t="s">
        <v>19</v>
      </c>
      <c r="G127" s="182"/>
      <c r="H127" s="199"/>
      <c r="I127" s="200"/>
      <c r="J127" s="236" t="s">
        <v>93</v>
      </c>
      <c r="K127" s="76" t="s">
        <v>33</v>
      </c>
      <c r="L127" s="77">
        <v>1E-05</v>
      </c>
      <c r="M127" s="182" t="s">
        <v>21</v>
      </c>
      <c r="N127" s="199"/>
      <c r="O127" s="200" t="s">
        <v>17</v>
      </c>
    </row>
    <row r="128" spans="1:15" ht="12.75">
      <c r="A128" s="70"/>
      <c r="B128" s="78" t="str">
        <f>'Residential Chronic _summary'!B128</f>
        <v>Fluoranthene</v>
      </c>
      <c r="C128" s="242">
        <f>'Residential Chronic _summary'!C128</f>
        <v>206440</v>
      </c>
      <c r="D128" s="90"/>
      <c r="E128" s="74">
        <v>6800</v>
      </c>
      <c r="F128" s="75">
        <v>0.2</v>
      </c>
      <c r="G128" s="182" t="s">
        <v>24</v>
      </c>
      <c r="H128" s="199"/>
      <c r="I128" s="200" t="s">
        <v>17</v>
      </c>
      <c r="J128" s="223" t="s">
        <v>440</v>
      </c>
      <c r="K128" s="76" t="s">
        <v>37</v>
      </c>
      <c r="L128" s="77" t="s">
        <v>19</v>
      </c>
      <c r="M128" s="182"/>
      <c r="N128" s="199"/>
      <c r="O128" s="200"/>
    </row>
    <row r="129" spans="1:15" ht="21.75">
      <c r="A129" s="70"/>
      <c r="B129" s="78" t="str">
        <f>'Residential Chronic _summary'!B129</f>
        <v>Fluorene</v>
      </c>
      <c r="C129" s="242">
        <f>'Residential Chronic _summary'!C129</f>
        <v>86737</v>
      </c>
      <c r="D129" s="90"/>
      <c r="E129" s="74">
        <v>4120</v>
      </c>
      <c r="F129" s="75">
        <v>0.2</v>
      </c>
      <c r="G129" s="182" t="s">
        <v>16</v>
      </c>
      <c r="H129" s="199"/>
      <c r="I129" s="200" t="s">
        <v>202</v>
      </c>
      <c r="J129" s="236" t="s">
        <v>83</v>
      </c>
      <c r="K129" s="76" t="s">
        <v>37</v>
      </c>
      <c r="L129" s="77" t="s">
        <v>19</v>
      </c>
      <c r="M129" s="182"/>
      <c r="N129" s="199"/>
      <c r="O129" s="200"/>
    </row>
    <row r="130" spans="1:15" ht="12.75">
      <c r="A130" s="70"/>
      <c r="B130" s="78" t="str">
        <f>'Residential Chronic _summary'!B130</f>
        <v>Naphthalene - see Volatile Organics</v>
      </c>
      <c r="C130" s="242">
        <f>'Residential Chronic _summary'!C130</f>
        <v>0</v>
      </c>
      <c r="D130" s="90"/>
      <c r="E130" s="74"/>
      <c r="F130" s="75"/>
      <c r="G130" s="182"/>
      <c r="H130" s="199"/>
      <c r="I130" s="200"/>
      <c r="J130" s="236"/>
      <c r="K130" s="76"/>
      <c r="L130" s="77"/>
      <c r="M130" s="182"/>
      <c r="N130" s="199"/>
      <c r="O130" s="200"/>
    </row>
    <row r="131" spans="1:15" ht="12.75">
      <c r="A131" s="70"/>
      <c r="B131" s="78" t="str">
        <f>'Residential Chronic _summary'!B131</f>
        <v>Pyrene</v>
      </c>
      <c r="C131" s="242">
        <f>'Residential Chronic _summary'!C131</f>
        <v>129000</v>
      </c>
      <c r="D131" s="90"/>
      <c r="E131" s="74">
        <v>5800</v>
      </c>
      <c r="F131" s="75">
        <v>0.2</v>
      </c>
      <c r="G131" s="182" t="s">
        <v>24</v>
      </c>
      <c r="H131" s="199"/>
      <c r="I131" s="200" t="s">
        <v>17</v>
      </c>
      <c r="J131" s="236" t="s">
        <v>183</v>
      </c>
      <c r="K131" s="76" t="s">
        <v>37</v>
      </c>
      <c r="L131" s="75" t="s">
        <v>19</v>
      </c>
      <c r="M131" s="182"/>
      <c r="N131" s="199"/>
      <c r="O131" s="200"/>
    </row>
    <row r="132" spans="1:15" ht="12.75">
      <c r="A132" s="70"/>
      <c r="B132" s="78" t="str">
        <f>'Residential Chronic _summary'!B132</f>
        <v>Quinoline</v>
      </c>
      <c r="C132" s="242">
        <f>'Residential Chronic _summary'!C132</f>
        <v>91225</v>
      </c>
      <c r="D132" s="125"/>
      <c r="E132" s="126">
        <v>2.5</v>
      </c>
      <c r="F132" s="35" t="s">
        <v>19</v>
      </c>
      <c r="G132" s="181"/>
      <c r="H132" s="197"/>
      <c r="I132" s="198"/>
      <c r="J132" s="238" t="s">
        <v>235</v>
      </c>
      <c r="K132" s="103" t="s">
        <v>104</v>
      </c>
      <c r="L132" s="127">
        <v>1E-05</v>
      </c>
      <c r="M132" s="181" t="s">
        <v>76</v>
      </c>
      <c r="N132" s="197" t="s">
        <v>25</v>
      </c>
      <c r="O132" s="198" t="s">
        <v>17</v>
      </c>
    </row>
    <row r="133" spans="1:15" s="94" customFormat="1" ht="12.75">
      <c r="A133" s="243" t="str">
        <f>'Residential Chronic _summary'!A133</f>
        <v>Polychlorinated Biphenyls</v>
      </c>
      <c r="B133" s="78"/>
      <c r="C133" s="242"/>
      <c r="D133" s="90"/>
      <c r="E133" s="91"/>
      <c r="F133" s="92"/>
      <c r="G133" s="182"/>
      <c r="H133" s="199"/>
      <c r="I133" s="200"/>
      <c r="J133" s="216"/>
      <c r="K133" s="114"/>
      <c r="L133" s="93"/>
      <c r="M133" s="182"/>
      <c r="N133" s="199"/>
      <c r="O133" s="200"/>
    </row>
    <row r="134" spans="1:15" ht="21.75">
      <c r="A134" s="70"/>
      <c r="B134" s="78" t="str">
        <f>'Residential Chronic _summary'!B134</f>
        <v>PCBs (Polychlorinated Biphenyls)</v>
      </c>
      <c r="C134" s="242">
        <f>'Residential Chronic _summary'!C134</f>
        <v>1336363</v>
      </c>
      <c r="D134" s="90"/>
      <c r="E134" s="74">
        <v>8</v>
      </c>
      <c r="F134" s="75">
        <v>0.2</v>
      </c>
      <c r="G134" s="182" t="s">
        <v>132</v>
      </c>
      <c r="H134" s="199" t="s">
        <v>25</v>
      </c>
      <c r="I134" s="200" t="s">
        <v>17</v>
      </c>
      <c r="J134" s="236" t="s">
        <v>238</v>
      </c>
      <c r="K134" s="76" t="s">
        <v>33</v>
      </c>
      <c r="L134" s="77">
        <v>9E-06</v>
      </c>
      <c r="M134" s="182" t="s">
        <v>24</v>
      </c>
      <c r="N134" s="199"/>
      <c r="O134" s="200" t="s">
        <v>202</v>
      </c>
    </row>
    <row r="135" spans="1:15" s="94" customFormat="1" ht="12.75">
      <c r="A135" s="243" t="str">
        <f>'Residential Chronic _summary'!A135</f>
        <v>Pesticides and Herbicides</v>
      </c>
      <c r="B135" s="78"/>
      <c r="C135" s="242"/>
      <c r="D135" s="90"/>
      <c r="E135" s="91"/>
      <c r="F135" s="92"/>
      <c r="G135" s="182"/>
      <c r="H135" s="199"/>
      <c r="I135" s="200"/>
      <c r="J135" s="216"/>
      <c r="K135" s="114"/>
      <c r="L135" s="93"/>
      <c r="M135" s="182"/>
      <c r="N135" s="199"/>
      <c r="O135" s="200"/>
    </row>
    <row r="136" spans="1:15" ht="12.75">
      <c r="A136" s="70"/>
      <c r="B136" s="78" t="str">
        <f>'Residential Chronic _summary'!B136</f>
        <v>Aldrin</v>
      </c>
      <c r="C136" s="242">
        <f>'Residential Chronic _summary'!C136</f>
        <v>309002</v>
      </c>
      <c r="D136" s="90"/>
      <c r="E136" s="74">
        <v>2</v>
      </c>
      <c r="F136" s="75">
        <v>0.06</v>
      </c>
      <c r="G136" s="182" t="s">
        <v>24</v>
      </c>
      <c r="H136" s="199" t="s">
        <v>25</v>
      </c>
      <c r="I136" s="200" t="s">
        <v>17</v>
      </c>
      <c r="J136" s="236" t="s">
        <v>99</v>
      </c>
      <c r="K136" s="76" t="s">
        <v>33</v>
      </c>
      <c r="L136" s="77">
        <v>1E-05</v>
      </c>
      <c r="M136" s="182" t="s">
        <v>24</v>
      </c>
      <c r="N136" s="199"/>
      <c r="O136" s="200" t="s">
        <v>17</v>
      </c>
    </row>
    <row r="137" spans="1:15" ht="12.75">
      <c r="A137" s="70"/>
      <c r="B137" s="78" t="str">
        <f>'Residential Chronic _summary'!B137</f>
        <v>Carbazole</v>
      </c>
      <c r="C137" s="242">
        <f>'Residential Chronic _summary'!C137</f>
        <v>86748</v>
      </c>
      <c r="D137" s="90"/>
      <c r="E137" s="74">
        <v>1310</v>
      </c>
      <c r="F137" s="75"/>
      <c r="G137" s="182"/>
      <c r="H137" s="199"/>
      <c r="I137" s="200"/>
      <c r="J137" s="236" t="s">
        <v>93</v>
      </c>
      <c r="K137" s="76" t="s">
        <v>33</v>
      </c>
      <c r="L137" s="77">
        <v>1E-05</v>
      </c>
      <c r="M137" s="182" t="s">
        <v>76</v>
      </c>
      <c r="N137" s="199" t="s">
        <v>25</v>
      </c>
      <c r="O137" s="200" t="s">
        <v>17</v>
      </c>
    </row>
    <row r="138" spans="1:15" s="94" customFormat="1" ht="12.75">
      <c r="A138" s="4"/>
      <c r="B138" s="78" t="str">
        <f>'Residential Chronic _summary'!B138</f>
        <v>Chloramben</v>
      </c>
      <c r="C138" s="242">
        <f>'Residential Chronic _summary'!C138</f>
        <v>133904</v>
      </c>
      <c r="D138" s="102"/>
      <c r="E138" s="91">
        <v>3200</v>
      </c>
      <c r="F138" s="92">
        <v>0.2</v>
      </c>
      <c r="G138" s="182" t="s">
        <v>24</v>
      </c>
      <c r="H138" s="199" t="s">
        <v>25</v>
      </c>
      <c r="I138" s="200" t="s">
        <v>17</v>
      </c>
      <c r="J138" s="216" t="s">
        <v>124</v>
      </c>
      <c r="K138" s="114" t="s">
        <v>243</v>
      </c>
      <c r="L138" s="93" t="s">
        <v>19</v>
      </c>
      <c r="M138" s="182"/>
      <c r="N138" s="199"/>
      <c r="O138" s="200"/>
    </row>
    <row r="139" spans="1:15" ht="12.75">
      <c r="A139" s="70"/>
      <c r="B139" s="78" t="str">
        <f>'Residential Chronic _summary'!B139</f>
        <v>Chlordane</v>
      </c>
      <c r="C139" s="242">
        <f>'Residential Chronic _summary'!C139</f>
        <v>57749</v>
      </c>
      <c r="D139" s="90"/>
      <c r="E139" s="74">
        <v>74</v>
      </c>
      <c r="F139" s="75">
        <v>0.2</v>
      </c>
      <c r="G139" s="182" t="s">
        <v>24</v>
      </c>
      <c r="H139" s="199"/>
      <c r="I139" s="200" t="s">
        <v>17</v>
      </c>
      <c r="J139" s="236" t="s">
        <v>99</v>
      </c>
      <c r="K139" s="76" t="s">
        <v>33</v>
      </c>
      <c r="L139" s="77">
        <v>1E-05</v>
      </c>
      <c r="M139" s="182" t="s">
        <v>24</v>
      </c>
      <c r="N139" s="199"/>
      <c r="O139" s="200" t="s">
        <v>17</v>
      </c>
    </row>
    <row r="140" spans="1:15" ht="12.75">
      <c r="A140" s="70"/>
      <c r="B140" s="78" t="str">
        <f>'Residential Chronic _summary'!B140</f>
        <v>4, 4' - DDD</v>
      </c>
      <c r="C140" s="242">
        <f>'Residential Chronic _summary'!C140</f>
        <v>72548</v>
      </c>
      <c r="D140" s="90"/>
      <c r="E140" s="74">
        <v>125</v>
      </c>
      <c r="F140" s="75" t="s">
        <v>19</v>
      </c>
      <c r="G140" s="182"/>
      <c r="H140" s="199"/>
      <c r="I140" s="200"/>
      <c r="J140" s="236" t="s">
        <v>93</v>
      </c>
      <c r="K140" s="76" t="s">
        <v>33</v>
      </c>
      <c r="L140" s="77">
        <v>1E-05</v>
      </c>
      <c r="M140" s="182" t="s">
        <v>24</v>
      </c>
      <c r="N140" s="199"/>
      <c r="O140" s="200" t="s">
        <v>17</v>
      </c>
    </row>
    <row r="141" spans="1:15" ht="12.75">
      <c r="A141" s="70"/>
      <c r="B141" s="78" t="str">
        <f>'Residential Chronic _summary'!B141</f>
        <v>4, 4' - DDE</v>
      </c>
      <c r="C141" s="242">
        <f>'Residential Chronic _summary'!C141</f>
        <v>72559</v>
      </c>
      <c r="D141" s="90"/>
      <c r="E141" s="74">
        <v>80</v>
      </c>
      <c r="F141" s="75" t="s">
        <v>19</v>
      </c>
      <c r="G141" s="182"/>
      <c r="H141" s="199"/>
      <c r="I141" s="200"/>
      <c r="J141" s="236" t="s">
        <v>93</v>
      </c>
      <c r="K141" s="76" t="s">
        <v>33</v>
      </c>
      <c r="L141" s="77">
        <v>1E-05</v>
      </c>
      <c r="M141" s="182" t="s">
        <v>24</v>
      </c>
      <c r="N141" s="199"/>
      <c r="O141" s="200" t="s">
        <v>17</v>
      </c>
    </row>
    <row r="142" spans="1:15" ht="12.75">
      <c r="A142" s="70"/>
      <c r="B142" s="78" t="str">
        <f>'Residential Chronic _summary'!B142</f>
        <v>4, 4' - DDT</v>
      </c>
      <c r="C142" s="242">
        <f>'Residential Chronic _summary'!C142</f>
        <v>50293</v>
      </c>
      <c r="D142" s="90"/>
      <c r="E142" s="74">
        <v>88</v>
      </c>
      <c r="F142" s="75">
        <v>0.2</v>
      </c>
      <c r="G142" s="182" t="s">
        <v>24</v>
      </c>
      <c r="H142" s="199" t="s">
        <v>25</v>
      </c>
      <c r="I142" s="200" t="s">
        <v>17</v>
      </c>
      <c r="J142" s="236" t="s">
        <v>99</v>
      </c>
      <c r="K142" s="76" t="s">
        <v>33</v>
      </c>
      <c r="L142" s="77">
        <v>1E-05</v>
      </c>
      <c r="M142" s="182" t="s">
        <v>24</v>
      </c>
      <c r="N142" s="199"/>
      <c r="O142" s="200" t="s">
        <v>17</v>
      </c>
    </row>
    <row r="143" spans="1:15" ht="12.75">
      <c r="A143" s="70"/>
      <c r="B143" s="78" t="str">
        <f>'Residential Chronic _summary'!B143</f>
        <v>Diazinon</v>
      </c>
      <c r="C143" s="242">
        <f>'Residential Chronic _summary'!C143</f>
        <v>333415</v>
      </c>
      <c r="D143" s="90"/>
      <c r="E143" s="74">
        <v>200</v>
      </c>
      <c r="F143" s="75">
        <v>0.2</v>
      </c>
      <c r="G143" s="182" t="s">
        <v>76</v>
      </c>
      <c r="H143" s="199" t="s">
        <v>25</v>
      </c>
      <c r="I143" s="200" t="s">
        <v>17</v>
      </c>
      <c r="J143" s="236" t="s">
        <v>60</v>
      </c>
      <c r="K143" s="76" t="s">
        <v>19</v>
      </c>
      <c r="L143" s="77" t="s">
        <v>19</v>
      </c>
      <c r="M143" s="182"/>
      <c r="N143" s="199"/>
      <c r="O143" s="200"/>
    </row>
    <row r="144" spans="1:15" s="94" customFormat="1" ht="12.75">
      <c r="A144" s="4"/>
      <c r="B144" s="78" t="str">
        <f>'Residential Chronic _summary'!B144</f>
        <v>2,4-Dichlorophenoxyacetic acid (2,4-D)</v>
      </c>
      <c r="C144" s="242">
        <f>'Residential Chronic _summary'!C144</f>
        <v>94757</v>
      </c>
      <c r="D144" s="90"/>
      <c r="E144" s="91">
        <v>2200</v>
      </c>
      <c r="F144" s="92">
        <v>0.2</v>
      </c>
      <c r="G144" s="182" t="s">
        <v>24</v>
      </c>
      <c r="H144" s="199" t="s">
        <v>25</v>
      </c>
      <c r="I144" s="200" t="s">
        <v>17</v>
      </c>
      <c r="J144" s="216" t="s">
        <v>230</v>
      </c>
      <c r="K144" s="114" t="s">
        <v>19</v>
      </c>
      <c r="L144" s="93" t="s">
        <v>19</v>
      </c>
      <c r="M144" s="182"/>
      <c r="N144" s="199"/>
      <c r="O144" s="200"/>
    </row>
    <row r="145" spans="1:15" s="94" customFormat="1" ht="12.75">
      <c r="A145" s="4"/>
      <c r="B145" s="78" t="str">
        <f>'Residential Chronic _summary'!B145</f>
        <v>4-(2,4-Dichlorophenoxy) butyric acid (2,4-DB)</v>
      </c>
      <c r="C145" s="242">
        <f>'Residential Chronic _summary'!C145</f>
        <v>94826</v>
      </c>
      <c r="D145" s="90"/>
      <c r="E145" s="91">
        <v>1750</v>
      </c>
      <c r="F145" s="92">
        <v>0.2</v>
      </c>
      <c r="G145" s="182" t="s">
        <v>24</v>
      </c>
      <c r="H145" s="199" t="s">
        <v>25</v>
      </c>
      <c r="I145" s="200" t="s">
        <v>17</v>
      </c>
      <c r="J145" s="216" t="s">
        <v>251</v>
      </c>
      <c r="K145" s="114" t="s">
        <v>19</v>
      </c>
      <c r="L145" s="93" t="s">
        <v>19</v>
      </c>
      <c r="M145" s="182"/>
      <c r="N145" s="199"/>
      <c r="O145" s="200"/>
    </row>
    <row r="146" spans="1:15" s="94" customFormat="1" ht="12.75">
      <c r="A146"/>
      <c r="B146" s="78" t="str">
        <f>'Residential Chronic _summary'!B146</f>
        <v>Dieldrin</v>
      </c>
      <c r="C146" s="242">
        <f>'Residential Chronic _summary'!C146</f>
        <v>60571</v>
      </c>
      <c r="D146" s="90"/>
      <c r="E146" s="91">
        <v>2</v>
      </c>
      <c r="F146" s="92">
        <v>0.04</v>
      </c>
      <c r="G146" s="182" t="s">
        <v>24</v>
      </c>
      <c r="H146" s="199" t="s">
        <v>25</v>
      </c>
      <c r="I146" s="200" t="s">
        <v>17</v>
      </c>
      <c r="J146" s="216" t="s">
        <v>99</v>
      </c>
      <c r="K146" s="114" t="s">
        <v>33</v>
      </c>
      <c r="L146" s="93">
        <v>1E-05</v>
      </c>
      <c r="M146" s="182" t="s">
        <v>24</v>
      </c>
      <c r="N146" s="199"/>
      <c r="O146" s="200" t="s">
        <v>17</v>
      </c>
    </row>
    <row r="147" spans="1:15" s="94" customFormat="1" ht="12.75">
      <c r="A147"/>
      <c r="B147" s="78" t="str">
        <f>'Residential Chronic _summary'!B147</f>
        <v>Endosulfan</v>
      </c>
      <c r="C147" s="242">
        <f>'Residential Chronic _summary'!C147</f>
        <v>115297</v>
      </c>
      <c r="D147" s="90"/>
      <c r="E147" s="91">
        <v>700</v>
      </c>
      <c r="F147" s="92">
        <v>0.2</v>
      </c>
      <c r="G147" s="182" t="s">
        <v>24</v>
      </c>
      <c r="H147" s="199"/>
      <c r="I147" s="200" t="s">
        <v>17</v>
      </c>
      <c r="J147" s="216" t="s">
        <v>254</v>
      </c>
      <c r="K147" s="114" t="s">
        <v>19</v>
      </c>
      <c r="L147" s="77" t="s">
        <v>19</v>
      </c>
      <c r="M147" s="182"/>
      <c r="N147" s="199"/>
      <c r="O147" s="200"/>
    </row>
    <row r="148" spans="1:15" s="94" customFormat="1" ht="12.75">
      <c r="A148" s="4"/>
      <c r="B148" s="78" t="str">
        <f>'Residential Chronic _summary'!B148</f>
        <v>Endrin</v>
      </c>
      <c r="C148" s="242">
        <f>'Residential Chronic _summary'!C148</f>
        <v>72208</v>
      </c>
      <c r="D148" s="90"/>
      <c r="E148" s="91">
        <v>56</v>
      </c>
      <c r="F148" s="92">
        <v>0.2</v>
      </c>
      <c r="G148" s="182" t="s">
        <v>24</v>
      </c>
      <c r="H148" s="199"/>
      <c r="I148" s="200" t="s">
        <v>17</v>
      </c>
      <c r="J148" s="216" t="s">
        <v>156</v>
      </c>
      <c r="K148" s="114" t="s">
        <v>37</v>
      </c>
      <c r="L148" s="77" t="s">
        <v>19</v>
      </c>
      <c r="M148" s="182"/>
      <c r="N148" s="199"/>
      <c r="O148" s="200"/>
    </row>
    <row r="149" spans="1:15" ht="21.75">
      <c r="A149" s="4"/>
      <c r="B149" s="78" t="str">
        <f>'Residential Chronic _summary'!B149</f>
        <v>Heptachlor</v>
      </c>
      <c r="C149" s="242">
        <f>'Residential Chronic _summary'!C149</f>
        <v>76448</v>
      </c>
      <c r="D149" s="90"/>
      <c r="E149" s="74">
        <v>3.5</v>
      </c>
      <c r="F149" s="75">
        <v>0.01</v>
      </c>
      <c r="G149" s="182" t="s">
        <v>24</v>
      </c>
      <c r="H149" s="199" t="s">
        <v>25</v>
      </c>
      <c r="I149" s="202" t="s">
        <v>17</v>
      </c>
      <c r="J149" s="236" t="s">
        <v>99</v>
      </c>
      <c r="K149" s="76" t="s">
        <v>33</v>
      </c>
      <c r="L149" s="77">
        <v>1E-05</v>
      </c>
      <c r="M149" s="182" t="s">
        <v>24</v>
      </c>
      <c r="N149" s="199"/>
      <c r="O149" s="202" t="s">
        <v>202</v>
      </c>
    </row>
    <row r="150" spans="1:15" ht="12.75">
      <c r="A150" s="4"/>
      <c r="B150" s="78" t="str">
        <f>'Residential Chronic _summary'!B150</f>
        <v>Heptachlor epoxide</v>
      </c>
      <c r="C150" s="242">
        <f>'Residential Chronic _summary'!C150</f>
        <v>1024573</v>
      </c>
      <c r="D150" s="90"/>
      <c r="E150" s="74">
        <v>3</v>
      </c>
      <c r="F150" s="75">
        <v>0.2</v>
      </c>
      <c r="G150" s="182" t="s">
        <v>24</v>
      </c>
      <c r="H150" s="199" t="s">
        <v>25</v>
      </c>
      <c r="I150" s="202" t="s">
        <v>17</v>
      </c>
      <c r="J150" s="236" t="s">
        <v>99</v>
      </c>
      <c r="K150" s="76" t="s">
        <v>33</v>
      </c>
      <c r="L150" s="77">
        <v>1E-05</v>
      </c>
      <c r="M150" s="182" t="s">
        <v>24</v>
      </c>
      <c r="N150" s="199"/>
      <c r="O150" s="202" t="s">
        <v>17</v>
      </c>
    </row>
    <row r="151" spans="1:15" ht="12.75">
      <c r="A151" s="4"/>
      <c r="B151" s="78" t="str">
        <f>'Residential Chronic _summary'!B151</f>
        <v>alpha-Hexachlorocyclohexane</v>
      </c>
      <c r="C151" s="242">
        <f>'Residential Chronic _summary'!C151</f>
        <v>319846</v>
      </c>
      <c r="D151" s="90"/>
      <c r="E151" s="74">
        <v>3.5</v>
      </c>
      <c r="F151" s="75" t="s">
        <v>19</v>
      </c>
      <c r="G151" s="182"/>
      <c r="H151" s="199"/>
      <c r="I151" s="202"/>
      <c r="J151" s="236" t="s">
        <v>93</v>
      </c>
      <c r="K151" s="76" t="s">
        <v>33</v>
      </c>
      <c r="L151" s="77">
        <v>1E-05</v>
      </c>
      <c r="M151" s="182" t="s">
        <v>24</v>
      </c>
      <c r="N151" s="199"/>
      <c r="O151" s="202" t="s">
        <v>17</v>
      </c>
    </row>
    <row r="152" spans="1:15" ht="12.75">
      <c r="A152" s="4"/>
      <c r="B152" s="78" t="str">
        <f>'Residential Chronic _summary'!B152</f>
        <v>beta-Hexachlorocyclohexane</v>
      </c>
      <c r="C152" s="242">
        <f>'Residential Chronic _summary'!C152</f>
        <v>319857</v>
      </c>
      <c r="D152" s="90"/>
      <c r="E152" s="74">
        <v>15</v>
      </c>
      <c r="F152" s="75" t="s">
        <v>19</v>
      </c>
      <c r="G152" s="182"/>
      <c r="H152" s="199"/>
      <c r="I152" s="202"/>
      <c r="J152" s="236" t="s">
        <v>235</v>
      </c>
      <c r="K152" s="76" t="s">
        <v>104</v>
      </c>
      <c r="L152" s="77">
        <v>1E-05</v>
      </c>
      <c r="M152" s="182" t="s">
        <v>24</v>
      </c>
      <c r="N152" s="199"/>
      <c r="O152" s="202" t="s">
        <v>17</v>
      </c>
    </row>
    <row r="153" spans="1:15" ht="12.75">
      <c r="A153" s="70"/>
      <c r="B153" s="78" t="str">
        <f>'Residential Chronic _summary'!B153</f>
        <v>gamma-Hexachlorocyclohexane (gamma-BHC, Lindane)</v>
      </c>
      <c r="C153" s="242">
        <f>'Residential Chronic _summary'!C153</f>
        <v>58899</v>
      </c>
      <c r="D153" s="90"/>
      <c r="E153" s="74">
        <v>15</v>
      </c>
      <c r="F153" s="75">
        <v>0.05</v>
      </c>
      <c r="G153" s="182" t="s">
        <v>24</v>
      </c>
      <c r="H153" s="199" t="s">
        <v>25</v>
      </c>
      <c r="I153" s="200" t="s">
        <v>17</v>
      </c>
      <c r="J153" s="236" t="s">
        <v>216</v>
      </c>
      <c r="K153" s="114" t="s">
        <v>150</v>
      </c>
      <c r="L153" s="77">
        <v>1E-05</v>
      </c>
      <c r="M153" s="182" t="s">
        <v>76</v>
      </c>
      <c r="N153" s="199"/>
      <c r="O153" s="200" t="s">
        <v>17</v>
      </c>
    </row>
    <row r="154" spans="1:15" ht="12.75">
      <c r="A154" s="70"/>
      <c r="B154" s="78" t="str">
        <f>'Residential Chronic _summary'!B154</f>
        <v>Hexachlorocyclohexane, technical grade</v>
      </c>
      <c r="C154" s="242">
        <f>'Residential Chronic _summary'!C154</f>
        <v>608731</v>
      </c>
      <c r="D154" s="90"/>
      <c r="E154" s="74">
        <v>11</v>
      </c>
      <c r="F154" s="75" t="s">
        <v>19</v>
      </c>
      <c r="G154" s="182"/>
      <c r="H154" s="199"/>
      <c r="I154" s="202"/>
      <c r="J154" s="236" t="s">
        <v>93</v>
      </c>
      <c r="K154" s="76" t="s">
        <v>33</v>
      </c>
      <c r="L154" s="77">
        <v>1E-05</v>
      </c>
      <c r="M154" s="182" t="s">
        <v>24</v>
      </c>
      <c r="N154" s="199"/>
      <c r="O154" s="202" t="s">
        <v>17</v>
      </c>
    </row>
    <row r="155" spans="1:15" ht="21.75">
      <c r="A155"/>
      <c r="B155" s="78" t="str">
        <f>'Residential Chronic _summary'!B155</f>
        <v>Methoxychlor</v>
      </c>
      <c r="C155" s="242">
        <f>'Residential Chronic _summary'!C155</f>
        <v>72435</v>
      </c>
      <c r="D155" s="90"/>
      <c r="E155" s="74">
        <v>50</v>
      </c>
      <c r="F155" s="75">
        <v>0.2</v>
      </c>
      <c r="G155" s="182" t="s">
        <v>29</v>
      </c>
      <c r="H155" s="199"/>
      <c r="I155" s="202" t="s">
        <v>202</v>
      </c>
      <c r="J155" s="223" t="s">
        <v>441</v>
      </c>
      <c r="K155" s="76" t="s">
        <v>37</v>
      </c>
      <c r="L155" s="77" t="s">
        <v>19</v>
      </c>
      <c r="M155" s="182"/>
      <c r="N155" s="199"/>
      <c r="O155" s="202"/>
    </row>
    <row r="156" spans="1:15" ht="12.75">
      <c r="A156" s="70"/>
      <c r="B156" s="78" t="str">
        <f>'Residential Chronic _summary'!B156</f>
        <v>2-Methyl-4-chloropphenoxyacetic acid (MCPA)</v>
      </c>
      <c r="C156" s="242">
        <f>'Residential Chronic _summary'!C156</f>
        <v>94746</v>
      </c>
      <c r="D156" s="90"/>
      <c r="E156" s="74">
        <v>110</v>
      </c>
      <c r="F156" s="75">
        <v>0.2</v>
      </c>
      <c r="G156" s="182" t="s">
        <v>24</v>
      </c>
      <c r="H156" s="199" t="s">
        <v>25</v>
      </c>
      <c r="I156" s="202" t="s">
        <v>17</v>
      </c>
      <c r="J156" s="236" t="s">
        <v>77</v>
      </c>
      <c r="K156" s="76" t="s">
        <v>19</v>
      </c>
      <c r="L156" s="77" t="s">
        <v>19</v>
      </c>
      <c r="M156" s="182"/>
      <c r="N156" s="199"/>
      <c r="O156" s="202"/>
    </row>
    <row r="157" spans="1:15" ht="12.75">
      <c r="A157" s="70"/>
      <c r="B157" s="78" t="str">
        <f>'Residential Chronic _summary'!B157</f>
        <v>2-(2-Methyl-4-chlorophenoxy)propionic acid (MCPP)</v>
      </c>
      <c r="C157" s="242">
        <f>'Residential Chronic _summary'!C157</f>
        <v>93652</v>
      </c>
      <c r="D157" s="90"/>
      <c r="E157" s="74">
        <v>220</v>
      </c>
      <c r="F157" s="75">
        <v>0.2</v>
      </c>
      <c r="G157" s="182" t="s">
        <v>24</v>
      </c>
      <c r="H157" s="199" t="s">
        <v>25</v>
      </c>
      <c r="I157" s="202" t="s">
        <v>17</v>
      </c>
      <c r="J157" s="236" t="s">
        <v>183</v>
      </c>
      <c r="K157" s="76" t="s">
        <v>19</v>
      </c>
      <c r="L157" s="77" t="s">
        <v>19</v>
      </c>
      <c r="M157" s="182"/>
      <c r="N157" s="199"/>
      <c r="O157" s="202"/>
    </row>
    <row r="158" spans="1:15" ht="21.75">
      <c r="A158" s="70"/>
      <c r="B158" s="78" t="str">
        <f>'Residential Chronic _summary'!B158</f>
        <v>Metolachlor</v>
      </c>
      <c r="C158" s="242">
        <f>'Residential Chronic _summary'!C158</f>
        <v>51218452</v>
      </c>
      <c r="D158" s="90"/>
      <c r="E158" s="74">
        <v>3300</v>
      </c>
      <c r="F158" s="75">
        <v>0.2</v>
      </c>
      <c r="G158" s="182" t="s">
        <v>24</v>
      </c>
      <c r="H158" s="199" t="s">
        <v>25</v>
      </c>
      <c r="I158" s="202" t="s">
        <v>17</v>
      </c>
      <c r="J158" s="223" t="s">
        <v>442</v>
      </c>
      <c r="K158" s="76" t="s">
        <v>104</v>
      </c>
      <c r="L158" s="77" t="s">
        <v>19</v>
      </c>
      <c r="M158" s="182"/>
      <c r="N158" s="199"/>
      <c r="O158" s="202"/>
    </row>
    <row r="159" spans="1:15" s="94" customFormat="1" ht="12.75">
      <c r="A159" s="70"/>
      <c r="B159" s="78" t="str">
        <f>'Residential Chronic _summary'!B159</f>
        <v>Picloram</v>
      </c>
      <c r="C159" s="242" t="str">
        <f>'Residential Chronic _summary'!C159</f>
        <v>1918021</v>
      </c>
      <c r="D159" s="102"/>
      <c r="E159" s="91">
        <v>15000</v>
      </c>
      <c r="F159" s="92">
        <v>0.2</v>
      </c>
      <c r="G159" s="182" t="s">
        <v>24</v>
      </c>
      <c r="H159" s="199" t="s">
        <v>25</v>
      </c>
      <c r="I159" s="200" t="s">
        <v>17</v>
      </c>
      <c r="J159" s="216" t="s">
        <v>124</v>
      </c>
      <c r="K159" s="114" t="s">
        <v>19</v>
      </c>
      <c r="L159" s="93" t="s">
        <v>19</v>
      </c>
      <c r="M159" s="182"/>
      <c r="N159" s="199"/>
      <c r="O159" s="200"/>
    </row>
    <row r="160" spans="1:15" ht="12.75">
      <c r="A160" s="70"/>
      <c r="B160" s="78" t="str">
        <f>'Residential Chronic _summary'!B160</f>
        <v>Terbufos</v>
      </c>
      <c r="C160" s="242">
        <f>'Residential Chronic _summary'!C160</f>
        <v>13071799</v>
      </c>
      <c r="D160" s="90"/>
      <c r="E160" s="74">
        <v>3.5</v>
      </c>
      <c r="F160" s="75">
        <v>0.2</v>
      </c>
      <c r="G160" s="182" t="s">
        <v>76</v>
      </c>
      <c r="H160" s="199" t="s">
        <v>25</v>
      </c>
      <c r="I160" s="200" t="s">
        <v>17</v>
      </c>
      <c r="J160" s="236" t="s">
        <v>60</v>
      </c>
      <c r="K160" s="76" t="s">
        <v>19</v>
      </c>
      <c r="L160" s="77" t="s">
        <v>19</v>
      </c>
      <c r="M160" s="182"/>
      <c r="N160" s="199"/>
      <c r="O160" s="200"/>
    </row>
    <row r="161" spans="1:15" ht="12.75">
      <c r="A161"/>
      <c r="B161" s="78" t="str">
        <f>'Residential Chronic _summary'!B161</f>
        <v>Toxaphene</v>
      </c>
      <c r="C161" s="242">
        <f>'Residential Chronic _summary'!C161</f>
        <v>8001352</v>
      </c>
      <c r="D161" s="90"/>
      <c r="E161" s="74">
        <v>28</v>
      </c>
      <c r="F161" s="75" t="s">
        <v>19</v>
      </c>
      <c r="G161" s="182"/>
      <c r="H161" s="199"/>
      <c r="I161" s="200"/>
      <c r="J161" s="236" t="s">
        <v>93</v>
      </c>
      <c r="K161" s="114" t="s">
        <v>33</v>
      </c>
      <c r="L161" s="77">
        <v>1E-05</v>
      </c>
      <c r="M161" s="182" t="s">
        <v>24</v>
      </c>
      <c r="N161" s="199"/>
      <c r="O161" s="200" t="s">
        <v>17</v>
      </c>
    </row>
    <row r="162" spans="1:15" s="94" customFormat="1" ht="12.75">
      <c r="A162" s="4"/>
      <c r="B162" s="78" t="str">
        <f>'Residential Chronic _summary'!B162</f>
        <v>2,4,5-Trichlorophenoxyacetic acid (2,4,5-T)</v>
      </c>
      <c r="C162" s="242">
        <f>'Residential Chronic _summary'!C162</f>
        <v>93765</v>
      </c>
      <c r="D162" s="90"/>
      <c r="E162" s="91">
        <v>2150</v>
      </c>
      <c r="F162" s="92">
        <v>0.2</v>
      </c>
      <c r="G162" s="182" t="s">
        <v>24</v>
      </c>
      <c r="H162" s="199" t="s">
        <v>25</v>
      </c>
      <c r="I162" s="200" t="s">
        <v>17</v>
      </c>
      <c r="J162" s="216" t="s">
        <v>272</v>
      </c>
      <c r="K162" s="114" t="s">
        <v>19</v>
      </c>
      <c r="L162" s="93" t="s">
        <v>19</v>
      </c>
      <c r="M162" s="182"/>
      <c r="N162" s="199"/>
      <c r="O162" s="200"/>
    </row>
    <row r="163" spans="1:15" s="94" customFormat="1" ht="12.75">
      <c r="A163" s="243" t="str">
        <f>'Residential Chronic _summary'!A163</f>
        <v>Dioxins and Furans</v>
      </c>
      <c r="B163" s="78"/>
      <c r="C163" s="242"/>
      <c r="D163" s="90"/>
      <c r="E163" s="91"/>
      <c r="F163" s="92"/>
      <c r="G163" s="182"/>
      <c r="H163" s="199"/>
      <c r="I163" s="200"/>
      <c r="J163" s="216"/>
      <c r="K163" s="114"/>
      <c r="L163" s="93"/>
      <c r="M163" s="182"/>
      <c r="N163" s="199"/>
      <c r="O163" s="200"/>
    </row>
    <row r="164" spans="1:15" s="94" customFormat="1" ht="12.75">
      <c r="A164" s="158"/>
      <c r="B164" s="78" t="str">
        <f>'Residential Chronic _summary'!B164</f>
        <v>Hexachlorodibenzodioxin mixture</v>
      </c>
      <c r="C164" s="242">
        <f>'Residential Chronic _summary'!C164</f>
        <v>19408743</v>
      </c>
      <c r="D164" s="90"/>
      <c r="E164" s="91">
        <v>0.005</v>
      </c>
      <c r="F164" s="92" t="s">
        <v>19</v>
      </c>
      <c r="G164" s="182"/>
      <c r="H164" s="199"/>
      <c r="I164" s="200"/>
      <c r="J164" s="216" t="s">
        <v>93</v>
      </c>
      <c r="K164" s="114" t="s">
        <v>33</v>
      </c>
      <c r="L164" s="93">
        <v>1E-05</v>
      </c>
      <c r="M164" s="182" t="s">
        <v>24</v>
      </c>
      <c r="N164" s="199"/>
      <c r="O164" s="200" t="s">
        <v>17</v>
      </c>
    </row>
    <row r="165" spans="1:15" ht="12.75">
      <c r="A165" s="4"/>
      <c r="B165" s="78" t="str">
        <f>'Residential Chronic _summary'!B165</f>
        <v>2,3,7,8-TCDD (or 2,3,7,8-TCDD equivalents)</v>
      </c>
      <c r="C165" s="242">
        <f>'Residential Chronic _summary'!C165</f>
        <v>1746016</v>
      </c>
      <c r="D165" s="90"/>
      <c r="E165" s="74">
        <v>0.00035</v>
      </c>
      <c r="F165" s="75" t="s">
        <v>19</v>
      </c>
      <c r="G165" s="182"/>
      <c r="H165" s="199"/>
      <c r="I165" s="200"/>
      <c r="J165" s="236" t="s">
        <v>238</v>
      </c>
      <c r="K165" s="76" t="s">
        <v>33</v>
      </c>
      <c r="L165" s="77">
        <v>1E-05</v>
      </c>
      <c r="M165" s="182" t="s">
        <v>76</v>
      </c>
      <c r="N165" s="199"/>
      <c r="O165" s="200" t="s">
        <v>17</v>
      </c>
    </row>
    <row r="166" spans="1:15" ht="12.75">
      <c r="A166" s="243" t="str">
        <f>'Residential Chronic _summary'!A166</f>
        <v>Explosives</v>
      </c>
      <c r="B166" s="78"/>
      <c r="C166" s="242"/>
      <c r="D166" s="138"/>
      <c r="E166" s="45"/>
      <c r="F166" s="37"/>
      <c r="G166" s="183"/>
      <c r="H166" s="204"/>
      <c r="I166" s="205"/>
      <c r="J166" s="128"/>
      <c r="K166" s="10"/>
      <c r="L166" s="39"/>
      <c r="M166" s="183"/>
      <c r="N166" s="204"/>
      <c r="O166" s="205"/>
    </row>
    <row r="167" spans="1:15" ht="12.75">
      <c r="A167" s="70"/>
      <c r="B167" s="78" t="str">
        <f>'Residential Chronic _summary'!B167</f>
        <v>1,3 - DNB</v>
      </c>
      <c r="C167" s="242">
        <f>'Residential Chronic _summary'!C167</f>
        <v>99650</v>
      </c>
      <c r="D167" s="138"/>
      <c r="E167" s="45">
        <v>13</v>
      </c>
      <c r="F167" s="79">
        <v>0.2</v>
      </c>
      <c r="G167" s="183" t="s">
        <v>24</v>
      </c>
      <c r="H167" s="194" t="s">
        <v>25</v>
      </c>
      <c r="I167" s="205" t="s">
        <v>17</v>
      </c>
      <c r="J167" s="128" t="s">
        <v>278</v>
      </c>
      <c r="K167" s="10" t="s">
        <v>37</v>
      </c>
      <c r="L167" s="39" t="s">
        <v>19</v>
      </c>
      <c r="M167" s="183"/>
      <c r="N167" s="194"/>
      <c r="O167" s="205"/>
    </row>
    <row r="168" spans="1:15" ht="12.75">
      <c r="A168"/>
      <c r="B168" s="78" t="str">
        <f>'Residential Chronic _summary'!B168</f>
        <v>2,4 - DNT</v>
      </c>
      <c r="C168" s="242">
        <f>'Residential Chronic _summary'!C168</f>
        <v>121142</v>
      </c>
      <c r="D168" s="138"/>
      <c r="E168" s="45">
        <v>355</v>
      </c>
      <c r="F168" s="79">
        <v>0.2</v>
      </c>
      <c r="G168" s="183" t="s">
        <v>24</v>
      </c>
      <c r="H168" s="194" t="s">
        <v>25</v>
      </c>
      <c r="I168" s="205" t="s">
        <v>17</v>
      </c>
      <c r="J168" s="128" t="s">
        <v>280</v>
      </c>
      <c r="K168" s="128" t="s">
        <v>281</v>
      </c>
      <c r="L168" s="39"/>
      <c r="M168" s="183"/>
      <c r="N168" s="194"/>
      <c r="O168" s="205"/>
    </row>
    <row r="169" spans="2:15" ht="12.75">
      <c r="B169" s="78" t="str">
        <f>'Residential Chronic _summary'!B169</f>
        <v>2,6 - DNT</v>
      </c>
      <c r="C169" s="242">
        <f>'Residential Chronic _summary'!C169</f>
        <v>606202</v>
      </c>
      <c r="D169" s="138"/>
      <c r="E169" s="45">
        <v>175</v>
      </c>
      <c r="F169" s="79">
        <v>0.2</v>
      </c>
      <c r="G169" s="183" t="s">
        <v>76</v>
      </c>
      <c r="H169" s="194" t="s">
        <v>25</v>
      </c>
      <c r="I169" s="205" t="s">
        <v>17</v>
      </c>
      <c r="J169" s="128" t="s">
        <v>283</v>
      </c>
      <c r="K169" s="128" t="s">
        <v>281</v>
      </c>
      <c r="L169" s="39"/>
      <c r="M169" s="183"/>
      <c r="N169" s="194"/>
      <c r="O169" s="205"/>
    </row>
    <row r="170" spans="2:15" ht="12.75">
      <c r="B170" s="78" t="str">
        <f>'Residential Chronic _summary'!B170</f>
        <v>2,4- AND 2,6 DNT MIXTURE</v>
      </c>
      <c r="C170" s="242">
        <f>'Residential Chronic _summary'!C170</f>
        <v>0</v>
      </c>
      <c r="D170" s="138"/>
      <c r="E170" s="45">
        <v>23</v>
      </c>
      <c r="F170" s="79" t="s">
        <v>19</v>
      </c>
      <c r="G170" s="183"/>
      <c r="H170" s="194"/>
      <c r="I170" s="205"/>
      <c r="J170" s="128" t="s">
        <v>93</v>
      </c>
      <c r="K170" s="10" t="s">
        <v>33</v>
      </c>
      <c r="L170" s="39">
        <v>1E-05</v>
      </c>
      <c r="M170" s="183" t="s">
        <v>24</v>
      </c>
      <c r="N170" s="194"/>
      <c r="O170" s="205" t="s">
        <v>17</v>
      </c>
    </row>
    <row r="171" spans="2:15" ht="12.75">
      <c r="B171" s="78" t="str">
        <f>'Residential Chronic _summary'!B171</f>
        <v>HMX</v>
      </c>
      <c r="C171" s="242">
        <f>'Residential Chronic _summary'!C171</f>
        <v>2691410</v>
      </c>
      <c r="D171" s="138"/>
      <c r="E171" s="45">
        <v>9560</v>
      </c>
      <c r="F171" s="79">
        <v>0.2</v>
      </c>
      <c r="G171" s="183" t="s">
        <v>24</v>
      </c>
      <c r="H171" s="194" t="s">
        <v>25</v>
      </c>
      <c r="I171" s="205" t="s">
        <v>17</v>
      </c>
      <c r="J171" s="128" t="s">
        <v>124</v>
      </c>
      <c r="K171" s="10" t="s">
        <v>37</v>
      </c>
      <c r="L171" s="39" t="s">
        <v>19</v>
      </c>
      <c r="M171" s="183"/>
      <c r="N171" s="194"/>
      <c r="O171" s="205"/>
    </row>
    <row r="172" spans="2:15" ht="12.75">
      <c r="B172" s="78" t="str">
        <f>'Residential Chronic _summary'!B172</f>
        <v>RDX</v>
      </c>
      <c r="C172" s="242">
        <f>'Residential Chronic _summary'!C172</f>
        <v>121824</v>
      </c>
      <c r="D172" s="138"/>
      <c r="E172" s="45">
        <v>75</v>
      </c>
      <c r="F172" s="79">
        <v>0.08</v>
      </c>
      <c r="G172" s="183" t="s">
        <v>24</v>
      </c>
      <c r="H172" s="194" t="s">
        <v>25</v>
      </c>
      <c r="I172" s="205" t="s">
        <v>287</v>
      </c>
      <c r="J172" s="128" t="s">
        <v>288</v>
      </c>
      <c r="K172" s="10" t="s">
        <v>104</v>
      </c>
      <c r="L172" s="39">
        <v>1E-05</v>
      </c>
      <c r="M172" s="183" t="s">
        <v>24</v>
      </c>
      <c r="N172" s="194" t="s">
        <v>25</v>
      </c>
      <c r="O172" s="205" t="s">
        <v>287</v>
      </c>
    </row>
    <row r="173" spans="2:15" ht="21.75">
      <c r="B173" s="78" t="str">
        <f>'Residential Chronic _summary'!B173</f>
        <v>1,3,5 - TNB</v>
      </c>
      <c r="C173" s="242">
        <f>'Residential Chronic _summary'!C173</f>
        <v>99354</v>
      </c>
      <c r="D173" s="138"/>
      <c r="E173" s="45">
        <v>3760</v>
      </c>
      <c r="F173" s="79">
        <v>0.2</v>
      </c>
      <c r="G173" s="183" t="s">
        <v>24</v>
      </c>
      <c r="H173" s="194" t="s">
        <v>25</v>
      </c>
      <c r="I173" s="205" t="s">
        <v>34</v>
      </c>
      <c r="J173" s="128" t="s">
        <v>290</v>
      </c>
      <c r="K173" s="10" t="s">
        <v>19</v>
      </c>
      <c r="L173" s="39" t="s">
        <v>19</v>
      </c>
      <c r="M173" s="183"/>
      <c r="N173" s="194"/>
      <c r="O173" s="205"/>
    </row>
    <row r="174" spans="2:15" ht="21.75">
      <c r="B174" s="78" t="str">
        <f>'Residential Chronic _summary'!B174</f>
        <v>2,4,6 - TNT</v>
      </c>
      <c r="C174" s="242">
        <f>'Residential Chronic _summary'!C174</f>
        <v>118967</v>
      </c>
      <c r="D174" s="125"/>
      <c r="E174" s="43">
        <v>63</v>
      </c>
      <c r="F174" s="85">
        <v>0.2</v>
      </c>
      <c r="G174" s="181" t="s">
        <v>24</v>
      </c>
      <c r="H174" s="206" t="s">
        <v>25</v>
      </c>
      <c r="I174" s="205" t="s">
        <v>34</v>
      </c>
      <c r="J174" s="239" t="s">
        <v>292</v>
      </c>
      <c r="K174" s="21" t="s">
        <v>104</v>
      </c>
      <c r="L174" s="86">
        <v>3E-07</v>
      </c>
      <c r="M174" s="181" t="s">
        <v>24</v>
      </c>
      <c r="N174" s="206" t="s">
        <v>25</v>
      </c>
      <c r="O174" s="197" t="s">
        <v>34</v>
      </c>
    </row>
    <row r="175" spans="1:15" ht="13.5" thickBot="1">
      <c r="A175" s="83"/>
      <c r="B175" s="68"/>
      <c r="C175" s="68"/>
      <c r="D175" s="146"/>
      <c r="E175" s="46"/>
      <c r="F175" s="84"/>
      <c r="G175" s="184"/>
      <c r="H175" s="226"/>
      <c r="I175" s="155"/>
      <c r="J175" s="22"/>
      <c r="K175" s="23"/>
      <c r="L175" s="40"/>
      <c r="M175" s="184"/>
      <c r="N175" s="84"/>
      <c r="O175" s="155"/>
    </row>
    <row r="176" spans="1:8" ht="31.5">
      <c r="A176" s="164" t="s">
        <v>293</v>
      </c>
      <c r="B176" s="4" t="s">
        <v>294</v>
      </c>
      <c r="C176" s="71"/>
      <c r="D176" s="147"/>
      <c r="H176" s="227"/>
    </row>
    <row r="177" spans="1:4" ht="12.75">
      <c r="A177" s="140" t="s">
        <v>295</v>
      </c>
      <c r="B177" s="72" t="str">
        <f>'Residential Chronic _summary'!B177</f>
        <v>Italics indicates unity with Csat, maximum soil concentration or acute target concentration not unity with chronic RfD/RfC.</v>
      </c>
      <c r="C177" s="70"/>
      <c r="D177" s="4"/>
    </row>
    <row r="178" spans="1:4" ht="12.75">
      <c r="A178" s="140" t="s">
        <v>297</v>
      </c>
      <c r="B178" s="72" t="str">
        <f>'Residential Chronic _summary'!B178</f>
        <v>ADREN - adrenal; BONE; CV/BLD - cardiovascular/blood system; CNS/PNS - central/peripheral nervous system; EYE;  IMMUN - immune system; KIDN - kidney; LIV/GI - liver/gastrointestinal system;</v>
      </c>
      <c r="C178" s="70"/>
      <c r="D178" s="4"/>
    </row>
    <row r="179" spans="1:4" ht="12.75">
      <c r="A179" s="70"/>
      <c r="B179" s="72" t="str">
        <f>'Residential Chronic _summary'!B179</f>
        <v>PROST - prostrate; REPRO - reproductive system (incl. teratogenic/developmental effects); RESP - respiratory system; SKIN - skin irritation or other effects; SPLEEN; THYROID; </v>
      </c>
      <c r="C179" s="70"/>
      <c r="D179" s="4"/>
    </row>
    <row r="180" spans="1:4" ht="12.75">
      <c r="A180" s="70"/>
      <c r="B180" s="72" t="str">
        <f>'Residential Chronic _summary'!B180</f>
        <v>WHOLE BODY - increased mortality, decreased growth rate, etc.</v>
      </c>
      <c r="C180" s="70"/>
      <c r="D180" s="4"/>
    </row>
    <row r="181" spans="1:4" ht="12.75">
      <c r="A181" s="70"/>
      <c r="B181" s="241" t="s">
        <v>443</v>
      </c>
      <c r="C181" s="70"/>
      <c r="D181" s="4"/>
    </row>
    <row r="182" spans="1:4" ht="12.75">
      <c r="A182" s="70"/>
      <c r="B182" s="241" t="s">
        <v>444</v>
      </c>
      <c r="C182" s="70"/>
      <c r="D182" s="4"/>
    </row>
    <row r="183" spans="1:4" ht="12.75">
      <c r="A183" s="140" t="s">
        <v>301</v>
      </c>
      <c r="B183" s="72" t="str">
        <f>'Residential Chronic _summary'!B181</f>
        <v>Class A - Known human carcinogen</v>
      </c>
      <c r="C183" s="70"/>
      <c r="D183" s="4"/>
    </row>
    <row r="184" spans="1:4" ht="12.75">
      <c r="A184" s="70"/>
      <c r="B184" s="72" t="str">
        <f>'Residential Chronic _summary'!B182</f>
        <v>Class B - Probable human carcinogen (B1 - limited evidence in humans; B2 - inadequate evidence in humans but adequate in animals)</v>
      </c>
      <c r="C184" s="70"/>
      <c r="D184" s="4"/>
    </row>
    <row r="185" spans="1:4" ht="12.75">
      <c r="A185"/>
      <c r="B185" s="72" t="str">
        <f>'Residential Chronic _summary'!B183</f>
        <v>Class C - Possible human carcinogen</v>
      </c>
      <c r="C185" s="70"/>
      <c r="D185" s="4"/>
    </row>
    <row r="186" spans="1:4" ht="12.75">
      <c r="A186" s="70"/>
      <c r="B186" s="72" t="str">
        <f>'Residential Chronic _summary'!B184</f>
        <v>Class D - Not Classifiable</v>
      </c>
      <c r="C186" s="70"/>
      <c r="D186" s="4"/>
    </row>
    <row r="187" spans="1:4" ht="12.75">
      <c r="A187" s="70"/>
      <c r="B187" s="72" t="str">
        <f>'Residential Chronic _summary'!B185</f>
        <v>NA - No EPA Classification Available.</v>
      </c>
      <c r="C187" s="70"/>
      <c r="D187" s="4"/>
    </row>
    <row r="188" spans="1:4" ht="12.75">
      <c r="A188" s="70"/>
      <c r="B188" s="72"/>
      <c r="C188" s="70"/>
      <c r="D188" s="4"/>
    </row>
    <row r="189" spans="2:3" ht="12.75">
      <c r="B189" s="72"/>
      <c r="C189" s="9"/>
    </row>
    <row r="190" spans="1:2" ht="12.75">
      <c r="A190"/>
      <c r="B190"/>
    </row>
    <row r="191" spans="1:2" ht="12.75">
      <c r="A191"/>
      <c r="B191"/>
    </row>
  </sheetData>
  <printOptions gridLines="1" horizontalCentered="1"/>
  <pageMargins left="0.5" right="0.5" top="0.75" bottom="0.75" header="0.5" footer="0.5"/>
  <pageSetup orientation="landscape" scale="80" r:id="rId1"/>
  <headerFooter alignWithMargins="0">
    <oddFooter>&amp;L&amp;"MS Sans Serif,Bold"&amp;8MPCA Site Response Section Draft Tier 2 SRVs (&amp;F)&amp;R&amp;"MS Sans Serif,Bold"&amp;8&amp;A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1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8.7109375" style="0" customWidth="1"/>
    <col min="3" max="3" width="8.7109375" style="0" customWidth="1"/>
    <col min="4" max="4" width="2.7109375" style="94" customWidth="1"/>
    <col min="5" max="5" width="12.7109375" style="0" customWidth="1"/>
    <col min="6" max="6" width="8.7109375" style="129" customWidth="1"/>
    <col min="7" max="7" width="8.7109375" style="117" customWidth="1"/>
    <col min="8" max="8" width="3.7109375" style="117" customWidth="1"/>
    <col min="9" max="9" width="3.7109375" style="94" customWidth="1"/>
    <col min="10" max="17" width="7.7109375" style="0" customWidth="1"/>
    <col min="18" max="18" width="8.7109375" style="0" customWidth="1"/>
    <col min="19" max="24" width="7.7109375" style="0" customWidth="1"/>
    <col min="25" max="25" width="10.7109375" style="0" customWidth="1"/>
    <col min="26" max="27" width="3.7109375" style="94" customWidth="1"/>
    <col min="28" max="28" width="3.7109375" style="0" customWidth="1"/>
  </cols>
  <sheetData>
    <row r="1" ht="15.75">
      <c r="A1" s="298" t="str">
        <f>'Industrial Chronic _summary'!A1</f>
        <v>Refer to the Risk-Based Guidance for the Soil - Human Health Pathway Technical Support Document</v>
      </c>
    </row>
    <row r="2" ht="15.75">
      <c r="A2" s="298" t="str">
        <f>'Industrial Chronic _summary'!A2</f>
        <v>for guidance in applying Soil Reference Values.</v>
      </c>
    </row>
    <row r="3" ht="12.75">
      <c r="A3" s="290" t="str">
        <f>'Industrial Chronic _summary'!A3</f>
        <v>NOTE:Based on LIMITED multiple pahtway exposure scenario (i.e., incidential soil/dust ingestion, dermal contact and inhalation of outdoor dust and vapors).  If</v>
      </c>
    </row>
    <row r="4" ht="12.75">
      <c r="A4" s="290" t="str">
        <f>'Industrial Chronic _summary'!A4</f>
        <v>multiple contaminants are present cumulative risk MUST be evaluated.  Concerns regarding ecological receptors, vapor migration,  and ground or surface water</v>
      </c>
    </row>
    <row r="5" spans="1:24" ht="12.75">
      <c r="A5" s="290" t="str">
        <f>'Industrial Chronic _summary'!A5</f>
        <v>impacts must be evaluated by other methods.</v>
      </c>
      <c r="B5" s="27"/>
      <c r="C5" s="30"/>
      <c r="D5" s="142"/>
      <c r="E5" s="30"/>
      <c r="F5" s="130"/>
      <c r="G5" s="150"/>
      <c r="H5" s="150"/>
      <c r="I5" s="14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2.75">
      <c r="B6" s="27"/>
      <c r="C6" s="30"/>
      <c r="D6" s="142"/>
      <c r="E6" s="30"/>
      <c r="F6" s="130"/>
      <c r="G6" s="150"/>
      <c r="H6" s="150"/>
      <c r="I6" s="142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2.75">
      <c r="A7" s="9" t="str">
        <f>'Industrial Chronic _summary'!A8</f>
        <v>Pathways: Or = oral; De= Dermal; In = Inhalation; ? = not known.</v>
      </c>
      <c r="C7" s="30"/>
      <c r="D7" s="142"/>
      <c r="E7" s="30"/>
      <c r="F7" s="130"/>
      <c r="G7" s="150"/>
      <c r="H7" s="150"/>
      <c r="I7" s="14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ht="12.75" customHeight="1">
      <c r="B8" s="61"/>
    </row>
    <row r="9" spans="1:27" ht="16.5" thickBot="1">
      <c r="A9" s="219" t="s">
        <v>445</v>
      </c>
      <c r="B9" s="31"/>
      <c r="C9" s="8"/>
      <c r="D9" s="143"/>
      <c r="F9" s="131"/>
      <c r="G9" s="104"/>
      <c r="H9" s="104"/>
      <c r="I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8"/>
      <c r="AA9" s="18"/>
    </row>
    <row r="10" spans="1:28" ht="25.5">
      <c r="A10" s="17"/>
      <c r="B10" s="17"/>
      <c r="C10" s="17"/>
      <c r="D10" s="17"/>
      <c r="E10" s="47"/>
      <c r="F10" s="132"/>
      <c r="G10" s="51"/>
      <c r="H10" s="177" t="s">
        <v>2</v>
      </c>
      <c r="I10" s="177"/>
      <c r="J10" s="148" t="s">
        <v>308</v>
      </c>
      <c r="K10" s="29"/>
      <c r="L10" s="192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185" t="s">
        <v>93</v>
      </c>
      <c r="AA10" s="177" t="s">
        <v>2</v>
      </c>
      <c r="AB10" s="177"/>
    </row>
    <row r="11" spans="1:28" s="2" customFormat="1" ht="94.5" customHeight="1" thickBot="1">
      <c r="A11" s="174" t="s">
        <v>3</v>
      </c>
      <c r="B11" s="174"/>
      <c r="C11" s="175" t="s">
        <v>309</v>
      </c>
      <c r="D11" s="186" t="s">
        <v>293</v>
      </c>
      <c r="E11" s="187" t="str">
        <f>'Industrial Chronic _summary'!E12</f>
        <v>Industrial SRV  (mg/kg)</v>
      </c>
      <c r="F11" s="188" t="s">
        <v>311</v>
      </c>
      <c r="G11" s="189" t="s">
        <v>312</v>
      </c>
      <c r="H11" s="173" t="s">
        <v>9</v>
      </c>
      <c r="I11" s="173" t="s">
        <v>10</v>
      </c>
      <c r="J11" s="190" t="s">
        <v>313</v>
      </c>
      <c r="K11" s="19" t="s">
        <v>425</v>
      </c>
      <c r="L11" s="19" t="s">
        <v>83</v>
      </c>
      <c r="M11" s="19" t="s">
        <v>60</v>
      </c>
      <c r="N11" s="19" t="s">
        <v>314</v>
      </c>
      <c r="O11" s="19" t="s">
        <v>315</v>
      </c>
      <c r="P11" s="19" t="s">
        <v>183</v>
      </c>
      <c r="Q11" s="19" t="s">
        <v>124</v>
      </c>
      <c r="R11" s="19" t="s">
        <v>316</v>
      </c>
      <c r="S11" s="19" t="s">
        <v>36</v>
      </c>
      <c r="T11" s="19" t="s">
        <v>317</v>
      </c>
      <c r="U11" s="19" t="s">
        <v>72</v>
      </c>
      <c r="V11" s="19" t="s">
        <v>278</v>
      </c>
      <c r="W11" s="19" t="s">
        <v>318</v>
      </c>
      <c r="X11" s="191" t="s">
        <v>79</v>
      </c>
      <c r="Y11" s="56" t="s">
        <v>319</v>
      </c>
      <c r="Z11" s="193" t="s">
        <v>320</v>
      </c>
      <c r="AA11" s="173" t="s">
        <v>9</v>
      </c>
      <c r="AB11" s="173" t="s">
        <v>10</v>
      </c>
    </row>
    <row r="12" spans="1:27" ht="12.75">
      <c r="A12" s="28" t="str">
        <f>'Industrial Chronic _summary'!A13</f>
        <v>Inorganics:</v>
      </c>
      <c r="C12" s="117"/>
      <c r="D12" s="138"/>
      <c r="E12" s="49"/>
      <c r="F12" s="133"/>
      <c r="G12" s="53"/>
      <c r="H12" s="53"/>
      <c r="J12" s="20"/>
      <c r="K12" s="32"/>
      <c r="L12" s="32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58"/>
      <c r="Z12" s="152"/>
      <c r="AA12" s="152"/>
    </row>
    <row r="13" spans="1:28" ht="21.75">
      <c r="A13" s="28"/>
      <c r="B13" s="9" t="str">
        <f>'Industrial Chronic _summary'!B14</f>
        <v>Aluminum</v>
      </c>
      <c r="C13" s="10">
        <f>'Industrial Chronic _summary'!C14</f>
        <v>7429905</v>
      </c>
      <c r="D13" s="144"/>
      <c r="E13" s="50">
        <f>'Industrial Chronic _summary'!E14</f>
        <v>100000</v>
      </c>
      <c r="F13" s="88"/>
      <c r="G13" s="53">
        <f>(F13/E13)*'Industrial Chronic _summary'!F14</f>
        <v>0</v>
      </c>
      <c r="H13" s="252"/>
      <c r="I13" s="253" t="str">
        <f>'Industrial Chronic _summary'!I14</f>
        <v>Or In</v>
      </c>
      <c r="J13" s="20"/>
      <c r="K13" s="32"/>
      <c r="L13" s="32"/>
      <c r="M13" s="16">
        <f>G13</f>
        <v>0</v>
      </c>
      <c r="N13" s="16"/>
      <c r="O13" s="16"/>
      <c r="P13" s="16"/>
      <c r="Q13" s="16"/>
      <c r="R13" s="16"/>
      <c r="S13" s="16">
        <f>G13</f>
        <v>0</v>
      </c>
      <c r="T13" s="16"/>
      <c r="U13" s="16"/>
      <c r="V13" s="16"/>
      <c r="W13" s="16"/>
      <c r="X13" s="16"/>
      <c r="Y13" s="58" t="s">
        <v>19</v>
      </c>
      <c r="Z13" s="246" t="str">
        <f>'Industrial Chronic _summary'!K14</f>
        <v>NA</v>
      </c>
      <c r="AA13" s="246"/>
      <c r="AB13" s="245"/>
    </row>
    <row r="14" spans="1:28" ht="12.75">
      <c r="A14" s="28"/>
      <c r="B14" s="9" t="str">
        <f>'Industrial Chronic _summary'!B15</f>
        <v>Antimony</v>
      </c>
      <c r="C14" s="10">
        <f>'Industrial Chronic _summary'!C15</f>
        <v>7440360</v>
      </c>
      <c r="D14" s="144"/>
      <c r="E14" s="50">
        <f>'Industrial Chronic _summary'!E15</f>
        <v>100</v>
      </c>
      <c r="F14" s="88"/>
      <c r="G14" s="53">
        <f>(F14/E14)*'Industrial Chronic _summary'!F15</f>
        <v>0</v>
      </c>
      <c r="H14" s="252"/>
      <c r="I14" s="252" t="str">
        <f>'Industrial Chronic _summary'!I15</f>
        <v>Or</v>
      </c>
      <c r="J14" s="12"/>
      <c r="K14" s="13"/>
      <c r="L14" s="13">
        <f>G14</f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f>G14</f>
        <v>0</v>
      </c>
      <c r="Y14" s="58" t="s">
        <v>19</v>
      </c>
      <c r="Z14" s="246" t="str">
        <f>'Industrial Chronic _summary'!K15</f>
        <v>NA</v>
      </c>
      <c r="AA14" s="246"/>
      <c r="AB14" s="245"/>
    </row>
    <row r="15" spans="1:28" ht="12.75">
      <c r="A15" s="28"/>
      <c r="B15" s="9" t="str">
        <f>'Industrial Chronic _summary'!B16</f>
        <v>Arsenic</v>
      </c>
      <c r="C15" s="10">
        <f>'Industrial Chronic _summary'!C16</f>
        <v>7440382</v>
      </c>
      <c r="D15" s="144"/>
      <c r="E15" s="50">
        <f>'Industrial Chronic _summary'!E16</f>
        <v>25</v>
      </c>
      <c r="F15" s="88"/>
      <c r="G15" s="53">
        <f>(F15/E15)*'Industrial Chronic _summary'!F16</f>
        <v>0</v>
      </c>
      <c r="H15" s="252" t="str">
        <f>'Industrial Chronic _summary'!H16</f>
        <v>In</v>
      </c>
      <c r="I15" s="252" t="str">
        <f>'Industrial Chronic _summary'!I16</f>
        <v>Or</v>
      </c>
      <c r="J15" s="12"/>
      <c r="K15" s="13"/>
      <c r="L15" s="13">
        <f>G15</f>
        <v>0</v>
      </c>
      <c r="M15" s="11">
        <f>G15</f>
        <v>0</v>
      </c>
      <c r="N15" s="11"/>
      <c r="O15" s="11"/>
      <c r="P15" s="11"/>
      <c r="Q15" s="11"/>
      <c r="R15" s="11"/>
      <c r="S15" s="11"/>
      <c r="T15" s="11"/>
      <c r="U15" s="11">
        <f>G15</f>
        <v>0</v>
      </c>
      <c r="V15" s="11"/>
      <c r="W15" s="11"/>
      <c r="X15" s="11"/>
      <c r="Y15" s="58">
        <f>(F15/E15)*'Industrial Chronic _summary'!L16</f>
        <v>0</v>
      </c>
      <c r="Z15" s="246" t="str">
        <f>'Industrial Chronic _summary'!K16</f>
        <v>A</v>
      </c>
      <c r="AA15" s="246"/>
      <c r="AB15" s="245" t="str">
        <f>'Industrial Chronic _summary'!O16</f>
        <v>Or</v>
      </c>
    </row>
    <row r="16" spans="1:28" ht="12.75">
      <c r="A16" s="28"/>
      <c r="B16" s="9" t="str">
        <f>'Industrial Chronic _summary'!B17</f>
        <v>Barium</v>
      </c>
      <c r="C16" s="10">
        <f>'Industrial Chronic _summary'!C17</f>
        <v>7440393</v>
      </c>
      <c r="D16" s="144"/>
      <c r="E16" s="50">
        <f>'Industrial Chronic _summary'!E17</f>
        <v>12500</v>
      </c>
      <c r="F16" s="88"/>
      <c r="G16" s="53">
        <f>(F16/E16)*'Industrial Chronic _summary'!F17</f>
        <v>0</v>
      </c>
      <c r="H16" s="252"/>
      <c r="I16" s="252" t="str">
        <f>'Industrial Chronic _summary'!I17</f>
        <v>Or</v>
      </c>
      <c r="J16" s="159"/>
      <c r="K16" s="231"/>
      <c r="L16" s="13"/>
      <c r="M16" s="11"/>
      <c r="N16" s="11"/>
      <c r="O16" s="11"/>
      <c r="P16" s="11">
        <f>G16</f>
        <v>0</v>
      </c>
      <c r="Q16" s="11"/>
      <c r="R16" s="11"/>
      <c r="S16" s="11">
        <f>G16</f>
        <v>0</v>
      </c>
      <c r="T16" s="11"/>
      <c r="U16" s="11"/>
      <c r="V16" s="11"/>
      <c r="W16" s="11"/>
      <c r="X16" s="11"/>
      <c r="Y16" s="58" t="s">
        <v>19</v>
      </c>
      <c r="Z16" s="246" t="str">
        <f>'Industrial Chronic _summary'!K17</f>
        <v>NA</v>
      </c>
      <c r="AA16" s="246"/>
      <c r="AB16" s="245"/>
    </row>
    <row r="17" spans="1:28" ht="21.75">
      <c r="A17" s="28"/>
      <c r="B17" s="9" t="str">
        <f>'Industrial Chronic _summary'!B18</f>
        <v>Beryllium</v>
      </c>
      <c r="C17" s="10">
        <f>'Industrial Chronic _summary'!C18</f>
        <v>7440417</v>
      </c>
      <c r="D17" s="144"/>
      <c r="E17" s="50">
        <f>'Industrial Chronic _summary'!E18</f>
        <v>290</v>
      </c>
      <c r="F17" s="88"/>
      <c r="G17" s="53">
        <f>(F17/E17)*'Industrial Chronic _summary'!F18</f>
        <v>0</v>
      </c>
      <c r="H17" s="252"/>
      <c r="I17" s="252" t="str">
        <f>'Industrial Chronic _summary'!I18</f>
        <v>Or</v>
      </c>
      <c r="J17" s="12"/>
      <c r="K17" s="13"/>
      <c r="L17" s="13"/>
      <c r="M17" s="11"/>
      <c r="N17" s="11"/>
      <c r="O17" s="11"/>
      <c r="P17" s="11"/>
      <c r="Q17" s="11">
        <f>G17</f>
        <v>0</v>
      </c>
      <c r="R17" s="11"/>
      <c r="S17" s="11"/>
      <c r="T17" s="207">
        <f>G17</f>
        <v>0</v>
      </c>
      <c r="U17" s="11"/>
      <c r="V17" s="11"/>
      <c r="W17" s="11"/>
      <c r="X17" s="11"/>
      <c r="Y17" s="58">
        <f>(F17/E17)*'Industrial Chronic _summary'!L18</f>
        <v>0</v>
      </c>
      <c r="Z17" s="246" t="str">
        <f>'Industrial Chronic _summary'!K18</f>
        <v>B2</v>
      </c>
      <c r="AA17" s="246" t="str">
        <f>'Industrial Chronic _summary'!N18</f>
        <v>Or De</v>
      </c>
      <c r="AB17" s="245" t="str">
        <f>'Industrial Chronic _summary'!O18</f>
        <v>In</v>
      </c>
    </row>
    <row r="18" spans="1:28" ht="12.75">
      <c r="A18" s="28"/>
      <c r="B18" s="9" t="str">
        <f>'Industrial Chronic _summary'!B19</f>
        <v>Boron</v>
      </c>
      <c r="C18" s="10">
        <f>'Industrial Chronic _summary'!C19</f>
        <v>7440428</v>
      </c>
      <c r="D18" s="144"/>
      <c r="E18" s="50">
        <f>'Industrial Chronic _summary'!E19</f>
        <v>23000</v>
      </c>
      <c r="F18" s="88"/>
      <c r="G18" s="53">
        <f>(F18/E18)*'Industrial Chronic _summary'!F19</f>
        <v>0</v>
      </c>
      <c r="H18" s="252"/>
      <c r="I18" s="252" t="str">
        <f>'Industrial Chronic _summary'!I19</f>
        <v>Or</v>
      </c>
      <c r="J18" s="12"/>
      <c r="K18" s="13"/>
      <c r="L18" s="13"/>
      <c r="M18" s="11"/>
      <c r="N18" s="11"/>
      <c r="O18" s="11"/>
      <c r="P18" s="11"/>
      <c r="Q18" s="11"/>
      <c r="R18" s="11"/>
      <c r="S18" s="11">
        <f>G18</f>
        <v>0</v>
      </c>
      <c r="T18" s="11"/>
      <c r="U18" s="11"/>
      <c r="V18" s="11"/>
      <c r="W18" s="11"/>
      <c r="X18" s="11"/>
      <c r="Y18" s="58" t="s">
        <v>19</v>
      </c>
      <c r="Z18" s="246" t="str">
        <f>'Industrial Chronic _summary'!K19</f>
        <v>D</v>
      </c>
      <c r="AA18" s="246"/>
      <c r="AB18" s="245"/>
    </row>
    <row r="19" spans="1:28" ht="21.75">
      <c r="A19" s="28"/>
      <c r="B19" s="9" t="str">
        <f>'Industrial Chronic _summary'!B20</f>
        <v>Cadmium</v>
      </c>
      <c r="C19" s="10">
        <f>'Industrial Chronic _summary'!C20</f>
        <v>7440439</v>
      </c>
      <c r="D19" s="144"/>
      <c r="E19" s="50">
        <f>'Industrial Chronic _summary'!E20</f>
        <v>250</v>
      </c>
      <c r="F19" s="88"/>
      <c r="G19" s="53">
        <f>(F19/E19)*'Industrial Chronic _summary'!F20</f>
        <v>0</v>
      </c>
      <c r="H19" s="252"/>
      <c r="I19" s="252" t="str">
        <f>'Industrial Chronic _summary'!I20</f>
        <v>Or</v>
      </c>
      <c r="J19" s="12"/>
      <c r="K19" s="13"/>
      <c r="L19" s="13"/>
      <c r="M19" s="11"/>
      <c r="N19" s="11"/>
      <c r="O19" s="11"/>
      <c r="P19" s="11">
        <f>G19</f>
        <v>0</v>
      </c>
      <c r="Q19" s="11"/>
      <c r="R19" s="11"/>
      <c r="S19" s="11"/>
      <c r="T19" s="11"/>
      <c r="U19" s="11"/>
      <c r="V19" s="11"/>
      <c r="W19" s="11"/>
      <c r="X19" s="11"/>
      <c r="Y19" s="58">
        <f>(F19/E19)*'Industrial Chronic _summary'!L20</f>
        <v>0</v>
      </c>
      <c r="Z19" s="246" t="str">
        <f>'Industrial Chronic _summary'!K20</f>
        <v>B1</v>
      </c>
      <c r="AA19" s="246" t="str">
        <f>'Industrial Chronic _summary'!N20</f>
        <v>Or De</v>
      </c>
      <c r="AB19" s="245" t="str">
        <f>'Industrial Chronic _summary'!O20</f>
        <v>In</v>
      </c>
    </row>
    <row r="20" spans="1:28" ht="12.75">
      <c r="A20" s="28"/>
      <c r="B20" s="9" t="str">
        <f>'Industrial Chronic _summary'!B21</f>
        <v>Chromium III</v>
      </c>
      <c r="C20" s="10">
        <f>'Industrial Chronic _summary'!C21</f>
        <v>16065831</v>
      </c>
      <c r="D20" s="144"/>
      <c r="E20" s="50">
        <f>'Industrial Chronic _summary'!E21</f>
        <v>100000</v>
      </c>
      <c r="F20" s="88"/>
      <c r="G20" s="53">
        <f>(F20/E20)*'Industrial Chronic _summary'!F21</f>
        <v>0</v>
      </c>
      <c r="H20" s="252" t="str">
        <f>'Industrial Chronic _summary'!H21</f>
        <v>In</v>
      </c>
      <c r="I20" s="252" t="str">
        <f>'Industrial Chronic _summary'!I21</f>
        <v>Or</v>
      </c>
      <c r="J20" s="159" t="s">
        <v>404</v>
      </c>
      <c r="K20" s="231"/>
      <c r="L20" s="1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58"/>
      <c r="Z20" s="246" t="str">
        <f>'Industrial Chronic _summary'!K21</f>
        <v>NA</v>
      </c>
      <c r="AA20" s="246"/>
      <c r="AB20" s="245"/>
    </row>
    <row r="21" spans="1:28" ht="21.75">
      <c r="A21" s="28"/>
      <c r="B21" s="9" t="str">
        <f>'Industrial Chronic _summary'!B22</f>
        <v>Chromium VI</v>
      </c>
      <c r="C21" s="10">
        <f>'Industrial Chronic _summary'!C22</f>
        <v>18540299</v>
      </c>
      <c r="D21" s="144"/>
      <c r="E21" s="50">
        <f>'Industrial Chronic _summary'!E22</f>
        <v>425</v>
      </c>
      <c r="F21" s="88"/>
      <c r="G21" s="53">
        <f>(F21/E21)*'Industrial Chronic _summary'!F22</f>
        <v>0</v>
      </c>
      <c r="H21" s="252"/>
      <c r="I21" s="252" t="str">
        <f>'Industrial Chronic _summary'!I22</f>
        <v>Or</v>
      </c>
      <c r="J21" s="159"/>
      <c r="K21" s="231"/>
      <c r="L21" s="22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58">
        <f>(F21/E21)*'Industrial Chronic _summary'!L22</f>
        <v>0</v>
      </c>
      <c r="Z21" s="246" t="str">
        <f>'Industrial Chronic _summary'!K22</f>
        <v>A</v>
      </c>
      <c r="AA21" s="246" t="str">
        <f>'Industrial Chronic _summary'!N22</f>
        <v>Or De</v>
      </c>
      <c r="AB21" s="245" t="str">
        <f>'Industrial Chronic _summary'!O22</f>
        <v>In</v>
      </c>
    </row>
    <row r="22" spans="1:28" ht="12.75">
      <c r="A22" s="28"/>
      <c r="B22" s="9" t="str">
        <f>'Industrial Chronic _summary'!B23</f>
        <v>Cobalt</v>
      </c>
      <c r="C22" s="10">
        <f>'Industrial Chronic _summary'!C23</f>
        <v>7440484</v>
      </c>
      <c r="D22" s="144"/>
      <c r="E22" s="50">
        <f>'Industrial Chronic _summary'!E23</f>
        <v>13000</v>
      </c>
      <c r="F22" s="88"/>
      <c r="G22" s="53">
        <f>(F22/E22)*'Industrial Chronic _summary'!F23</f>
        <v>0</v>
      </c>
      <c r="H22" s="252"/>
      <c r="I22" s="252" t="str">
        <f>'Industrial Chronic _summary'!I23</f>
        <v>Or</v>
      </c>
      <c r="J22" s="12"/>
      <c r="K22" s="13"/>
      <c r="L22" s="13">
        <f>G22</f>
        <v>0</v>
      </c>
      <c r="M22" s="11"/>
      <c r="N22" s="11"/>
      <c r="O22" s="11">
        <f>G22</f>
        <v>0</v>
      </c>
      <c r="P22" s="11"/>
      <c r="Q22" s="11"/>
      <c r="R22" s="11"/>
      <c r="S22" s="11"/>
      <c r="T22" s="11">
        <f>G22</f>
        <v>0</v>
      </c>
      <c r="U22" s="11"/>
      <c r="V22" s="11"/>
      <c r="W22" s="11"/>
      <c r="X22" s="11"/>
      <c r="Y22" s="58" t="s">
        <v>19</v>
      </c>
      <c r="Z22" s="246" t="str">
        <f>'Industrial Chronic _summary'!K23</f>
        <v>D</v>
      </c>
      <c r="AA22" s="246"/>
      <c r="AB22" s="245"/>
    </row>
    <row r="23" spans="1:28" ht="12.75">
      <c r="A23" s="28"/>
      <c r="B23" s="9" t="str">
        <f>'Industrial Chronic _summary'!B24</f>
        <v>Copper</v>
      </c>
      <c r="C23" s="10">
        <f>'Industrial Chronic _summary'!C24</f>
        <v>7440508</v>
      </c>
      <c r="D23" s="144"/>
      <c r="E23" s="50">
        <f>'Industrial Chronic _summary'!E24</f>
        <v>9000</v>
      </c>
      <c r="F23" s="88"/>
      <c r="G23" s="53">
        <f>(F23/E23)*'Industrial Chronic _summary'!F24</f>
        <v>0</v>
      </c>
      <c r="H23" s="252" t="str">
        <f>'Industrial Chronic _summary'!H24</f>
        <v>In</v>
      </c>
      <c r="I23" s="252" t="str">
        <f>'Industrial Chronic _summary'!I24</f>
        <v>Or</v>
      </c>
      <c r="J23" s="159"/>
      <c r="K23" s="231"/>
      <c r="L23" s="13"/>
      <c r="M23" s="11"/>
      <c r="N23" s="11"/>
      <c r="O23" s="11"/>
      <c r="P23" s="11"/>
      <c r="Q23" s="11">
        <f>G23</f>
        <v>0</v>
      </c>
      <c r="R23" s="11"/>
      <c r="S23" s="11"/>
      <c r="T23" s="11"/>
      <c r="U23" s="11"/>
      <c r="V23" s="11"/>
      <c r="W23" s="11"/>
      <c r="X23" s="11"/>
      <c r="Y23" s="58" t="s">
        <v>19</v>
      </c>
      <c r="Z23" s="246" t="str">
        <f>'Industrial Chronic _summary'!K24</f>
        <v>D</v>
      </c>
      <c r="AA23" s="246"/>
      <c r="AB23" s="245"/>
    </row>
    <row r="24" spans="1:28" ht="12.75">
      <c r="A24" s="28"/>
      <c r="B24" s="9" t="str">
        <f>'Industrial Chronic _summary'!B25</f>
        <v>Copper Cyanide</v>
      </c>
      <c r="C24" s="10">
        <f>'Industrial Chronic _summary'!C25</f>
        <v>544923</v>
      </c>
      <c r="D24" s="144"/>
      <c r="E24" s="50">
        <f>'Industrial Chronic _summary'!E25</f>
        <v>1200</v>
      </c>
      <c r="F24" s="88"/>
      <c r="G24" s="53">
        <f>(F24/E24)*'Industrial Chronic _summary'!F25</f>
        <v>0</v>
      </c>
      <c r="H24" s="252" t="str">
        <f>'Industrial Chronic _summary'!H25</f>
        <v>In</v>
      </c>
      <c r="I24" s="252" t="str">
        <f>'Industrial Chronic _summary'!I25</f>
        <v>Or</v>
      </c>
      <c r="J24" s="159"/>
      <c r="K24" s="231"/>
      <c r="L24" s="13"/>
      <c r="M24" s="11"/>
      <c r="N24" s="11"/>
      <c r="O24" s="11"/>
      <c r="P24" s="11">
        <f>G24</f>
        <v>0</v>
      </c>
      <c r="Q24" s="11">
        <f>G24</f>
        <v>0</v>
      </c>
      <c r="R24" s="11"/>
      <c r="S24" s="11"/>
      <c r="T24" s="11"/>
      <c r="U24" s="11"/>
      <c r="V24" s="11"/>
      <c r="W24" s="11"/>
      <c r="X24" s="11">
        <f>G24</f>
        <v>0</v>
      </c>
      <c r="Y24" s="58" t="s">
        <v>19</v>
      </c>
      <c r="Z24" s="246" t="str">
        <f>'Industrial Chronic _summary'!K25</f>
        <v>NA</v>
      </c>
      <c r="AA24" s="246"/>
      <c r="AB24" s="245"/>
    </row>
    <row r="25" spans="1:28" ht="12.75">
      <c r="A25" s="28"/>
      <c r="B25" s="9" t="str">
        <f>'Industrial Chronic _summary'!B26</f>
        <v>Cyanide, free</v>
      </c>
      <c r="C25" s="10">
        <f>'Industrial Chronic _summary'!C26</f>
        <v>57125</v>
      </c>
      <c r="D25" s="144"/>
      <c r="E25" s="50">
        <f>'Industrial Chronic _summary'!E26</f>
        <v>5000</v>
      </c>
      <c r="F25" s="88"/>
      <c r="G25" s="53">
        <f>(F25/E25)*'Industrial Chronic _summary'!F26</f>
        <v>0</v>
      </c>
      <c r="H25" s="254" t="str">
        <f>'Industrial Chronic _summary'!H26</f>
        <v>In</v>
      </c>
      <c r="I25" s="252" t="str">
        <f>'Industrial Chronic _summary'!I26</f>
        <v>Or</v>
      </c>
      <c r="J25" s="159"/>
      <c r="K25" s="231"/>
      <c r="L25" s="13"/>
      <c r="M25" s="11">
        <f>G25</f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>
        <f>G25</f>
        <v>0</v>
      </c>
      <c r="X25" s="11">
        <f>G25</f>
        <v>0</v>
      </c>
      <c r="Y25" s="58" t="s">
        <v>19</v>
      </c>
      <c r="Z25" s="246" t="str">
        <f>'Industrial Chronic _summary'!K26</f>
        <v>NA</v>
      </c>
      <c r="AA25" s="246"/>
      <c r="AB25" s="245"/>
    </row>
    <row r="26" spans="1:28" ht="12.75">
      <c r="A26" s="28"/>
      <c r="B26" s="9" t="str">
        <f>'Industrial Chronic _summary'!B27</f>
        <v>Fluorine (soluble fluoride)</v>
      </c>
      <c r="C26" s="10">
        <f>'Industrial Chronic _summary'!C27</f>
        <v>7782414</v>
      </c>
      <c r="D26" s="144"/>
      <c r="E26" s="50">
        <f>'Industrial Chronic _summary'!E27</f>
        <v>20000</v>
      </c>
      <c r="F26" s="88"/>
      <c r="G26" s="53">
        <f>(F26/E26)*'Industrial Chronic _summary'!F27</f>
        <v>0</v>
      </c>
      <c r="H26" s="252" t="str">
        <f>'Industrial Chronic _summary'!H27</f>
        <v>In</v>
      </c>
      <c r="I26" s="252" t="str">
        <f>'Industrial Chronic _summary'!I27</f>
        <v>Or</v>
      </c>
      <c r="J26" s="159"/>
      <c r="K26" s="233">
        <f>G26</f>
        <v>0</v>
      </c>
      <c r="L26" s="13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58" t="s">
        <v>19</v>
      </c>
      <c r="Z26" s="246" t="str">
        <f>'Industrial Chronic _summary'!K27</f>
        <v>NA</v>
      </c>
      <c r="AA26" s="246"/>
      <c r="AB26" s="245"/>
    </row>
    <row r="27" spans="1:28" ht="12.75">
      <c r="A27" s="28"/>
      <c r="B27" s="9" t="str">
        <f>'Industrial Chronic _summary'!B28</f>
        <v>Iron</v>
      </c>
      <c r="C27" s="10">
        <f>'Industrial Chronic _summary'!C28</f>
        <v>7439896</v>
      </c>
      <c r="D27" s="144"/>
      <c r="E27" s="50">
        <f>'Industrial Chronic _summary'!E28</f>
        <v>46000</v>
      </c>
      <c r="F27" s="88"/>
      <c r="G27" s="53">
        <f>(F27/E27)*'Industrial Chronic _summary'!F28</f>
        <v>0</v>
      </c>
      <c r="H27" s="252" t="str">
        <f>'Industrial Chronic _summary'!H28</f>
        <v>In</v>
      </c>
      <c r="I27" s="252" t="str">
        <f>'Industrial Chronic _summary'!I28</f>
        <v>Or</v>
      </c>
      <c r="J27" s="159"/>
      <c r="K27" s="231"/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58" t="s">
        <v>19</v>
      </c>
      <c r="Z27" s="246" t="str">
        <f>'Industrial Chronic _summary'!K28</f>
        <v>NA</v>
      </c>
      <c r="AA27" s="246"/>
      <c r="AB27" s="245"/>
    </row>
    <row r="28" spans="1:28" ht="12.75">
      <c r="A28" s="28"/>
      <c r="B28" s="9" t="str">
        <f>'Industrial Chronic _summary'!B29</f>
        <v>Lead</v>
      </c>
      <c r="C28" s="10">
        <f>'Industrial Chronic _summary'!C29</f>
        <v>7439921</v>
      </c>
      <c r="D28" s="144"/>
      <c r="E28" s="50">
        <f>'Industrial Chronic _summary'!E29</f>
        <v>700</v>
      </c>
      <c r="F28" s="88"/>
      <c r="G28" s="53">
        <f>(F28/E28)*'Industrial Chronic _summary'!F29</f>
        <v>0</v>
      </c>
      <c r="H28" s="252"/>
      <c r="I28" s="252" t="str">
        <f>'Industrial Chronic _summary'!I29</f>
        <v>Or</v>
      </c>
      <c r="J28" s="159" t="s">
        <v>322</v>
      </c>
      <c r="K28" s="231"/>
      <c r="L28" s="13"/>
      <c r="M28" s="13"/>
      <c r="N28" s="11"/>
      <c r="O28" s="11"/>
      <c r="P28" s="11"/>
      <c r="Q28" s="11"/>
      <c r="R28" s="11"/>
      <c r="S28" s="13"/>
      <c r="T28" s="11"/>
      <c r="U28" s="11"/>
      <c r="V28" s="11"/>
      <c r="W28" s="11"/>
      <c r="X28" s="11"/>
      <c r="Y28" s="58" t="s">
        <v>19</v>
      </c>
      <c r="Z28" s="246" t="str">
        <f>'Industrial Chronic _summary'!K29</f>
        <v>B2</v>
      </c>
      <c r="AA28" s="246"/>
      <c r="AB28" s="245"/>
    </row>
    <row r="29" spans="1:28" ht="21.75">
      <c r="A29" s="28"/>
      <c r="B29" s="9" t="str">
        <f>'Industrial Chronic _summary'!B30</f>
        <v>Manganese</v>
      </c>
      <c r="C29" s="10">
        <f>'Industrial Chronic _summary'!C30</f>
        <v>7439965</v>
      </c>
      <c r="D29" s="144"/>
      <c r="E29" s="50">
        <f>'Industrial Chronic _summary'!E30</f>
        <v>5600</v>
      </c>
      <c r="F29" s="88"/>
      <c r="G29" s="53">
        <f>(F29/E29)*'Industrial Chronic _summary'!F30</f>
        <v>0</v>
      </c>
      <c r="H29" s="252"/>
      <c r="I29" s="253" t="str">
        <f>'Industrial Chronic _summary'!I30</f>
        <v>In Or</v>
      </c>
      <c r="J29" s="12"/>
      <c r="K29" s="13"/>
      <c r="L29" s="13"/>
      <c r="M29" s="11">
        <f>G29</f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58" t="s">
        <v>19</v>
      </c>
      <c r="Z29" s="246" t="str">
        <f>'Industrial Chronic _summary'!K30</f>
        <v>D</v>
      </c>
      <c r="AA29" s="246"/>
      <c r="AB29" s="245"/>
    </row>
    <row r="30" spans="1:28" ht="21.75">
      <c r="A30" s="28"/>
      <c r="B30" s="9" t="str">
        <f>'Industrial Chronic _summary'!B31</f>
        <v>Mercury (inorganic: elemental and mercuric chloride)</v>
      </c>
      <c r="C30" s="166" t="str">
        <f>'Industrial Chronic _summary'!C31</f>
        <v>7439976   7487947</v>
      </c>
      <c r="D30" s="144" t="str">
        <f>'Industrial Chronic _summary'!D31</f>
        <v>y</v>
      </c>
      <c r="E30" s="50">
        <f>'Industrial Chronic _summary'!E31</f>
        <v>2</v>
      </c>
      <c r="F30" s="88"/>
      <c r="G30" s="53">
        <f>(F30/E30)*'Industrial Chronic _summary'!F31</f>
        <v>0</v>
      </c>
      <c r="H30" s="252"/>
      <c r="I30" s="252" t="str">
        <f>'Industrial Chronic _summary'!I31</f>
        <v>In</v>
      </c>
      <c r="J30" s="159" t="s">
        <v>446</v>
      </c>
      <c r="K30" s="13"/>
      <c r="L30" s="13"/>
      <c r="M30" s="11">
        <f>G30</f>
        <v>0</v>
      </c>
      <c r="N30" s="11"/>
      <c r="O30" s="11">
        <f>G30</f>
        <v>0</v>
      </c>
      <c r="P30" s="231" t="s">
        <v>447</v>
      </c>
      <c r="Q30" s="11"/>
      <c r="R30" s="11"/>
      <c r="S30" s="11"/>
      <c r="T30" s="11"/>
      <c r="U30" s="11"/>
      <c r="V30" s="11"/>
      <c r="W30" s="11"/>
      <c r="X30" s="11"/>
      <c r="Y30" s="58" t="s">
        <v>19</v>
      </c>
      <c r="Z30" s="246" t="str">
        <f>'Industrial Chronic _summary'!K31</f>
        <v>D</v>
      </c>
      <c r="AA30" s="246"/>
      <c r="AB30" s="245"/>
    </row>
    <row r="31" spans="1:28" ht="12.75">
      <c r="A31" s="28"/>
      <c r="B31" s="9" t="str">
        <f>'Industrial Chronic _summary'!B32</f>
        <v>Methyl Mercury</v>
      </c>
      <c r="C31" s="10">
        <f>'Industrial Chronic _summary'!C32</f>
        <v>22967926</v>
      </c>
      <c r="D31" s="144"/>
      <c r="E31" s="50">
        <f>'Industrial Chronic _summary'!E32</f>
        <v>22</v>
      </c>
      <c r="F31" s="88"/>
      <c r="G31" s="53">
        <f>(F31/E31)*'Industrial Chronic _summary'!F32</f>
        <v>0</v>
      </c>
      <c r="H31" s="252" t="str">
        <f>'Industrial Chronic _summary'!H32</f>
        <v>In</v>
      </c>
      <c r="I31" s="252" t="str">
        <f>'Industrial Chronic _summary'!I32</f>
        <v>Or</v>
      </c>
      <c r="J31" s="12"/>
      <c r="K31" s="13"/>
      <c r="L31" s="13"/>
      <c r="M31" s="11">
        <f>G31</f>
        <v>0</v>
      </c>
      <c r="N31" s="11"/>
      <c r="O31" s="11"/>
      <c r="P31" s="11"/>
      <c r="Q31" s="11"/>
      <c r="R31" s="11"/>
      <c r="S31" s="11">
        <f>G31</f>
        <v>0</v>
      </c>
      <c r="T31" s="11"/>
      <c r="U31" s="11"/>
      <c r="V31" s="11"/>
      <c r="W31" s="11"/>
      <c r="X31" s="11"/>
      <c r="Y31" s="58" t="s">
        <v>19</v>
      </c>
      <c r="Z31" s="246" t="str">
        <f>'Industrial Chronic _summary'!K32</f>
        <v>NA</v>
      </c>
      <c r="AA31" s="246"/>
      <c r="AB31" s="245"/>
    </row>
    <row r="32" spans="1:28" ht="21.75">
      <c r="A32" s="28"/>
      <c r="B32" s="9" t="str">
        <f>'Industrial Chronic _summary'!B33</f>
        <v>Nickel</v>
      </c>
      <c r="C32" s="10" t="str">
        <f>'Industrial Chronic _summary'!C33</f>
        <v>various</v>
      </c>
      <c r="D32" s="144"/>
      <c r="E32" s="50">
        <f>'Industrial Chronic _summary'!E33</f>
        <v>3000</v>
      </c>
      <c r="F32" s="88"/>
      <c r="G32" s="53">
        <f>(F32/E32)*'Industrial Chronic _summary'!F33</f>
        <v>0</v>
      </c>
      <c r="H32" s="252" t="str">
        <f>'Industrial Chronic _summary'!H33</f>
        <v>In</v>
      </c>
      <c r="I32" s="252" t="str">
        <f>'Industrial Chronic _summary'!I33</f>
        <v>Or</v>
      </c>
      <c r="J32" s="12"/>
      <c r="K32" s="13"/>
      <c r="L32" s="1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f>G32</f>
        <v>0</v>
      </c>
      <c r="Y32" s="58">
        <f>(F32/E32)*'Industrial Chronic _summary'!L33</f>
        <v>0</v>
      </c>
      <c r="Z32" s="246" t="str">
        <f>'Industrial Chronic _summary'!K33</f>
        <v>A</v>
      </c>
      <c r="AA32" s="246" t="str">
        <f>'Industrial Chronic _summary'!N33</f>
        <v>Or De</v>
      </c>
      <c r="AB32" s="245" t="str">
        <f>'Industrial Chronic _summary'!O33</f>
        <v>In</v>
      </c>
    </row>
    <row r="33" spans="1:28" ht="12.75">
      <c r="A33" s="28"/>
      <c r="B33" s="9" t="str">
        <f>'Industrial Chronic _summary'!B34</f>
        <v>Selenium</v>
      </c>
      <c r="C33" s="10">
        <f>'Industrial Chronic _summary'!C34</f>
        <v>7782492</v>
      </c>
      <c r="D33" s="144"/>
      <c r="E33" s="50">
        <f>'Industrial Chronic _summary'!E34</f>
        <v>1250</v>
      </c>
      <c r="F33" s="88"/>
      <c r="G33" s="53">
        <f>(F33/E33)*'Industrial Chronic _summary'!F34</f>
        <v>0</v>
      </c>
      <c r="H33" s="252" t="str">
        <f>'Industrial Chronic _summary'!H34</f>
        <v>In</v>
      </c>
      <c r="I33" s="252" t="str">
        <f>'Industrial Chronic _summary'!I34</f>
        <v>Or</v>
      </c>
      <c r="J33" s="12"/>
      <c r="K33" s="13"/>
      <c r="L33" s="13">
        <f>G33</f>
        <v>0</v>
      </c>
      <c r="M33" s="11">
        <f>G33</f>
        <v>0</v>
      </c>
      <c r="N33" s="11"/>
      <c r="O33" s="11"/>
      <c r="P33" s="11"/>
      <c r="Q33" s="11">
        <f>G33</f>
        <v>0</v>
      </c>
      <c r="R33" s="11"/>
      <c r="S33" s="11"/>
      <c r="T33" s="11"/>
      <c r="U33" s="11">
        <f>G33</f>
        <v>0</v>
      </c>
      <c r="V33" s="11"/>
      <c r="W33" s="11"/>
      <c r="X33" s="11"/>
      <c r="Y33" s="58" t="s">
        <v>19</v>
      </c>
      <c r="Z33" s="246" t="str">
        <f>'Industrial Chronic _summary'!K34</f>
        <v>D</v>
      </c>
      <c r="AA33" s="246"/>
      <c r="AB33" s="245"/>
    </row>
    <row r="34" spans="1:28" ht="12.75">
      <c r="A34" s="28"/>
      <c r="B34" s="9" t="str">
        <f>'Industrial Chronic _summary'!B35</f>
        <v>Silver</v>
      </c>
      <c r="C34" s="10">
        <f>'Industrial Chronic _summary'!C35</f>
        <v>7440224</v>
      </c>
      <c r="D34" s="144"/>
      <c r="E34" s="50">
        <f>'Industrial Chronic _summary'!E35</f>
        <v>1250</v>
      </c>
      <c r="F34" s="88"/>
      <c r="G34" s="53">
        <f>(F34/E34)*'Industrial Chronic _summary'!F35</f>
        <v>0</v>
      </c>
      <c r="H34" s="252" t="str">
        <f>'Industrial Chronic _summary'!H35</f>
        <v>In</v>
      </c>
      <c r="I34" s="252" t="str">
        <f>'Industrial Chronic _summary'!I35</f>
        <v>Or</v>
      </c>
      <c r="J34" s="12"/>
      <c r="K34" s="13"/>
      <c r="L34" s="13"/>
      <c r="M34" s="11"/>
      <c r="N34" s="11"/>
      <c r="O34" s="11"/>
      <c r="P34" s="11"/>
      <c r="Q34" s="11"/>
      <c r="R34" s="11"/>
      <c r="S34" s="11"/>
      <c r="T34" s="11"/>
      <c r="U34" s="11">
        <f>G34</f>
        <v>0</v>
      </c>
      <c r="V34" s="11"/>
      <c r="W34" s="11"/>
      <c r="X34" s="11"/>
      <c r="Y34" s="58" t="s">
        <v>19</v>
      </c>
      <c r="Z34" s="246" t="str">
        <f>'Industrial Chronic _summary'!K35</f>
        <v>D</v>
      </c>
      <c r="AA34" s="246"/>
      <c r="AB34" s="245"/>
    </row>
    <row r="35" spans="1:28" ht="12.75">
      <c r="A35" s="28"/>
      <c r="B35" s="9" t="str">
        <f>'Industrial Chronic _summary'!B36</f>
        <v>Thallium</v>
      </c>
      <c r="C35" s="10" t="str">
        <f>'Industrial Chronic _summary'!C36</f>
        <v>various</v>
      </c>
      <c r="D35" s="144"/>
      <c r="E35" s="50">
        <f>'Industrial Chronic _summary'!E36</f>
        <v>21</v>
      </c>
      <c r="F35" s="88"/>
      <c r="G35" s="53">
        <f>(F35/E35)*'Industrial Chronic _summary'!F36</f>
        <v>0</v>
      </c>
      <c r="H35" s="252" t="str">
        <f>'Industrial Chronic _summary'!H36</f>
        <v>In</v>
      </c>
      <c r="I35" s="252" t="str">
        <f>'Industrial Chronic _summary'!I36</f>
        <v>Or</v>
      </c>
      <c r="J35" s="12"/>
      <c r="K35" s="13"/>
      <c r="L35" s="13">
        <f>G35</f>
        <v>0</v>
      </c>
      <c r="M35" s="11"/>
      <c r="N35" s="11"/>
      <c r="O35" s="11"/>
      <c r="P35" s="11"/>
      <c r="Q35" s="11"/>
      <c r="R35" s="11"/>
      <c r="S35" s="11">
        <f>G35</f>
        <v>0</v>
      </c>
      <c r="T35" s="11"/>
      <c r="U35" s="11"/>
      <c r="V35" s="11"/>
      <c r="W35" s="11"/>
      <c r="X35" s="11"/>
      <c r="Y35" s="58" t="s">
        <v>19</v>
      </c>
      <c r="Z35" s="246" t="str">
        <f>'Industrial Chronic _summary'!K36</f>
        <v>D</v>
      </c>
      <c r="AA35" s="246"/>
      <c r="AB35" s="245"/>
    </row>
    <row r="36" spans="1:28" ht="12.75">
      <c r="A36" s="28"/>
      <c r="B36" s="9" t="str">
        <f>'Industrial Chronic _summary'!B37</f>
        <v>Tin</v>
      </c>
      <c r="C36" s="10" t="str">
        <f>'Industrial Chronic _summary'!C37</f>
        <v>various</v>
      </c>
      <c r="D36" s="144"/>
      <c r="E36" s="50">
        <f>'Industrial Chronic _summary'!E37</f>
        <v>100000</v>
      </c>
      <c r="F36" s="88"/>
      <c r="G36" s="53">
        <f>(F36/E36)*'Industrial Chronic _summary'!F37</f>
        <v>0</v>
      </c>
      <c r="H36" s="252" t="str">
        <f>'Industrial Chronic _summary'!H37</f>
        <v>In</v>
      </c>
      <c r="I36" s="252" t="str">
        <f>'Industrial Chronic _summary'!I37</f>
        <v>Or</v>
      </c>
      <c r="J36" s="12"/>
      <c r="K36" s="13"/>
      <c r="L36" s="13"/>
      <c r="M36" s="11"/>
      <c r="N36" s="11"/>
      <c r="O36" s="11"/>
      <c r="P36" s="11">
        <f>G36</f>
        <v>0</v>
      </c>
      <c r="Q36" s="11">
        <f>G36</f>
        <v>0</v>
      </c>
      <c r="R36" s="11"/>
      <c r="S36" s="11"/>
      <c r="T36" s="11"/>
      <c r="U36" s="11"/>
      <c r="V36" s="11"/>
      <c r="W36" s="11"/>
      <c r="X36" s="11"/>
      <c r="Y36" s="58" t="s">
        <v>19</v>
      </c>
      <c r="Z36" s="246" t="str">
        <f>'Industrial Chronic _summary'!K37</f>
        <v>D</v>
      </c>
      <c r="AA36" s="246"/>
      <c r="AB36" s="245"/>
    </row>
    <row r="37" spans="1:28" ht="12.75">
      <c r="A37" s="28"/>
      <c r="B37" s="9" t="str">
        <f>'Industrial Chronic _summary'!B38</f>
        <v>Titanium</v>
      </c>
      <c r="C37" s="10">
        <f>'Industrial Chronic _summary'!C38</f>
        <v>7440326</v>
      </c>
      <c r="D37" s="144"/>
      <c r="E37" s="50">
        <f>'Industrial Chronic _summary'!E38</f>
        <v>100000</v>
      </c>
      <c r="F37" s="88"/>
      <c r="G37" s="53">
        <f>(F37/E37)*'Industrial Chronic _summary'!F38</f>
        <v>0</v>
      </c>
      <c r="H37" s="252"/>
      <c r="I37" s="252" t="str">
        <f>'Industrial Chronic _summary'!I38</f>
        <v>Or</v>
      </c>
      <c r="J37" s="159" t="s">
        <v>404</v>
      </c>
      <c r="K37" s="13"/>
      <c r="L37" s="13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58" t="s">
        <v>19</v>
      </c>
      <c r="Z37" s="246" t="str">
        <f>'Industrial Chronic _summary'!K38</f>
        <v>NA</v>
      </c>
      <c r="AA37" s="246"/>
      <c r="AB37" s="245"/>
    </row>
    <row r="38" spans="1:28" ht="21.75">
      <c r="A38" s="28"/>
      <c r="B38" s="9" t="str">
        <f>'Industrial Chronic _summary'!B39</f>
        <v>Vanadium</v>
      </c>
      <c r="C38" s="166" t="str">
        <f>'Industrial Chronic _summary'!C39</f>
        <v>7440622     1314621</v>
      </c>
      <c r="D38" s="144"/>
      <c r="E38" s="50">
        <f>'Industrial Chronic _summary'!E39</f>
        <v>1340</v>
      </c>
      <c r="F38" s="88"/>
      <c r="G38" s="53">
        <f>(F38/E38)*'Industrial Chronic _summary'!F39</f>
        <v>0</v>
      </c>
      <c r="H38" s="252" t="str">
        <f>'Industrial Chronic _summary'!H39</f>
        <v>In</v>
      </c>
      <c r="I38" s="252" t="str">
        <f>'Industrial Chronic _summary'!I39</f>
        <v>Or</v>
      </c>
      <c r="J38" s="12"/>
      <c r="K38" s="13"/>
      <c r="L38" s="1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58" t="s">
        <v>19</v>
      </c>
      <c r="Z38" s="246" t="str">
        <f>'Industrial Chronic _summary'!K39</f>
        <v>D</v>
      </c>
      <c r="AA38" s="246"/>
      <c r="AB38" s="245"/>
    </row>
    <row r="39" spans="1:28" ht="12.75">
      <c r="A39" s="28"/>
      <c r="B39" s="9" t="str">
        <f>'Industrial Chronic _summary'!B40</f>
        <v>Zinc</v>
      </c>
      <c r="C39" s="10">
        <f>'Industrial Chronic _summary'!C40</f>
        <v>7440666</v>
      </c>
      <c r="D39" s="144"/>
      <c r="E39" s="50">
        <f>'Industrial Chronic _summary'!E40</f>
        <v>70000</v>
      </c>
      <c r="F39" s="88"/>
      <c r="G39" s="53">
        <f>(F39/E39)*'Industrial Chronic _summary'!F40</f>
        <v>0</v>
      </c>
      <c r="H39" s="252" t="str">
        <f>'Industrial Chronic _summary'!H40</f>
        <v>In</v>
      </c>
      <c r="I39" s="252" t="str">
        <f>'Industrial Chronic _summary'!I40</f>
        <v>Or</v>
      </c>
      <c r="J39" s="12"/>
      <c r="K39" s="13"/>
      <c r="L39" s="13">
        <f>G39</f>
        <v>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58" t="s">
        <v>19</v>
      </c>
      <c r="Z39" s="246" t="str">
        <f>'Industrial Chronic _summary'!K40</f>
        <v>D</v>
      </c>
      <c r="AA39" s="246"/>
      <c r="AB39" s="245"/>
    </row>
    <row r="40" spans="1:28" ht="12.75">
      <c r="A40" s="28" t="str">
        <f>'Industrial Chronic _summary'!A41</f>
        <v>Volatile Organics</v>
      </c>
      <c r="B40" s="9"/>
      <c r="C40" s="10"/>
      <c r="D40" s="144"/>
      <c r="E40" s="50"/>
      <c r="F40" s="88"/>
      <c r="G40" s="53"/>
      <c r="H40" s="252"/>
      <c r="I40" s="252"/>
      <c r="J40" s="3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58"/>
      <c r="Z40" s="246"/>
      <c r="AA40" s="246"/>
      <c r="AB40" s="245"/>
    </row>
    <row r="41" spans="1:28" ht="12.75">
      <c r="A41" s="28"/>
      <c r="B41" s="9" t="str">
        <f>'Industrial Chronic _summary'!B42</f>
        <v>Acetone</v>
      </c>
      <c r="C41" s="10">
        <f>'Industrial Chronic _summary'!C42</f>
        <v>67641</v>
      </c>
      <c r="D41" s="144" t="str">
        <f>'Industrial Chronic _summary'!D42</f>
        <v>y</v>
      </c>
      <c r="E41" s="50">
        <f>'Industrial Chronic _summary'!E42</f>
        <v>1000</v>
      </c>
      <c r="F41" s="88"/>
      <c r="G41" s="53">
        <f>(F41/E41)*'Industrial Chronic _summary'!F42</f>
        <v>0</v>
      </c>
      <c r="H41" s="252"/>
      <c r="I41" s="252" t="str">
        <f>'Industrial Chronic _summary'!I42</f>
        <v>In</v>
      </c>
      <c r="J41" s="33"/>
      <c r="K41" s="21"/>
      <c r="L41" s="21"/>
      <c r="M41" s="149"/>
      <c r="N41" s="103"/>
      <c r="O41" s="103"/>
      <c r="P41" s="149">
        <f>G41</f>
        <v>0</v>
      </c>
      <c r="Q41" s="13">
        <f>G41</f>
        <v>0</v>
      </c>
      <c r="R41" s="13"/>
      <c r="S41" s="21"/>
      <c r="T41" s="21"/>
      <c r="U41" s="21"/>
      <c r="V41" s="21"/>
      <c r="W41" s="21"/>
      <c r="X41" s="21"/>
      <c r="Y41" s="58" t="s">
        <v>19</v>
      </c>
      <c r="Z41" s="246" t="str">
        <f>'Industrial Chronic _summary'!K42</f>
        <v>D</v>
      </c>
      <c r="AA41" s="246"/>
      <c r="AB41" s="245"/>
    </row>
    <row r="42" spans="1:28" ht="12.75">
      <c r="A42" s="28"/>
      <c r="B42" s="9" t="str">
        <f>'Industrial Chronic _summary'!B43</f>
        <v>Benzene</v>
      </c>
      <c r="C42" s="10">
        <f>'Industrial Chronic _summary'!C43</f>
        <v>71432</v>
      </c>
      <c r="D42" s="144" t="str">
        <f>'Industrial Chronic _summary'!D43</f>
        <v>y</v>
      </c>
      <c r="E42" s="50">
        <f>'Industrial Chronic _summary'!E43</f>
        <v>4</v>
      </c>
      <c r="F42" s="88"/>
      <c r="G42" s="53">
        <f>(F42/E42)*'Industrial Chronic _summary'!F43</f>
        <v>0</v>
      </c>
      <c r="H42" s="252"/>
      <c r="I42" s="252" t="str">
        <f>'Industrial Chronic _summary'!I43</f>
        <v>In</v>
      </c>
      <c r="J42" s="97"/>
      <c r="K42" s="95"/>
      <c r="L42" s="149">
        <f>G42</f>
        <v>0</v>
      </c>
      <c r="M42" s="103"/>
      <c r="N42" s="103"/>
      <c r="O42" s="103"/>
      <c r="P42" s="103"/>
      <c r="Q42" s="95"/>
      <c r="R42" s="95"/>
      <c r="S42" s="95"/>
      <c r="T42" s="95"/>
      <c r="U42" s="95"/>
      <c r="V42" s="95"/>
      <c r="W42" s="95"/>
      <c r="X42" s="95"/>
      <c r="Y42" s="58">
        <f>(F42/E42)*'Industrial Chronic _summary'!L43</f>
        <v>0</v>
      </c>
      <c r="Z42" s="246" t="str">
        <f>'Industrial Chronic _summary'!K43</f>
        <v>A</v>
      </c>
      <c r="AA42" s="246"/>
      <c r="AB42" s="245" t="str">
        <f>'Industrial Chronic _summary'!O43</f>
        <v>In</v>
      </c>
    </row>
    <row r="43" spans="1:28" ht="12.75">
      <c r="A43" s="28"/>
      <c r="B43" s="9" t="str">
        <f>'Industrial Chronic _summary'!B44</f>
        <v>Bromodichloromethane</v>
      </c>
      <c r="C43" s="10">
        <f>'Industrial Chronic _summary'!C44</f>
        <v>75274</v>
      </c>
      <c r="D43" s="144" t="str">
        <f>'Industrial Chronic _summary'!D44</f>
        <v>y</v>
      </c>
      <c r="E43" s="50">
        <f>'Industrial Chronic _summary'!E44</f>
        <v>17</v>
      </c>
      <c r="F43" s="88"/>
      <c r="G43" s="53" t="s">
        <v>19</v>
      </c>
      <c r="H43" s="254" t="str">
        <f>'Industrial Chronic _summary'!H44</f>
        <v>In</v>
      </c>
      <c r="I43" s="252" t="str">
        <f>'Industrial Chronic _summary'!I44</f>
        <v>?</v>
      </c>
      <c r="J43" s="33"/>
      <c r="K43" s="21"/>
      <c r="L43" s="21"/>
      <c r="M43" s="103"/>
      <c r="N43" s="103"/>
      <c r="O43" s="103"/>
      <c r="P43" s="149" t="str">
        <f>G43</f>
        <v>NA</v>
      </c>
      <c r="Q43" s="21"/>
      <c r="R43" s="21"/>
      <c r="S43" s="21"/>
      <c r="T43" s="21"/>
      <c r="U43" s="21"/>
      <c r="V43" s="21"/>
      <c r="W43" s="21"/>
      <c r="X43" s="21"/>
      <c r="Y43" s="58">
        <f>(F43/E43)*'Industrial Chronic _summary'!L44</f>
        <v>0</v>
      </c>
      <c r="Z43" s="246" t="str">
        <f>'Industrial Chronic _summary'!K44</f>
        <v>B2</v>
      </c>
      <c r="AA43" s="246"/>
      <c r="AB43" s="245" t="str">
        <f>'Industrial Chronic _summary'!O44</f>
        <v>In</v>
      </c>
    </row>
    <row r="44" spans="1:28" ht="12.75">
      <c r="A44" s="28"/>
      <c r="B44" s="9" t="str">
        <f>'Industrial Chronic _summary'!B45</f>
        <v>Bromomethane (methyl bromide)</v>
      </c>
      <c r="C44" s="10">
        <f>'Industrial Chronic _summary'!C45</f>
        <v>74839</v>
      </c>
      <c r="D44" s="144" t="str">
        <f>'Industrial Chronic _summary'!D45</f>
        <v>y</v>
      </c>
      <c r="E44" s="50">
        <f>'Industrial Chronic _summary'!E45</f>
        <v>2</v>
      </c>
      <c r="F44" s="88"/>
      <c r="G44" s="53">
        <f>(F44/E44)*'Industrial Chronic _summary'!F45</f>
        <v>0</v>
      </c>
      <c r="H44" s="252"/>
      <c r="I44" s="252" t="str">
        <f>'Industrial Chronic _summary'!I45</f>
        <v>In</v>
      </c>
      <c r="J44" s="33"/>
      <c r="K44" s="21"/>
      <c r="L44" s="21"/>
      <c r="M44" s="103"/>
      <c r="N44" s="103"/>
      <c r="O44" s="103"/>
      <c r="P44" s="103"/>
      <c r="Q44" s="13">
        <f>G44</f>
        <v>0</v>
      </c>
      <c r="R44" s="13"/>
      <c r="S44" s="21"/>
      <c r="T44" s="13">
        <f>G44</f>
        <v>0</v>
      </c>
      <c r="U44" s="21"/>
      <c r="V44" s="21"/>
      <c r="W44" s="21"/>
      <c r="X44" s="21"/>
      <c r="Y44" s="58" t="s">
        <v>19</v>
      </c>
      <c r="Z44" s="246" t="str">
        <f>'Industrial Chronic _summary'!K45</f>
        <v>D</v>
      </c>
      <c r="AA44" s="246"/>
      <c r="AB44" s="245"/>
    </row>
    <row r="45" spans="1:28" ht="21.75">
      <c r="A45" s="28"/>
      <c r="B45" s="9" t="str">
        <f>'Industrial Chronic _summary'!B46</f>
        <v>1,3 - Butadiene</v>
      </c>
      <c r="C45" s="10">
        <f>'Industrial Chronic _summary'!C46</f>
        <v>106990</v>
      </c>
      <c r="D45" s="144" t="str">
        <f>'Industrial Chronic _summary'!D46</f>
        <v>y</v>
      </c>
      <c r="E45" s="50">
        <f>'Industrial Chronic _summary'!E46</f>
        <v>0.1</v>
      </c>
      <c r="F45" s="88"/>
      <c r="G45" s="53"/>
      <c r="H45" s="252"/>
      <c r="I45" s="252"/>
      <c r="J45" s="33"/>
      <c r="K45" s="21"/>
      <c r="L45" s="21"/>
      <c r="M45" s="103"/>
      <c r="N45" s="103"/>
      <c r="O45" s="103"/>
      <c r="P45" s="103"/>
      <c r="Q45" s="21"/>
      <c r="R45" s="21"/>
      <c r="S45" s="21"/>
      <c r="T45" s="21"/>
      <c r="U45" s="21"/>
      <c r="V45" s="21"/>
      <c r="W45" s="21"/>
      <c r="X45" s="21"/>
      <c r="Y45" s="58">
        <f>(F45/E45)*'Industrial Chronic _summary'!L46</f>
        <v>0</v>
      </c>
      <c r="Z45" s="246" t="str">
        <f>'Industrial Chronic _summary'!K46</f>
        <v>B2</v>
      </c>
      <c r="AA45" s="246" t="str">
        <f>'Industrial Chronic _summary'!N46</f>
        <v>Or De</v>
      </c>
      <c r="AB45" s="245" t="str">
        <f>'Industrial Chronic _summary'!O46</f>
        <v>In</v>
      </c>
    </row>
    <row r="46" spans="1:28" ht="12.75">
      <c r="A46" s="28"/>
      <c r="B46" s="9" t="str">
        <f>'Industrial Chronic _summary'!B47</f>
        <v>n-Butylbenzene</v>
      </c>
      <c r="C46" s="10">
        <f>'Industrial Chronic _summary'!C47</f>
        <v>104518</v>
      </c>
      <c r="D46" s="144" t="str">
        <f>'Industrial Chronic _summary'!D47</f>
        <v>y</v>
      </c>
      <c r="E46" s="50">
        <f>'Industrial Chronic _summary'!E47</f>
        <v>92</v>
      </c>
      <c r="F46" s="88"/>
      <c r="G46" s="53">
        <f>(F46/E46)*'Industrial Chronic _summary'!F47</f>
        <v>0</v>
      </c>
      <c r="H46" s="252"/>
      <c r="I46" s="252" t="str">
        <f>'Industrial Chronic _summary'!I47</f>
        <v>In</v>
      </c>
      <c r="J46" s="97"/>
      <c r="K46" s="95"/>
      <c r="L46" s="95"/>
      <c r="M46" s="149">
        <f>G46</f>
        <v>0</v>
      </c>
      <c r="N46" s="103"/>
      <c r="O46" s="103"/>
      <c r="P46" s="103"/>
      <c r="Q46" s="21"/>
      <c r="R46" s="21"/>
      <c r="S46" s="21"/>
      <c r="T46" s="21"/>
      <c r="U46" s="21"/>
      <c r="V46" s="21"/>
      <c r="W46" s="21"/>
      <c r="X46" s="21"/>
      <c r="Y46" s="58" t="s">
        <v>19</v>
      </c>
      <c r="Z46" s="246" t="str">
        <f>'Industrial Chronic _summary'!K47</f>
        <v>NA</v>
      </c>
      <c r="AA46" s="246"/>
      <c r="AB46" s="245"/>
    </row>
    <row r="47" spans="1:28" ht="12.75">
      <c r="A47" s="28"/>
      <c r="B47" s="9" t="str">
        <f>'Industrial Chronic _summary'!B48</f>
        <v>sec-Butylbenzene</v>
      </c>
      <c r="C47" s="10">
        <f>'Industrial Chronic _summary'!C48</f>
        <v>135988</v>
      </c>
      <c r="D47" s="144" t="str">
        <f>'Industrial Chronic _summary'!D48</f>
        <v>y</v>
      </c>
      <c r="E47" s="50">
        <f>'Industrial Chronic _summary'!E48</f>
        <v>70</v>
      </c>
      <c r="F47" s="88"/>
      <c r="G47" s="53">
        <f>(F47/E47)*'Industrial Chronic _summary'!F48</f>
        <v>0</v>
      </c>
      <c r="H47" s="252"/>
      <c r="I47" s="252" t="str">
        <f>'Industrial Chronic _summary'!I48</f>
        <v>In</v>
      </c>
      <c r="J47" s="97"/>
      <c r="K47" s="95"/>
      <c r="L47" s="95"/>
      <c r="M47" s="149">
        <f>G47</f>
        <v>0</v>
      </c>
      <c r="N47" s="103"/>
      <c r="O47" s="103"/>
      <c r="P47" s="103"/>
      <c r="Q47" s="21"/>
      <c r="R47" s="21"/>
      <c r="S47" s="21"/>
      <c r="T47" s="21"/>
      <c r="U47" s="21"/>
      <c r="V47" s="21"/>
      <c r="W47" s="21"/>
      <c r="X47" s="21"/>
      <c r="Y47" s="58" t="s">
        <v>19</v>
      </c>
      <c r="Z47" s="246" t="str">
        <f>'Industrial Chronic _summary'!K48</f>
        <v>NA</v>
      </c>
      <c r="AA47" s="246"/>
      <c r="AB47" s="245"/>
    </row>
    <row r="48" spans="1:28" ht="12.75">
      <c r="A48" s="28"/>
      <c r="B48" s="9" t="str">
        <f>'Industrial Chronic _summary'!B49</f>
        <v>tert-Butylbenzene</v>
      </c>
      <c r="C48" s="10">
        <f>'Industrial Chronic _summary'!C49</f>
        <v>98066</v>
      </c>
      <c r="D48" s="144" t="str">
        <f>'Industrial Chronic _summary'!D49</f>
        <v>y</v>
      </c>
      <c r="E48" s="50">
        <f>'Industrial Chronic _summary'!E49</f>
        <v>90</v>
      </c>
      <c r="F48" s="88"/>
      <c r="G48" s="53">
        <f>(F48/E48)*'Industrial Chronic _summary'!F49</f>
        <v>0</v>
      </c>
      <c r="H48" s="252"/>
      <c r="I48" s="252" t="str">
        <f>'Industrial Chronic _summary'!I49</f>
        <v>In</v>
      </c>
      <c r="J48" s="97"/>
      <c r="K48" s="95"/>
      <c r="L48" s="95"/>
      <c r="M48" s="149">
        <f>G48</f>
        <v>0</v>
      </c>
      <c r="N48" s="103"/>
      <c r="O48" s="103"/>
      <c r="P48" s="103"/>
      <c r="Q48" s="21"/>
      <c r="R48" s="21"/>
      <c r="S48" s="21"/>
      <c r="T48" s="21"/>
      <c r="U48" s="21"/>
      <c r="V48" s="21"/>
      <c r="W48" s="21"/>
      <c r="X48" s="21"/>
      <c r="Y48" s="58" t="s">
        <v>19</v>
      </c>
      <c r="Z48" s="246" t="str">
        <f>'Industrial Chronic _summary'!K49</f>
        <v>NA</v>
      </c>
      <c r="AA48" s="246"/>
      <c r="AB48" s="245"/>
    </row>
    <row r="49" spans="1:28" ht="12.75">
      <c r="A49" s="28"/>
      <c r="B49" s="9" t="str">
        <f>'Industrial Chronic _summary'!B50</f>
        <v>Carbon Disulfide</v>
      </c>
      <c r="C49" s="10">
        <f>'Industrial Chronic _summary'!C50</f>
        <v>75150</v>
      </c>
      <c r="D49" s="144" t="str">
        <f>'Industrial Chronic _summary'!D50</f>
        <v>y</v>
      </c>
      <c r="E49" s="50">
        <f>'Industrial Chronic _summary'!E50</f>
        <v>190</v>
      </c>
      <c r="F49" s="88"/>
      <c r="G49" s="53">
        <f>(F49/E49)*'Industrial Chronic _summary'!F50</f>
        <v>0</v>
      </c>
      <c r="H49" s="252"/>
      <c r="I49" s="252" t="str">
        <f>'Industrial Chronic _summary'!I50</f>
        <v>In</v>
      </c>
      <c r="J49" s="159" t="s">
        <v>446</v>
      </c>
      <c r="K49" s="231"/>
      <c r="L49" s="21"/>
      <c r="M49" s="13">
        <f>G49</f>
        <v>0</v>
      </c>
      <c r="N49" s="232" t="s">
        <v>447</v>
      </c>
      <c r="O49" s="21"/>
      <c r="P49" s="21"/>
      <c r="Q49" s="21"/>
      <c r="R49" s="21"/>
      <c r="S49" s="13">
        <f>G49</f>
        <v>0</v>
      </c>
      <c r="T49" s="21"/>
      <c r="U49" s="21"/>
      <c r="V49" s="21"/>
      <c r="W49" s="21"/>
      <c r="X49" s="21"/>
      <c r="Y49" s="58" t="s">
        <v>19</v>
      </c>
      <c r="Z49" s="246" t="str">
        <f>'Industrial Chronic _summary'!K50</f>
        <v>NA</v>
      </c>
      <c r="AA49" s="246"/>
      <c r="AB49" s="245"/>
    </row>
    <row r="50" spans="1:28" ht="12.75">
      <c r="A50" s="28"/>
      <c r="B50" s="9" t="str">
        <f>'Industrial Chronic _summary'!B51</f>
        <v>Carbon Tetrachloride</v>
      </c>
      <c r="C50" s="10">
        <f>'Industrial Chronic _summary'!C51</f>
        <v>56235</v>
      </c>
      <c r="D50" s="144" t="str">
        <f>'Industrial Chronic _summary'!D51</f>
        <v>y</v>
      </c>
      <c r="E50" s="50">
        <f>'Industrial Chronic _summary'!E51</f>
        <v>0.9</v>
      </c>
      <c r="F50" s="88"/>
      <c r="G50" s="53">
        <f>(F50/E50)*'Industrial Chronic _summary'!F51</f>
        <v>0</v>
      </c>
      <c r="H50" s="252"/>
      <c r="I50" s="252" t="str">
        <f>'Industrial Chronic _summary'!I51</f>
        <v>In</v>
      </c>
      <c r="J50" s="33"/>
      <c r="K50" s="21"/>
      <c r="L50" s="21"/>
      <c r="M50" s="21"/>
      <c r="N50" s="21"/>
      <c r="O50" s="21"/>
      <c r="P50" s="21"/>
      <c r="Q50" s="13">
        <f>G50</f>
        <v>0</v>
      </c>
      <c r="R50" s="13"/>
      <c r="S50" s="21"/>
      <c r="T50" s="21"/>
      <c r="U50" s="21"/>
      <c r="V50" s="21"/>
      <c r="W50" s="21"/>
      <c r="X50" s="21"/>
      <c r="Y50" s="58">
        <f>(F50/E50)*'Industrial Chronic _summary'!L51</f>
        <v>0</v>
      </c>
      <c r="Z50" s="246" t="str">
        <f>'Industrial Chronic _summary'!K51</f>
        <v>B2</v>
      </c>
      <c r="AA50" s="246"/>
      <c r="AB50" s="245" t="str">
        <f>'Industrial Chronic _summary'!O51</f>
        <v>In</v>
      </c>
    </row>
    <row r="51" spans="1:28" ht="12.75">
      <c r="A51" s="28"/>
      <c r="B51" s="9" t="str">
        <f>'Industrial Chronic _summary'!B52</f>
        <v>Chlorobenzene</v>
      </c>
      <c r="C51" s="10">
        <f>'Industrial Chronic _summary'!C52</f>
        <v>108907</v>
      </c>
      <c r="D51" s="144" t="str">
        <f>'Industrial Chronic _summary'!D52</f>
        <v>y</v>
      </c>
      <c r="E51" s="50">
        <f>'Industrial Chronic _summary'!E52</f>
        <v>32</v>
      </c>
      <c r="F51" s="88"/>
      <c r="G51" s="53">
        <f>(F51/E51)*'Industrial Chronic _summary'!F52</f>
        <v>0</v>
      </c>
      <c r="H51" s="252"/>
      <c r="I51" s="252" t="str">
        <f>'Industrial Chronic _summary'!I52</f>
        <v>In</v>
      </c>
      <c r="J51" s="33"/>
      <c r="K51" s="21"/>
      <c r="L51" s="21"/>
      <c r="M51" s="21"/>
      <c r="N51" s="21"/>
      <c r="O51" s="21"/>
      <c r="P51" s="13">
        <f>G51</f>
        <v>0</v>
      </c>
      <c r="Q51" s="13">
        <f>G51</f>
        <v>0</v>
      </c>
      <c r="R51" s="13"/>
      <c r="S51" s="21"/>
      <c r="T51" s="21"/>
      <c r="U51" s="21"/>
      <c r="V51" s="21"/>
      <c r="W51" s="21"/>
      <c r="X51" s="21"/>
      <c r="Y51" s="58" t="s">
        <v>19</v>
      </c>
      <c r="Z51" s="246" t="str">
        <f>'Industrial Chronic _summary'!K52</f>
        <v>D</v>
      </c>
      <c r="AA51" s="246"/>
      <c r="AB51" s="245"/>
    </row>
    <row r="52" spans="1:28" ht="12.75">
      <c r="A52" s="28"/>
      <c r="B52" s="9" t="str">
        <f>'Industrial Chronic _summary'!B53</f>
        <v>Chloroethane (ethyl chloride)</v>
      </c>
      <c r="C52" s="10">
        <f>'Industrial Chronic _summary'!C53</f>
        <v>75003</v>
      </c>
      <c r="D52" s="144" t="str">
        <f>'Industrial Chronic _summary'!D53</f>
        <v>y</v>
      </c>
      <c r="E52" s="50">
        <f>'Industrial Chronic _summary'!E53</f>
        <v>3000</v>
      </c>
      <c r="F52" s="88"/>
      <c r="G52" s="53">
        <f>(F52/E52)*'Industrial Chronic _summary'!F53</f>
        <v>0</v>
      </c>
      <c r="H52" s="252"/>
      <c r="I52" s="252" t="str">
        <f>'Industrial Chronic _summary'!I53</f>
        <v>In</v>
      </c>
      <c r="J52" s="33"/>
      <c r="K52" s="21"/>
      <c r="L52" s="21"/>
      <c r="M52" s="21"/>
      <c r="N52" s="21"/>
      <c r="O52" s="21"/>
      <c r="P52" s="21"/>
      <c r="Q52" s="21"/>
      <c r="R52" s="21"/>
      <c r="S52" s="13">
        <f>G52</f>
        <v>0</v>
      </c>
      <c r="T52" s="21"/>
      <c r="U52" s="21"/>
      <c r="V52" s="21"/>
      <c r="W52" s="21"/>
      <c r="X52" s="21"/>
      <c r="Y52" s="58">
        <f>(F52/E52)*'Industrial Chronic _summary'!L53</f>
        <v>0</v>
      </c>
      <c r="Z52" s="246" t="str">
        <f>'Industrial Chronic _summary'!K53</f>
        <v>NA</v>
      </c>
      <c r="AA52" s="247" t="str">
        <f>'Industrial Chronic _summary'!N53</f>
        <v>In</v>
      </c>
      <c r="AB52" s="245" t="str">
        <f>'Industrial Chronic _summary'!O53</f>
        <v>Or</v>
      </c>
    </row>
    <row r="53" spans="1:28" s="94" customFormat="1" ht="12.75">
      <c r="A53" s="28"/>
      <c r="B53" s="9" t="str">
        <f>'Industrial Chronic _summary'!B54</f>
        <v>Chloroform (trichloromethane)</v>
      </c>
      <c r="C53" s="10">
        <f>'Industrial Chronic _summary'!C54</f>
        <v>67663</v>
      </c>
      <c r="D53" s="144" t="str">
        <f>'Industrial Chronic _summary'!D54</f>
        <v>y</v>
      </c>
      <c r="E53" s="50">
        <f>'Industrial Chronic _summary'!E54</f>
        <v>4</v>
      </c>
      <c r="F53" s="88"/>
      <c r="G53" s="53">
        <f>(F53/E53)*'Industrial Chronic _summary'!F54</f>
        <v>0</v>
      </c>
      <c r="H53" s="252"/>
      <c r="I53" s="252" t="str">
        <f>'Industrial Chronic _summary'!I54</f>
        <v>In</v>
      </c>
      <c r="J53" s="97"/>
      <c r="K53" s="95"/>
      <c r="L53" s="95"/>
      <c r="M53" s="95"/>
      <c r="N53" s="95"/>
      <c r="O53" s="95"/>
      <c r="P53" s="95"/>
      <c r="Q53" s="149">
        <f>G53</f>
        <v>0</v>
      </c>
      <c r="R53" s="98"/>
      <c r="S53" s="95"/>
      <c r="T53" s="95"/>
      <c r="U53" s="95"/>
      <c r="V53" s="95"/>
      <c r="W53" s="95"/>
      <c r="X53" s="95"/>
      <c r="Y53" s="58">
        <f>(F53/E53)*'Industrial Chronic _summary'!L54</f>
        <v>0</v>
      </c>
      <c r="Z53" s="246" t="str">
        <f>'Industrial Chronic _summary'!K54</f>
        <v>B2</v>
      </c>
      <c r="AA53" s="246"/>
      <c r="AB53" s="245" t="str">
        <f>'Industrial Chronic _summary'!O54</f>
        <v>In</v>
      </c>
    </row>
    <row r="54" spans="1:28" ht="12.75">
      <c r="A54" s="28"/>
      <c r="B54" s="9" t="str">
        <f>'Industrial Chronic _summary'!B55</f>
        <v>Chloromethane (methyl chloride)</v>
      </c>
      <c r="C54" s="10">
        <f>'Industrial Chronic _summary'!C55</f>
        <v>74873</v>
      </c>
      <c r="D54" s="144" t="str">
        <f>'Industrial Chronic _summary'!D55</f>
        <v>y</v>
      </c>
      <c r="E54" s="50">
        <f>'Industrial Chronic _summary'!E55</f>
        <v>21</v>
      </c>
      <c r="F54" s="88"/>
      <c r="G54" s="53">
        <f>(F54/E54)*'Industrial Chronic _summary'!F55</f>
        <v>0</v>
      </c>
      <c r="H54" s="252"/>
      <c r="I54" s="252" t="str">
        <f>'Industrial Chronic _summary'!I55</f>
        <v>In</v>
      </c>
      <c r="J54" s="33"/>
      <c r="K54" s="21"/>
      <c r="L54" s="21"/>
      <c r="M54" s="13">
        <f>G54</f>
        <v>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13">
        <f>G54</f>
        <v>0</v>
      </c>
      <c r="Y54" s="58">
        <f>(F54/E54)*'Industrial Chronic _summary'!L55</f>
        <v>0</v>
      </c>
      <c r="Z54" s="246" t="str">
        <f>'Industrial Chronic _summary'!K55</f>
        <v>C</v>
      </c>
      <c r="AA54" s="246"/>
      <c r="AB54" s="245" t="str">
        <f>'Industrial Chronic _summary'!O55</f>
        <v>In</v>
      </c>
    </row>
    <row r="55" spans="1:28" s="94" customFormat="1" ht="12.75">
      <c r="A55" s="28"/>
      <c r="B55" s="9" t="str">
        <f>'Industrial Chronic _summary'!B56</f>
        <v>2-Chlorotoluene</v>
      </c>
      <c r="C55" s="10">
        <f>'Industrial Chronic _summary'!C56</f>
        <v>95498</v>
      </c>
      <c r="D55" s="144" t="str">
        <f>'Industrial Chronic _summary'!D56</f>
        <v>y</v>
      </c>
      <c r="E55" s="50">
        <f>'Industrial Chronic _summary'!E56</f>
        <v>436</v>
      </c>
      <c r="F55" s="88"/>
      <c r="G55" s="53">
        <f>(F55/E55)*'Industrial Chronic _summary'!F56</f>
        <v>0</v>
      </c>
      <c r="H55" s="254" t="str">
        <f>'Industrial Chronic _summary'!H56</f>
        <v>In</v>
      </c>
      <c r="I55" s="252" t="str">
        <f>'Industrial Chronic _summary'!I56</f>
        <v>?</v>
      </c>
      <c r="J55" s="157" t="s">
        <v>323</v>
      </c>
      <c r="K55" s="232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149"/>
      <c r="Y55" s="58" t="s">
        <v>19</v>
      </c>
      <c r="Z55" s="246" t="str">
        <f>'Industrial Chronic _summary'!K56</f>
        <v>NA</v>
      </c>
      <c r="AA55" s="246"/>
      <c r="AB55" s="245"/>
    </row>
    <row r="56" spans="1:28" s="94" customFormat="1" ht="12.75">
      <c r="A56" s="28"/>
      <c r="B56" s="9" t="str">
        <f>'Industrial Chronic _summary'!B57</f>
        <v>Cumene (isopropylbenzene)</v>
      </c>
      <c r="C56" s="10">
        <f>'Industrial Chronic _summary'!C57</f>
        <v>98828</v>
      </c>
      <c r="D56" s="144" t="str">
        <f>'Industrial Chronic _summary'!D57</f>
        <v>y</v>
      </c>
      <c r="E56" s="50">
        <f>'Industrial Chronic _summary'!E57</f>
        <v>87</v>
      </c>
      <c r="F56" s="88"/>
      <c r="G56" s="53">
        <f>(F56/E56)*'Industrial Chronic _summary'!F57</f>
        <v>0</v>
      </c>
      <c r="H56" s="252"/>
      <c r="I56" s="252" t="str">
        <f>'Industrial Chronic _summary'!I57</f>
        <v>In</v>
      </c>
      <c r="J56" s="160">
        <f>G56</f>
        <v>0</v>
      </c>
      <c r="K56" s="149"/>
      <c r="L56" s="95"/>
      <c r="M56" s="149"/>
      <c r="N56" s="103"/>
      <c r="O56" s="103"/>
      <c r="P56" s="149">
        <f>G56</f>
        <v>0</v>
      </c>
      <c r="Q56" s="95"/>
      <c r="R56" s="95"/>
      <c r="S56" s="95"/>
      <c r="T56" s="149"/>
      <c r="U56" s="103"/>
      <c r="V56" s="103"/>
      <c r="W56" s="103"/>
      <c r="X56" s="103"/>
      <c r="Y56" s="58" t="s">
        <v>19</v>
      </c>
      <c r="Z56" s="246" t="str">
        <f>'Industrial Chronic _summary'!K57</f>
        <v>NA</v>
      </c>
      <c r="AA56" s="246"/>
      <c r="AB56" s="245"/>
    </row>
    <row r="57" spans="1:28" ht="21.75">
      <c r="A57" s="28"/>
      <c r="B57" s="9" t="str">
        <f>'Industrial Chronic _summary'!B58</f>
        <v>1,2 - Dibromoethane (ethylene dibromide)</v>
      </c>
      <c r="C57" s="10">
        <f>'Industrial Chronic _summary'!C58</f>
        <v>106934</v>
      </c>
      <c r="D57" s="144" t="str">
        <f>'Industrial Chronic _summary'!D58</f>
        <v>y</v>
      </c>
      <c r="E57" s="50">
        <f>'Industrial Chronic _summary'!E58</f>
        <v>0.25</v>
      </c>
      <c r="F57" s="88"/>
      <c r="G57" s="53">
        <f>(F57/E57)*'Industrial Chronic _summary'!F58</f>
        <v>0</v>
      </c>
      <c r="H57" s="253" t="str">
        <f>'Industrial Chronic _summary'!H58</f>
        <v>Or De</v>
      </c>
      <c r="I57" s="252" t="str">
        <f>'Industrial Chronic _summary'!I58</f>
        <v>In</v>
      </c>
      <c r="J57" s="33"/>
      <c r="K57" s="21"/>
      <c r="L57" s="21"/>
      <c r="M57" s="21"/>
      <c r="N57" s="21"/>
      <c r="O57" s="21"/>
      <c r="P57" s="21"/>
      <c r="Q57" s="21"/>
      <c r="R57" s="21"/>
      <c r="S57" s="13">
        <f>G57</f>
        <v>0</v>
      </c>
      <c r="T57" s="21"/>
      <c r="U57" s="21"/>
      <c r="V57" s="21"/>
      <c r="W57" s="21"/>
      <c r="X57" s="21"/>
      <c r="Y57" s="58">
        <f>(F57/E57)*'Industrial Chronic _summary'!L58</f>
        <v>0</v>
      </c>
      <c r="Z57" s="246" t="str">
        <f>'Industrial Chronic _summary'!K58</f>
        <v>B2</v>
      </c>
      <c r="AA57" s="246"/>
      <c r="AB57" s="245" t="str">
        <f>'Industrial Chronic _summary'!O58</f>
        <v>Or</v>
      </c>
    </row>
    <row r="58" spans="1:28" ht="12.75">
      <c r="A58" s="28"/>
      <c r="B58" s="9" t="str">
        <f>'Industrial Chronic _summary'!B59</f>
        <v>Dibromomethane (methylene bromide)</v>
      </c>
      <c r="C58" s="10">
        <f>'Industrial Chronic _summary'!C59</f>
        <v>74953</v>
      </c>
      <c r="D58" s="144" t="str">
        <f>'Industrial Chronic _summary'!D59</f>
        <v>y</v>
      </c>
      <c r="E58" s="50">
        <f>'Industrial Chronic _summary'!E59</f>
        <v>1860</v>
      </c>
      <c r="F58" s="88"/>
      <c r="G58" s="53">
        <f>(F58/E58)*'Industrial Chronic _summary'!F59</f>
        <v>0</v>
      </c>
      <c r="H58" s="254" t="str">
        <f>'Industrial Chronic _summary'!H59</f>
        <v>In</v>
      </c>
      <c r="I58" s="252" t="str">
        <f>'Industrial Chronic _summary'!I59</f>
        <v>?</v>
      </c>
      <c r="J58" s="12"/>
      <c r="K58" s="13"/>
      <c r="L58" s="13">
        <f>G58</f>
        <v>0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58" t="s">
        <v>19</v>
      </c>
      <c r="Z58" s="246" t="str">
        <f>'Industrial Chronic _summary'!K59</f>
        <v>NA</v>
      </c>
      <c r="AA58" s="246"/>
      <c r="AB58" s="245"/>
    </row>
    <row r="59" spans="1:28" ht="12.75">
      <c r="A59" s="28"/>
      <c r="B59" s="9" t="str">
        <f>'Industrial Chronic _summary'!B60</f>
        <v>Dichlorodifluoromethane (Freon 12)</v>
      </c>
      <c r="C59" s="10">
        <f>'Industrial Chronic _summary'!C60</f>
        <v>75718</v>
      </c>
      <c r="D59" s="144" t="str">
        <f>'Industrial Chronic _summary'!D60</f>
        <v>y</v>
      </c>
      <c r="E59" s="50">
        <f>'Industrial Chronic _summary'!E60</f>
        <v>50</v>
      </c>
      <c r="F59" s="88"/>
      <c r="G59" s="53">
        <f>(F59/E59)*'Industrial Chronic _summary'!F60</f>
        <v>0</v>
      </c>
      <c r="H59" s="252"/>
      <c r="I59" s="252" t="str">
        <f>'Industrial Chronic _summary'!I60</f>
        <v>In</v>
      </c>
      <c r="J59" s="33"/>
      <c r="K59" s="21"/>
      <c r="L59" s="21"/>
      <c r="M59" s="21"/>
      <c r="N59" s="21"/>
      <c r="O59" s="21"/>
      <c r="P59" s="21"/>
      <c r="Q59" s="13">
        <f>G59</f>
        <v>0</v>
      </c>
      <c r="R59" s="21"/>
      <c r="S59" s="21"/>
      <c r="T59" s="21"/>
      <c r="U59" s="21"/>
      <c r="V59" s="21"/>
      <c r="W59" s="21"/>
      <c r="X59" s="13">
        <f>G59</f>
        <v>0</v>
      </c>
      <c r="Y59" s="58" t="s">
        <v>19</v>
      </c>
      <c r="Z59" s="246" t="str">
        <f>'Industrial Chronic _summary'!K60</f>
        <v>NA</v>
      </c>
      <c r="AA59" s="246"/>
      <c r="AB59" s="245"/>
    </row>
    <row r="60" spans="1:28" ht="12.75">
      <c r="A60" s="28"/>
      <c r="B60" s="9" t="str">
        <f>'Industrial Chronic _summary'!B61</f>
        <v>1,1 - Dichloroethane</v>
      </c>
      <c r="C60" s="10">
        <f>'Industrial Chronic _summary'!C61</f>
        <v>75343</v>
      </c>
      <c r="D60" s="144" t="str">
        <f>'Industrial Chronic _summary'!D61</f>
        <v>y</v>
      </c>
      <c r="E60" s="50">
        <f>'Industrial Chronic _summary'!E61</f>
        <v>55</v>
      </c>
      <c r="F60" s="88"/>
      <c r="G60" s="53">
        <f>(F60/E60)*'Industrial Chronic _summary'!F61</f>
        <v>0</v>
      </c>
      <c r="H60" s="252"/>
      <c r="I60" s="252" t="str">
        <f>'Industrial Chronic _summary'!I61</f>
        <v>In</v>
      </c>
      <c r="J60" s="33"/>
      <c r="K60" s="21"/>
      <c r="L60" s="21"/>
      <c r="M60" s="21"/>
      <c r="N60" s="21"/>
      <c r="O60" s="21"/>
      <c r="P60" s="13">
        <f>G60</f>
        <v>0</v>
      </c>
      <c r="Q60" s="21"/>
      <c r="R60" s="21"/>
      <c r="S60" s="21"/>
      <c r="T60" s="21"/>
      <c r="U60" s="21"/>
      <c r="V60" s="21"/>
      <c r="W60" s="21"/>
      <c r="X60" s="21"/>
      <c r="Y60" s="58">
        <f>(F60/E60)*'Industrial Chronic _summary'!L61</f>
        <v>0</v>
      </c>
      <c r="Z60" s="246" t="str">
        <f>'Industrial Chronic _summary'!K61</f>
        <v>C</v>
      </c>
      <c r="AA60" s="246"/>
      <c r="AB60" s="245" t="str">
        <f>'Industrial Chronic _summary'!O61</f>
        <v>In</v>
      </c>
    </row>
    <row r="61" spans="1:28" ht="21.75">
      <c r="A61" s="28"/>
      <c r="B61" s="9" t="str">
        <f>'Industrial Chronic _summary'!B62</f>
        <v>1,2 - Dichloroethane</v>
      </c>
      <c r="C61" s="10">
        <f>'Industrial Chronic _summary'!C62</f>
        <v>107062</v>
      </c>
      <c r="D61" s="144" t="str">
        <f>'Industrial Chronic _summary'!D62</f>
        <v>y</v>
      </c>
      <c r="E61" s="50">
        <f>'Industrial Chronic _summary'!E62</f>
        <v>6</v>
      </c>
      <c r="F61" s="88"/>
      <c r="G61" s="53">
        <f>(F61/E61)*'Industrial Chronic _summary'!F62</f>
        <v>0</v>
      </c>
      <c r="H61" s="253" t="str">
        <f>'Industrial Chronic _summary'!H62</f>
        <v>Or De</v>
      </c>
      <c r="I61" s="252" t="str">
        <f>'Industrial Chronic _summary'!I62</f>
        <v>In</v>
      </c>
      <c r="J61" s="3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58">
        <f>(F61/E61)*'Industrial Chronic _summary'!L62</f>
        <v>0</v>
      </c>
      <c r="Z61" s="246" t="str">
        <f>'Industrial Chronic _summary'!K62</f>
        <v>B2</v>
      </c>
      <c r="AA61" s="246"/>
      <c r="AB61" s="245" t="str">
        <f>'Industrial Chronic _summary'!O62</f>
        <v>In</v>
      </c>
    </row>
    <row r="62" spans="1:28" ht="12.75">
      <c r="A62" s="28"/>
      <c r="B62" s="9" t="str">
        <f>'Industrial Chronic _summary'!B63</f>
        <v>1,1 - Dichloroethylene</v>
      </c>
      <c r="C62" s="10">
        <f>'Industrial Chronic _summary'!C63</f>
        <v>75354</v>
      </c>
      <c r="D62" s="144" t="str">
        <f>'Industrial Chronic _summary'!D63</f>
        <v>y</v>
      </c>
      <c r="E62" s="50">
        <f>'Industrial Chronic _summary'!E63</f>
        <v>1</v>
      </c>
      <c r="F62" s="88"/>
      <c r="G62" s="53"/>
      <c r="H62" s="254" t="str">
        <f>'Industrial Chronic _summary'!H63</f>
        <v>In</v>
      </c>
      <c r="I62" s="252" t="str">
        <f>'Industrial Chronic _summary'!I63</f>
        <v>?</v>
      </c>
      <c r="J62" s="33"/>
      <c r="K62" s="21"/>
      <c r="L62" s="21"/>
      <c r="M62" s="21"/>
      <c r="N62" s="21"/>
      <c r="O62" s="21"/>
      <c r="P62" s="21"/>
      <c r="Q62" s="13">
        <f>G62</f>
        <v>0</v>
      </c>
      <c r="R62" s="21"/>
      <c r="S62" s="21"/>
      <c r="T62" s="21"/>
      <c r="U62" s="21"/>
      <c r="V62" s="21"/>
      <c r="W62" s="21"/>
      <c r="X62" s="21"/>
      <c r="Y62" s="58">
        <f>(F62/E62)*'Industrial Chronic _summary'!L63</f>
        <v>0</v>
      </c>
      <c r="Z62" s="246" t="str">
        <f>'Industrial Chronic _summary'!K63</f>
        <v>C</v>
      </c>
      <c r="AA62" s="246"/>
      <c r="AB62" s="245" t="str">
        <f>'Industrial Chronic _summary'!O63</f>
        <v>In</v>
      </c>
    </row>
    <row r="63" spans="1:28" ht="12.75">
      <c r="A63" s="28"/>
      <c r="B63" s="9" t="str">
        <f>'Industrial Chronic _summary'!B64</f>
        <v>cis - 1,2 - Dichloroethylene</v>
      </c>
      <c r="C63" s="10">
        <f>'Industrial Chronic _summary'!C64</f>
        <v>154592</v>
      </c>
      <c r="D63" s="144" t="str">
        <f>'Industrial Chronic _summary'!D64</f>
        <v>y</v>
      </c>
      <c r="E63" s="50">
        <f>'Industrial Chronic _summary'!E64</f>
        <v>22</v>
      </c>
      <c r="F63" s="88"/>
      <c r="G63" s="53">
        <f>(F63/E63)*'Industrial Chronic _summary'!F64</f>
        <v>0</v>
      </c>
      <c r="H63" s="252"/>
      <c r="I63" s="252" t="str">
        <f>'Industrial Chronic _summary'!I64</f>
        <v>In</v>
      </c>
      <c r="J63" s="12"/>
      <c r="K63" s="13"/>
      <c r="L63" s="13">
        <f>G63</f>
        <v>0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58" t="s">
        <v>19</v>
      </c>
      <c r="Z63" s="246" t="str">
        <f>'Industrial Chronic _summary'!K64</f>
        <v>D</v>
      </c>
      <c r="AA63" s="246"/>
      <c r="AB63" s="245"/>
    </row>
    <row r="64" spans="1:28" ht="12.75">
      <c r="A64" s="28"/>
      <c r="B64" s="9" t="str">
        <f>'Industrial Chronic _summary'!B65</f>
        <v>trans - 1,2 - Dichloroethylene</v>
      </c>
      <c r="C64" s="10">
        <f>'Industrial Chronic _summary'!C65</f>
        <v>156605</v>
      </c>
      <c r="D64" s="144" t="str">
        <f>'Industrial Chronic _summary'!D65</f>
        <v>y</v>
      </c>
      <c r="E64" s="50">
        <f>'Industrial Chronic _summary'!E65</f>
        <v>33</v>
      </c>
      <c r="F64" s="88"/>
      <c r="G64" s="53">
        <f>(F64/E64)*'Industrial Chronic _summary'!F65</f>
        <v>0</v>
      </c>
      <c r="H64" s="252"/>
      <c r="I64" s="252" t="str">
        <f>'Industrial Chronic _summary'!I65</f>
        <v>In</v>
      </c>
      <c r="J64" s="33"/>
      <c r="K64" s="21"/>
      <c r="L64" s="21"/>
      <c r="M64" s="21"/>
      <c r="N64" s="21"/>
      <c r="O64" s="21"/>
      <c r="P64" s="21"/>
      <c r="Q64" s="13">
        <f>G64</f>
        <v>0</v>
      </c>
      <c r="R64" s="13"/>
      <c r="S64" s="21"/>
      <c r="T64" s="21"/>
      <c r="U64" s="21"/>
      <c r="V64" s="21"/>
      <c r="W64" s="21"/>
      <c r="X64" s="21"/>
      <c r="Y64" s="58" t="s">
        <v>19</v>
      </c>
      <c r="Z64" s="246" t="str">
        <f>'Industrial Chronic _summary'!K65</f>
        <v>D</v>
      </c>
      <c r="AA64" s="246"/>
      <c r="AB64" s="245"/>
    </row>
    <row r="65" spans="1:28" ht="12.75">
      <c r="A65" s="28"/>
      <c r="B65" s="9" t="str">
        <f>'Industrial Chronic _summary'!B66</f>
        <v>1,2 - Dichloroethylene (mixed isomers)</v>
      </c>
      <c r="C65" s="10">
        <f>'Industrial Chronic _summary'!C66</f>
        <v>540590</v>
      </c>
      <c r="D65" s="144" t="str">
        <f>'Industrial Chronic _summary'!D66</f>
        <v>y</v>
      </c>
      <c r="E65" s="50">
        <f>'Industrial Chronic _summary'!E66</f>
        <v>22</v>
      </c>
      <c r="F65" s="88">
        <f>F64+F63</f>
        <v>0</v>
      </c>
      <c r="G65" s="53">
        <f>(F65/E65)*'Industrial Chronic _summary'!F66</f>
        <v>0</v>
      </c>
      <c r="H65" s="252"/>
      <c r="I65" s="252" t="str">
        <f>'Industrial Chronic _summary'!I66</f>
        <v>In</v>
      </c>
      <c r="J65" s="33"/>
      <c r="K65" s="21"/>
      <c r="L65" s="21"/>
      <c r="M65" s="21"/>
      <c r="N65" s="21"/>
      <c r="O65" s="21"/>
      <c r="P65" s="21"/>
      <c r="Q65" s="13">
        <f>G65</f>
        <v>0</v>
      </c>
      <c r="R65" s="13"/>
      <c r="S65" s="21"/>
      <c r="T65" s="21"/>
      <c r="U65" s="21"/>
      <c r="V65" s="21"/>
      <c r="W65" s="21"/>
      <c r="X65" s="21"/>
      <c r="Y65" s="58" t="s">
        <v>19</v>
      </c>
      <c r="Z65" s="246" t="str">
        <f>'Industrial Chronic _summary'!K66</f>
        <v>D</v>
      </c>
      <c r="AA65" s="246"/>
      <c r="AB65" s="245"/>
    </row>
    <row r="66" spans="1:28" ht="12.75">
      <c r="A66" s="28"/>
      <c r="B66" s="9" t="str">
        <f>'Industrial Chronic _summary'!B67</f>
        <v>Dichloromethane (methylene chloride)</v>
      </c>
      <c r="C66" s="10">
        <f>'Industrial Chronic _summary'!C67</f>
        <v>75092</v>
      </c>
      <c r="D66" s="144" t="str">
        <f>'Industrial Chronic _summary'!D67</f>
        <v>y</v>
      </c>
      <c r="E66" s="50">
        <f>'Industrial Chronic _summary'!E67</f>
        <v>158</v>
      </c>
      <c r="F66" s="88"/>
      <c r="G66" s="53">
        <f>(F66/E66)*'Industrial Chronic _summary'!F67</f>
        <v>0</v>
      </c>
      <c r="H66" s="252"/>
      <c r="I66" s="252" t="str">
        <f>'Industrial Chronic _summary'!I67</f>
        <v>In</v>
      </c>
      <c r="J66" s="33"/>
      <c r="K66" s="21"/>
      <c r="L66" s="21"/>
      <c r="M66" s="21"/>
      <c r="N66" s="21"/>
      <c r="O66" s="21"/>
      <c r="P66" s="21"/>
      <c r="Q66" s="13">
        <f>G66</f>
        <v>0</v>
      </c>
      <c r="R66" s="13"/>
      <c r="S66" s="21"/>
      <c r="T66" s="21"/>
      <c r="U66" s="21"/>
      <c r="V66" s="21"/>
      <c r="W66" s="21"/>
      <c r="X66" s="21"/>
      <c r="Y66" s="58">
        <f>(F66/E66)*'Industrial Chronic _summary'!L67</f>
        <v>0</v>
      </c>
      <c r="Z66" s="246" t="str">
        <f>'Industrial Chronic _summary'!K67</f>
        <v>B2</v>
      </c>
      <c r="AA66" s="246"/>
      <c r="AB66" s="245" t="str">
        <f>'Industrial Chronic _summary'!O67</f>
        <v>In</v>
      </c>
    </row>
    <row r="67" spans="1:28" ht="21.75">
      <c r="A67" s="28"/>
      <c r="B67" s="9" t="str">
        <f>'Industrial Chronic _summary'!B68</f>
        <v>1,2 - Dichloropropane</v>
      </c>
      <c r="C67" s="10">
        <f>'Industrial Chronic _summary'!C68</f>
        <v>78875</v>
      </c>
      <c r="D67" s="144" t="str">
        <f>'Industrial Chronic _summary'!D68</f>
        <v>y</v>
      </c>
      <c r="E67" s="50">
        <f>'Industrial Chronic _summary'!E68</f>
        <v>6</v>
      </c>
      <c r="F67" s="88"/>
      <c r="G67" s="53">
        <f>(F67/E67)*'Industrial Chronic _summary'!F68</f>
        <v>0</v>
      </c>
      <c r="H67" s="253" t="str">
        <f>'Industrial Chronic _summary'!H68</f>
        <v>Or De</v>
      </c>
      <c r="I67" s="252" t="str">
        <f>'Industrial Chronic _summary'!I68</f>
        <v>In</v>
      </c>
      <c r="J67" s="157" t="s">
        <v>448</v>
      </c>
      <c r="K67" s="21"/>
      <c r="L67" s="103"/>
      <c r="M67" s="103"/>
      <c r="N67" s="103"/>
      <c r="O67" s="103"/>
      <c r="P67" s="103"/>
      <c r="Q67" s="149"/>
      <c r="R67" s="13"/>
      <c r="S67" s="21"/>
      <c r="T67" s="13">
        <f>G67</f>
        <v>0</v>
      </c>
      <c r="U67" s="21"/>
      <c r="V67" s="21"/>
      <c r="W67" s="21"/>
      <c r="X67" s="21"/>
      <c r="Y67" s="58">
        <f>(F67/E67)*'Industrial Chronic _summary'!L68</f>
        <v>0</v>
      </c>
      <c r="Z67" s="246" t="str">
        <f>'Industrial Chronic _summary'!K68</f>
        <v>B2</v>
      </c>
      <c r="AA67" s="246"/>
      <c r="AB67" s="245" t="str">
        <f>'Industrial Chronic _summary'!O68</f>
        <v>In</v>
      </c>
    </row>
    <row r="68" spans="1:28" s="94" customFormat="1" ht="12.75">
      <c r="A68" s="28"/>
      <c r="B68" s="9" t="str">
        <f>'Industrial Chronic _summary'!B69</f>
        <v>Ethyl benzene</v>
      </c>
      <c r="C68" s="10">
        <f>'Industrial Chronic _summary'!C69</f>
        <v>100414</v>
      </c>
      <c r="D68" s="144" t="str">
        <f>'Industrial Chronic _summary'!D69</f>
        <v>y</v>
      </c>
      <c r="E68" s="50">
        <f>'Industrial Chronic _summary'!E69</f>
        <v>200</v>
      </c>
      <c r="F68" s="88"/>
      <c r="G68" s="53">
        <f>(F68/E68)*'Industrial Chronic _summary'!F69</f>
        <v>0</v>
      </c>
      <c r="H68" s="252"/>
      <c r="I68" s="252" t="str">
        <f>'Industrial Chronic _summary'!I69</f>
        <v>In</v>
      </c>
      <c r="J68" s="157" t="s">
        <v>323</v>
      </c>
      <c r="K68" s="232"/>
      <c r="L68" s="95"/>
      <c r="M68" s="95"/>
      <c r="N68" s="95"/>
      <c r="O68" s="95"/>
      <c r="P68" s="149"/>
      <c r="Q68" s="149"/>
      <c r="R68" s="149"/>
      <c r="S68" s="149"/>
      <c r="T68" s="95"/>
      <c r="U68" s="95"/>
      <c r="V68" s="95"/>
      <c r="W68" s="95"/>
      <c r="X68" s="95"/>
      <c r="Y68" s="58" t="s">
        <v>19</v>
      </c>
      <c r="Z68" s="246" t="str">
        <f>'Industrial Chronic _summary'!K69</f>
        <v>D</v>
      </c>
      <c r="AA68" s="246"/>
      <c r="AB68" s="245"/>
    </row>
    <row r="69" spans="1:28" ht="12.75">
      <c r="A69" s="28"/>
      <c r="B69" s="9" t="str">
        <f>'Industrial Chronic _summary'!B70</f>
        <v>Hexane</v>
      </c>
      <c r="C69" s="10">
        <f>'Industrial Chronic _summary'!C70</f>
        <v>110543</v>
      </c>
      <c r="D69" s="144" t="str">
        <f>'Industrial Chronic _summary'!D70</f>
        <v>y</v>
      </c>
      <c r="E69" s="50">
        <f>'Industrial Chronic _summary'!E70</f>
        <v>100</v>
      </c>
      <c r="F69" s="88"/>
      <c r="G69" s="53">
        <f>(F69/E69)*'Industrial Chronic _summary'!F70</f>
        <v>0</v>
      </c>
      <c r="H69" s="252"/>
      <c r="I69" s="252" t="str">
        <f>'Industrial Chronic _summary'!I70</f>
        <v>In</v>
      </c>
      <c r="J69" s="157" t="s">
        <v>323</v>
      </c>
      <c r="K69" s="21"/>
      <c r="L69" s="21"/>
      <c r="M69" s="13"/>
      <c r="N69" s="232"/>
      <c r="O69" s="21"/>
      <c r="P69" s="21"/>
      <c r="Q69" s="13"/>
      <c r="R69" s="21"/>
      <c r="S69" s="13"/>
      <c r="T69" s="13"/>
      <c r="V69" s="21"/>
      <c r="W69" s="21"/>
      <c r="X69" s="21"/>
      <c r="Y69" s="58" t="s">
        <v>19</v>
      </c>
      <c r="Z69" s="246" t="str">
        <f>'Industrial Chronic _summary'!K70</f>
        <v>NA</v>
      </c>
      <c r="AA69" s="246"/>
      <c r="AB69" s="245"/>
    </row>
    <row r="70" spans="1:28" ht="12.75">
      <c r="A70" s="28"/>
      <c r="B70" s="9" t="str">
        <f>'Industrial Chronic _summary'!B71</f>
        <v>Methyl ethyl ketone (2-butanone)</v>
      </c>
      <c r="C70" s="10">
        <f>'Industrial Chronic _summary'!C71</f>
        <v>78933</v>
      </c>
      <c r="D70" s="144" t="str">
        <f>'Industrial Chronic _summary'!D71</f>
        <v>y</v>
      </c>
      <c r="E70" s="50">
        <f>'Industrial Chronic _summary'!E71</f>
        <v>4300</v>
      </c>
      <c r="F70" s="88"/>
      <c r="G70" s="53">
        <f>(F70/E70)*'Industrial Chronic _summary'!F71</f>
        <v>0</v>
      </c>
      <c r="H70" s="252"/>
      <c r="I70" s="252" t="str">
        <f>'Industrial Chronic _summary'!I71</f>
        <v>In</v>
      </c>
      <c r="J70" s="159" t="s">
        <v>448</v>
      </c>
      <c r="K70" s="21"/>
      <c r="L70" s="21"/>
      <c r="M70" s="21"/>
      <c r="N70" s="21"/>
      <c r="O70" s="21"/>
      <c r="P70" s="21"/>
      <c r="Q70" s="21"/>
      <c r="R70" s="21"/>
      <c r="S70" s="13">
        <f>G70</f>
        <v>0</v>
      </c>
      <c r="T70" s="21"/>
      <c r="U70" s="21"/>
      <c r="V70" s="21"/>
      <c r="W70" s="21"/>
      <c r="X70" s="21"/>
      <c r="Y70" s="58" t="s">
        <v>19</v>
      </c>
      <c r="Z70" s="246" t="str">
        <f>'Industrial Chronic _summary'!K71</f>
        <v>D</v>
      </c>
      <c r="AA70" s="246"/>
      <c r="AB70" s="245"/>
    </row>
    <row r="71" spans="1:28" ht="12.75">
      <c r="A71" s="28"/>
      <c r="B71" s="9" t="str">
        <f>'Industrial Chronic _summary'!B72</f>
        <v>Methyl isobutyl ketone (MIBK)</v>
      </c>
      <c r="C71" s="10">
        <f>'Industrial Chronic _summary'!C72</f>
        <v>108101</v>
      </c>
      <c r="D71" s="144" t="str">
        <f>'Industrial Chronic _summary'!D72</f>
        <v>y</v>
      </c>
      <c r="E71" s="50">
        <f>'Industrial Chronic _summary'!E72</f>
        <v>420</v>
      </c>
      <c r="F71" s="88"/>
      <c r="G71" s="53">
        <f>(F71/E71)*'Industrial Chronic _summary'!F72</f>
        <v>0</v>
      </c>
      <c r="H71" s="252"/>
      <c r="I71" s="252" t="str">
        <f>'Industrial Chronic _summary'!I72</f>
        <v>In</v>
      </c>
      <c r="J71" s="33"/>
      <c r="K71" s="21"/>
      <c r="L71" s="21"/>
      <c r="M71" s="21"/>
      <c r="N71" s="21"/>
      <c r="O71" s="21"/>
      <c r="P71" s="13">
        <f>G71</f>
        <v>0</v>
      </c>
      <c r="Q71" s="13">
        <f>G71</f>
        <v>0</v>
      </c>
      <c r="R71" s="21"/>
      <c r="S71" s="13"/>
      <c r="T71" s="21"/>
      <c r="U71" s="21"/>
      <c r="V71" s="21"/>
      <c r="W71" s="21"/>
      <c r="X71" s="13">
        <f>G71</f>
        <v>0</v>
      </c>
      <c r="Y71" s="58" t="s">
        <v>19</v>
      </c>
      <c r="Z71" s="246" t="str">
        <f>'Industrial Chronic _summary'!K72</f>
        <v>NA</v>
      </c>
      <c r="AA71" s="246"/>
      <c r="AB71" s="245"/>
    </row>
    <row r="72" spans="1:28" ht="12.75">
      <c r="A72" s="28"/>
      <c r="B72" s="9" t="str">
        <f>'Industrial Chronic _summary'!B73</f>
        <v>Naphthalene</v>
      </c>
      <c r="C72" s="10">
        <f>'Industrial Chronic _summary'!C73</f>
        <v>91203</v>
      </c>
      <c r="D72" s="144" t="str">
        <f>'Industrial Chronic _summary'!D73</f>
        <v>y</v>
      </c>
      <c r="E72" s="50">
        <f>'Industrial Chronic _summary'!E73</f>
        <v>28</v>
      </c>
      <c r="F72" s="88"/>
      <c r="G72" s="53">
        <f>(F72/E72)*'Industrial Chronic _summary'!F73</f>
        <v>0</v>
      </c>
      <c r="H72" s="252"/>
      <c r="I72" s="252" t="str">
        <f>'Industrial Chronic _summary'!I73</f>
        <v>In</v>
      </c>
      <c r="J72" s="12"/>
      <c r="K72" s="13"/>
      <c r="L72" s="13">
        <f>G72</f>
        <v>0</v>
      </c>
      <c r="M72" s="21"/>
      <c r="N72" s="13"/>
      <c r="O72" s="21"/>
      <c r="P72" s="21"/>
      <c r="Q72" s="21"/>
      <c r="R72" s="21"/>
      <c r="S72" s="21"/>
      <c r="T72" s="13">
        <f>G72</f>
        <v>0</v>
      </c>
      <c r="U72" s="21"/>
      <c r="V72" s="21"/>
      <c r="W72" s="21"/>
      <c r="X72" s="13">
        <f>G72</f>
        <v>0</v>
      </c>
      <c r="Y72" s="58" t="s">
        <v>19</v>
      </c>
      <c r="Z72" s="246" t="str">
        <f>'Industrial Chronic _summary'!K73</f>
        <v>D</v>
      </c>
      <c r="AA72" s="246"/>
      <c r="AB72" s="245"/>
    </row>
    <row r="73" spans="1:28" s="94" customFormat="1" ht="12.75">
      <c r="A73" s="28"/>
      <c r="B73" s="9" t="str">
        <f>'Industrial Chronic _summary'!B74</f>
        <v>n-Propylbenzene</v>
      </c>
      <c r="C73" s="10">
        <f>'Industrial Chronic _summary'!C74</f>
        <v>103651</v>
      </c>
      <c r="D73" s="144" t="str">
        <f>'Industrial Chronic _summary'!D74</f>
        <v>y</v>
      </c>
      <c r="E73" s="50">
        <f>'Industrial Chronic _summary'!E74</f>
        <v>93</v>
      </c>
      <c r="F73" s="88"/>
      <c r="G73" s="53">
        <f>(F73/E73)*'Industrial Chronic _summary'!F74</f>
        <v>0</v>
      </c>
      <c r="H73" s="252"/>
      <c r="I73" s="252" t="str">
        <f>'Industrial Chronic _summary'!I74</f>
        <v>In</v>
      </c>
      <c r="J73" s="97"/>
      <c r="K73" s="95"/>
      <c r="L73" s="95"/>
      <c r="M73" s="149">
        <f>G73</f>
        <v>0</v>
      </c>
      <c r="N73" s="95"/>
      <c r="O73" s="95"/>
      <c r="P73" s="149"/>
      <c r="Q73" s="95"/>
      <c r="R73" s="95"/>
      <c r="S73" s="95"/>
      <c r="T73" s="149"/>
      <c r="U73" s="95"/>
      <c r="V73" s="95"/>
      <c r="W73" s="95"/>
      <c r="X73" s="95"/>
      <c r="Y73" s="58" t="s">
        <v>19</v>
      </c>
      <c r="Z73" s="246" t="str">
        <f>'Industrial Chronic _summary'!K74</f>
        <v>NA</v>
      </c>
      <c r="AA73" s="246"/>
      <c r="AB73" s="245"/>
    </row>
    <row r="74" spans="1:28" ht="12.75">
      <c r="A74" s="28"/>
      <c r="B74" s="9" t="str">
        <f>'Industrial Chronic _summary'!B75</f>
        <v>Styrene</v>
      </c>
      <c r="C74" s="10">
        <f>'Industrial Chronic _summary'!C75</f>
        <v>100425</v>
      </c>
      <c r="D74" s="144" t="str">
        <f>'Industrial Chronic _summary'!D75</f>
        <v>y</v>
      </c>
      <c r="E74" s="50">
        <f>'Industrial Chronic _summary'!E75</f>
        <v>600</v>
      </c>
      <c r="F74" s="88"/>
      <c r="G74" s="53">
        <f>(F74/E74)*'Industrial Chronic _summary'!F75</f>
        <v>0</v>
      </c>
      <c r="H74" s="252"/>
      <c r="I74" s="252" t="str">
        <f>'Industrial Chronic _summary'!I75</f>
        <v>In</v>
      </c>
      <c r="J74" s="33"/>
      <c r="K74" s="21"/>
      <c r="L74" s="13">
        <f>G74</f>
        <v>0</v>
      </c>
      <c r="M74" s="13">
        <f>G74</f>
        <v>0</v>
      </c>
      <c r="N74" s="21"/>
      <c r="O74" s="21"/>
      <c r="P74" s="21"/>
      <c r="Q74" s="13">
        <f aca="true" t="shared" si="0" ref="Q74:Q81">G74</f>
        <v>0</v>
      </c>
      <c r="R74" s="13"/>
      <c r="S74" s="21"/>
      <c r="T74" s="21"/>
      <c r="U74" s="21"/>
      <c r="V74" s="21"/>
      <c r="W74" s="21"/>
      <c r="X74" s="21"/>
      <c r="Y74" s="58" t="s">
        <v>19</v>
      </c>
      <c r="Z74" s="246" t="str">
        <f>'Industrial Chronic _summary'!K75</f>
        <v>?</v>
      </c>
      <c r="AA74" s="246"/>
      <c r="AB74" s="245"/>
    </row>
    <row r="75" spans="1:28" ht="12.75">
      <c r="A75" s="28"/>
      <c r="B75" s="9" t="str">
        <f>'Industrial Chronic _summary'!B76</f>
        <v>1,1,1,2 - Tetrachloroethane</v>
      </c>
      <c r="C75" s="10">
        <f>'Industrial Chronic _summary'!C76</f>
        <v>630206</v>
      </c>
      <c r="D75" s="144" t="str">
        <f>'Industrial Chronic _summary'!D76</f>
        <v>y</v>
      </c>
      <c r="E75" s="50">
        <f>'Industrial Chronic _summary'!E76</f>
        <v>51</v>
      </c>
      <c r="F75" s="88"/>
      <c r="G75" s="53"/>
      <c r="H75" s="254" t="str">
        <f>'Industrial Chronic _summary'!H76</f>
        <v>In</v>
      </c>
      <c r="I75" s="252" t="str">
        <f>'Industrial Chronic _summary'!I76</f>
        <v>?</v>
      </c>
      <c r="J75" s="33"/>
      <c r="K75" s="21"/>
      <c r="L75" s="21"/>
      <c r="M75" s="21"/>
      <c r="N75" s="21"/>
      <c r="O75" s="21"/>
      <c r="P75" s="13">
        <f>G75</f>
        <v>0</v>
      </c>
      <c r="Q75" s="13">
        <f t="shared" si="0"/>
        <v>0</v>
      </c>
      <c r="R75" s="13"/>
      <c r="S75" s="21"/>
      <c r="T75" s="21"/>
      <c r="U75" s="21"/>
      <c r="V75" s="21"/>
      <c r="W75" s="21"/>
      <c r="X75" s="21"/>
      <c r="Y75" s="58">
        <f>(F75/E75)*'Industrial Chronic _summary'!L76</f>
        <v>0</v>
      </c>
      <c r="Z75" s="246" t="str">
        <f>'Industrial Chronic _summary'!K76</f>
        <v>C</v>
      </c>
      <c r="AA75" s="246"/>
      <c r="AB75" s="245" t="str">
        <f>'Industrial Chronic _summary'!O76</f>
        <v>In</v>
      </c>
    </row>
    <row r="76" spans="1:28" ht="12.75">
      <c r="A76" s="28"/>
      <c r="B76" s="9" t="str">
        <f>'Industrial Chronic _summary'!B77</f>
        <v>1,1,2,2 - Tetrachloroethane</v>
      </c>
      <c r="C76" s="10">
        <f>'Industrial Chronic _summary'!C77</f>
        <v>79345</v>
      </c>
      <c r="D76" s="144" t="str">
        <f>'Industrial Chronic _summary'!D77</f>
        <v>y</v>
      </c>
      <c r="E76" s="50">
        <f>'Industrial Chronic _summary'!E77</f>
        <v>6.5</v>
      </c>
      <c r="F76" s="88"/>
      <c r="G76" s="53"/>
      <c r="H76" s="254" t="str">
        <f>'Industrial Chronic _summary'!H77</f>
        <v>In</v>
      </c>
      <c r="I76" s="252" t="str">
        <f>'Industrial Chronic _summary'!I77</f>
        <v>?</v>
      </c>
      <c r="J76" s="33"/>
      <c r="K76" s="21"/>
      <c r="L76" s="21"/>
      <c r="M76" s="21"/>
      <c r="N76" s="21"/>
      <c r="O76" s="21"/>
      <c r="P76" s="21"/>
      <c r="Q76" s="13">
        <f t="shared" si="0"/>
        <v>0</v>
      </c>
      <c r="R76" s="21"/>
      <c r="S76" s="21"/>
      <c r="T76" s="21"/>
      <c r="U76" s="21"/>
      <c r="V76" s="21"/>
      <c r="W76" s="21"/>
      <c r="X76" s="13">
        <f>G76</f>
        <v>0</v>
      </c>
      <c r="Y76" s="58">
        <f>(F76/E76)*'Industrial Chronic _summary'!L77</f>
        <v>0</v>
      </c>
      <c r="Z76" s="246" t="str">
        <f>'Industrial Chronic _summary'!K77</f>
        <v>C</v>
      </c>
      <c r="AA76" s="246"/>
      <c r="AB76" s="245" t="str">
        <f>'Industrial Chronic _summary'!O77</f>
        <v>In</v>
      </c>
    </row>
    <row r="77" spans="1:28" ht="21.75">
      <c r="A77" s="28"/>
      <c r="B77" s="9" t="str">
        <f>'Industrial Chronic _summary'!B78</f>
        <v>Tetrachloroethylene (PCE)</v>
      </c>
      <c r="C77" s="10">
        <f>'Industrial Chronic _summary'!C78</f>
        <v>127184</v>
      </c>
      <c r="D77" s="144" t="str">
        <f>'Industrial Chronic _summary'!D78</f>
        <v>y</v>
      </c>
      <c r="E77" s="50">
        <f>'Industrial Chronic _summary'!E78</f>
        <v>131</v>
      </c>
      <c r="F77" s="88"/>
      <c r="G77" s="53">
        <f>(F77/E77)*'Industrial Chronic _summary'!F78</f>
        <v>0</v>
      </c>
      <c r="H77" s="252"/>
      <c r="I77" s="252" t="str">
        <f>'Industrial Chronic _summary'!I78</f>
        <v>In</v>
      </c>
      <c r="J77" s="33"/>
      <c r="K77" s="21"/>
      <c r="L77" s="21"/>
      <c r="M77" s="13">
        <f>G77</f>
        <v>0</v>
      </c>
      <c r="N77" s="21"/>
      <c r="O77" s="21"/>
      <c r="P77" s="13">
        <f>G77</f>
        <v>0</v>
      </c>
      <c r="Q77" s="13">
        <f t="shared" si="0"/>
        <v>0</v>
      </c>
      <c r="R77" s="13"/>
      <c r="S77" s="21"/>
      <c r="T77" s="21"/>
      <c r="U77" s="21"/>
      <c r="V77" s="21"/>
      <c r="W77" s="21"/>
      <c r="X77" s="21"/>
      <c r="Y77" s="58">
        <f>(F77/E77)*'Industrial Chronic _summary'!L78</f>
        <v>0</v>
      </c>
      <c r="Z77" s="246" t="str">
        <f>'Industrial Chronic _summary'!K78</f>
        <v>B2/C</v>
      </c>
      <c r="AA77" s="246"/>
      <c r="AB77" s="245" t="str">
        <f>'Industrial Chronic _summary'!O78</f>
        <v>In</v>
      </c>
    </row>
    <row r="78" spans="1:28" ht="12.75">
      <c r="A78" s="28"/>
      <c r="B78" s="9" t="str">
        <f>'Industrial Chronic _summary'!B79</f>
        <v>Toluene</v>
      </c>
      <c r="C78" s="10">
        <f>'Industrial Chronic _summary'!C79</f>
        <v>108883</v>
      </c>
      <c r="D78" s="144" t="str">
        <f>'Industrial Chronic _summary'!D79</f>
        <v>y</v>
      </c>
      <c r="E78" s="50">
        <f>'Industrial Chronic _summary'!E79</f>
        <v>305</v>
      </c>
      <c r="F78" s="88"/>
      <c r="G78" s="53">
        <f>(F78/E78)*'Industrial Chronic _summary'!F79</f>
        <v>0</v>
      </c>
      <c r="H78" s="252"/>
      <c r="I78" s="252" t="str">
        <f>'Industrial Chronic _summary'!I79</f>
        <v>In</v>
      </c>
      <c r="J78" s="33"/>
      <c r="K78" s="21"/>
      <c r="L78" s="21"/>
      <c r="M78" s="13">
        <f>G78</f>
        <v>0</v>
      </c>
      <c r="N78" s="21"/>
      <c r="O78" s="21"/>
      <c r="P78" s="13">
        <f>G78</f>
        <v>0</v>
      </c>
      <c r="Q78" s="13">
        <f t="shared" si="0"/>
        <v>0</v>
      </c>
      <c r="R78" s="13"/>
      <c r="S78" s="21"/>
      <c r="T78" s="13">
        <f>G78</f>
        <v>0</v>
      </c>
      <c r="U78" s="21"/>
      <c r="V78" s="21"/>
      <c r="W78" s="21"/>
      <c r="X78" s="21"/>
      <c r="Y78" s="58" t="s">
        <v>19</v>
      </c>
      <c r="Z78" s="246" t="str">
        <f>'Industrial Chronic _summary'!K79</f>
        <v>D</v>
      </c>
      <c r="AA78" s="246"/>
      <c r="AB78" s="245"/>
    </row>
    <row r="79" spans="1:28" ht="12.75">
      <c r="A79" s="28"/>
      <c r="B79" s="9" t="str">
        <f>'Industrial Chronic _summary'!B80</f>
        <v>1,2,4 - Trichlorobenzene</v>
      </c>
      <c r="C79" s="10">
        <f>'Industrial Chronic _summary'!C80</f>
        <v>120821</v>
      </c>
      <c r="D79" s="144" t="str">
        <f>'Industrial Chronic _summary'!D80</f>
        <v>y</v>
      </c>
      <c r="E79" s="50">
        <f>'Industrial Chronic _summary'!E80</f>
        <v>985</v>
      </c>
      <c r="F79" s="88"/>
      <c r="G79" s="53">
        <f>(F79/E79)*'Industrial Chronic _summary'!F80</f>
        <v>0</v>
      </c>
      <c r="H79" s="252"/>
      <c r="I79" s="252" t="str">
        <f>'Industrial Chronic _summary'!I80</f>
        <v>In</v>
      </c>
      <c r="J79" s="12">
        <f>G79</f>
        <v>0</v>
      </c>
      <c r="K79" s="13"/>
      <c r="L79" s="21"/>
      <c r="M79" s="21"/>
      <c r="N79" s="21"/>
      <c r="O79" s="21"/>
      <c r="P79" s="21"/>
      <c r="Q79" s="13">
        <f t="shared" si="0"/>
        <v>0</v>
      </c>
      <c r="R79" s="13"/>
      <c r="S79" s="21"/>
      <c r="T79" s="21"/>
      <c r="U79" s="21"/>
      <c r="V79" s="21"/>
      <c r="W79" s="21"/>
      <c r="X79" s="21"/>
      <c r="Y79" s="58" t="s">
        <v>19</v>
      </c>
      <c r="Z79" s="246" t="str">
        <f>'Industrial Chronic _summary'!K80</f>
        <v>D</v>
      </c>
      <c r="AA79" s="246"/>
      <c r="AB79" s="245"/>
    </row>
    <row r="80" spans="1:28" ht="12.75">
      <c r="A80" s="28"/>
      <c r="B80" s="9" t="str">
        <f>'Industrial Chronic _summary'!B81</f>
        <v>1,1,1 - Trichloroethane</v>
      </c>
      <c r="C80" s="10">
        <f>'Industrial Chronic _summary'!C81</f>
        <v>71556</v>
      </c>
      <c r="D80" s="144" t="str">
        <f>'Industrial Chronic _summary'!D81</f>
        <v>y</v>
      </c>
      <c r="E80" s="50">
        <f>'Industrial Chronic _summary'!E81</f>
        <v>472</v>
      </c>
      <c r="F80" s="88"/>
      <c r="G80" s="53">
        <f>(F80/E80)*'Industrial Chronic _summary'!F81</f>
        <v>0</v>
      </c>
      <c r="H80" s="252"/>
      <c r="I80" s="252" t="str">
        <f>'Industrial Chronic _summary'!I81</f>
        <v>In</v>
      </c>
      <c r="J80" s="33"/>
      <c r="K80" s="21"/>
      <c r="L80" s="21"/>
      <c r="M80" s="13">
        <f>G80</f>
        <v>0</v>
      </c>
      <c r="N80" s="21"/>
      <c r="O80" s="21"/>
      <c r="P80" s="21"/>
      <c r="Q80" s="13">
        <f t="shared" si="0"/>
        <v>0</v>
      </c>
      <c r="R80" s="13"/>
      <c r="S80" s="21"/>
      <c r="T80" s="21"/>
      <c r="U80" s="21"/>
      <c r="V80" s="21"/>
      <c r="W80" s="21"/>
      <c r="X80" s="21"/>
      <c r="Y80" s="58" t="s">
        <v>19</v>
      </c>
      <c r="Z80" s="246" t="str">
        <f>'Industrial Chronic _summary'!K81</f>
        <v>D</v>
      </c>
      <c r="AA80" s="246"/>
      <c r="AB80" s="245"/>
    </row>
    <row r="81" spans="1:28" ht="12.75">
      <c r="A81" s="28"/>
      <c r="B81" s="9" t="str">
        <f>'Industrial Chronic _summary'!B82</f>
        <v>1,1,2 - Trichloroethane</v>
      </c>
      <c r="C81" s="10">
        <f>'Industrial Chronic _summary'!C82</f>
        <v>79005</v>
      </c>
      <c r="D81" s="144" t="str">
        <f>'Industrial Chronic _summary'!D82</f>
        <v>y</v>
      </c>
      <c r="E81" s="50">
        <f>'Industrial Chronic _summary'!E82</f>
        <v>14</v>
      </c>
      <c r="F81" s="88"/>
      <c r="G81" s="53"/>
      <c r="H81" s="254" t="str">
        <f>'Industrial Chronic _summary'!H82</f>
        <v>In</v>
      </c>
      <c r="I81" s="252" t="str">
        <f>'Industrial Chronic _summary'!I82</f>
        <v>?</v>
      </c>
      <c r="J81" s="33"/>
      <c r="K81" s="21"/>
      <c r="L81" s="13">
        <f>G81</f>
        <v>0</v>
      </c>
      <c r="M81" s="21"/>
      <c r="N81" s="21"/>
      <c r="O81" s="13">
        <f>G81</f>
        <v>0</v>
      </c>
      <c r="P81" s="21"/>
      <c r="Q81" s="13">
        <f t="shared" si="0"/>
        <v>0</v>
      </c>
      <c r="R81" s="13"/>
      <c r="S81" s="21"/>
      <c r="T81" s="21"/>
      <c r="U81" s="21"/>
      <c r="V81" s="21"/>
      <c r="W81" s="21"/>
      <c r="X81" s="21"/>
      <c r="Y81" s="58">
        <f>(F81/E81)*'Industrial Chronic _summary'!L82</f>
        <v>0</v>
      </c>
      <c r="Z81" s="246" t="str">
        <f>'Industrial Chronic _summary'!K82</f>
        <v>C</v>
      </c>
      <c r="AA81" s="246"/>
      <c r="AB81" s="245" t="str">
        <f>'Industrial Chronic _summary'!O82</f>
        <v>In</v>
      </c>
    </row>
    <row r="82" spans="1:28" ht="21.75">
      <c r="A82" s="28"/>
      <c r="B82" s="9" t="str">
        <f>'Industrial Chronic _summary'!B83</f>
        <v>Trichloroethylene (TCE)</v>
      </c>
      <c r="C82" s="10">
        <f>'Industrial Chronic _summary'!C83</f>
        <v>79016</v>
      </c>
      <c r="D82" s="144" t="str">
        <f>'Industrial Chronic _summary'!D83</f>
        <v>y</v>
      </c>
      <c r="E82" s="50">
        <f>'Industrial Chronic _summary'!E83</f>
        <v>46</v>
      </c>
      <c r="F82" s="88"/>
      <c r="G82" s="53"/>
      <c r="H82" s="252"/>
      <c r="I82" s="252"/>
      <c r="J82" s="33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58">
        <f>(F82/E82)*'Industrial Chronic _summary'!L83</f>
        <v>0</v>
      </c>
      <c r="Z82" s="246" t="str">
        <f>'Industrial Chronic _summary'!K83</f>
        <v>B2/C</v>
      </c>
      <c r="AA82" s="246"/>
      <c r="AB82" s="245" t="str">
        <f>'Industrial Chronic _summary'!O83</f>
        <v>In</v>
      </c>
    </row>
    <row r="83" spans="1:28" s="94" customFormat="1" ht="12.75">
      <c r="A83" s="28"/>
      <c r="B83" s="9" t="str">
        <f>'Industrial Chronic _summary'!B84</f>
        <v>Trichlorofluoromethane</v>
      </c>
      <c r="C83" s="10">
        <f>'Industrial Chronic _summary'!C84</f>
        <v>75694</v>
      </c>
      <c r="D83" s="144" t="str">
        <f>'Industrial Chronic _summary'!D84</f>
        <v>y</v>
      </c>
      <c r="E83" s="50">
        <f>'Industrial Chronic _summary'!E84</f>
        <v>195</v>
      </c>
      <c r="F83" s="88"/>
      <c r="G83" s="53">
        <f>(F83/E83)*'Industrial Chronic _summary'!F84</f>
        <v>0</v>
      </c>
      <c r="H83" s="252"/>
      <c r="I83" s="252" t="str">
        <f>'Industrial Chronic _summary'!I84</f>
        <v>In</v>
      </c>
      <c r="J83" s="97"/>
      <c r="K83" s="95"/>
      <c r="L83" s="95"/>
      <c r="M83" s="95"/>
      <c r="N83" s="95"/>
      <c r="O83" s="95"/>
      <c r="P83" s="149">
        <f>G83</f>
        <v>0</v>
      </c>
      <c r="Q83" s="103"/>
      <c r="R83" s="103"/>
      <c r="S83" s="103"/>
      <c r="T83" s="149">
        <f>G83</f>
        <v>0</v>
      </c>
      <c r="U83" s="95"/>
      <c r="V83" s="95"/>
      <c r="W83" s="95"/>
      <c r="X83" s="149">
        <f>G83</f>
        <v>0</v>
      </c>
      <c r="Y83" s="58" t="s">
        <v>19</v>
      </c>
      <c r="Z83" s="246" t="str">
        <f>'Industrial Chronic _summary'!K84</f>
        <v>NA</v>
      </c>
      <c r="AA83" s="246"/>
      <c r="AB83" s="245"/>
    </row>
    <row r="84" spans="1:28" s="94" customFormat="1" ht="12.75">
      <c r="A84" s="28"/>
      <c r="B84" s="9" t="str">
        <f>'Industrial Chronic _summary'!B85</f>
        <v>1,1,2-Trichloro-1,2,2-trifluoroethane (Freon 113)</v>
      </c>
      <c r="C84" s="10">
        <f>'Industrial Chronic _summary'!C85</f>
        <v>76131</v>
      </c>
      <c r="D84" s="144" t="str">
        <f>'Industrial Chronic _summary'!D85</f>
        <v>y</v>
      </c>
      <c r="E84" s="50">
        <f>'Industrial Chronic _summary'!E85</f>
        <v>5430</v>
      </c>
      <c r="F84" s="88"/>
      <c r="G84" s="53">
        <f>(F84/E84)*'Industrial Chronic _summary'!F85</f>
        <v>0</v>
      </c>
      <c r="H84" s="252"/>
      <c r="I84" s="252" t="str">
        <f>'Industrial Chronic _summary'!I85</f>
        <v>In</v>
      </c>
      <c r="J84" s="157" t="s">
        <v>323</v>
      </c>
      <c r="K84" s="232"/>
      <c r="L84" s="95"/>
      <c r="M84" s="149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149"/>
      <c r="Y84" s="58" t="s">
        <v>19</v>
      </c>
      <c r="Z84" s="246" t="str">
        <f>'Industrial Chronic _summary'!K85</f>
        <v>NA</v>
      </c>
      <c r="AA84" s="246"/>
      <c r="AB84" s="245"/>
    </row>
    <row r="85" spans="1:28" s="94" customFormat="1" ht="12.75">
      <c r="A85" s="28"/>
      <c r="B85" s="9" t="str">
        <f>'Industrial Chronic _summary'!B86</f>
        <v>1,2,4-Trimethylbenzene</v>
      </c>
      <c r="C85" s="10">
        <f>'Industrial Chronic _summary'!C86</f>
        <v>95636</v>
      </c>
      <c r="D85" s="144" t="str">
        <f>'Industrial Chronic _summary'!D86</f>
        <v>y</v>
      </c>
      <c r="E85" s="50">
        <f>'Industrial Chronic _summary'!E86</f>
        <v>5</v>
      </c>
      <c r="F85" s="88"/>
      <c r="G85" s="53">
        <f>(F85/E85)*'Industrial Chronic _summary'!F86</f>
        <v>0</v>
      </c>
      <c r="H85" s="252"/>
      <c r="I85" s="252" t="str">
        <f>'Industrial Chronic _summary'!I86</f>
        <v>In</v>
      </c>
      <c r="J85" s="157" t="s">
        <v>323</v>
      </c>
      <c r="K85" s="232"/>
      <c r="L85" s="149"/>
      <c r="M85" s="149"/>
      <c r="N85" s="95"/>
      <c r="O85" s="95"/>
      <c r="P85" s="149"/>
      <c r="Q85" s="149"/>
      <c r="R85" s="95"/>
      <c r="S85" s="95"/>
      <c r="T85" s="149"/>
      <c r="U85" s="95"/>
      <c r="V85" s="95"/>
      <c r="W85" s="95"/>
      <c r="X85" s="149"/>
      <c r="Y85" s="58" t="s">
        <v>19</v>
      </c>
      <c r="Z85" s="246" t="str">
        <f>'Industrial Chronic _summary'!K86</f>
        <v>NA</v>
      </c>
      <c r="AA85" s="246"/>
      <c r="AB85" s="245"/>
    </row>
    <row r="86" spans="1:28" s="94" customFormat="1" ht="12.75">
      <c r="A86" s="28"/>
      <c r="B86" s="9" t="str">
        <f>'Industrial Chronic _summary'!B87</f>
        <v>1,3,5-Trimethylbenzene</v>
      </c>
      <c r="C86" s="10">
        <f>'Industrial Chronic _summary'!C87</f>
        <v>108678</v>
      </c>
      <c r="D86" s="144" t="str">
        <f>'Industrial Chronic _summary'!D87</f>
        <v>y</v>
      </c>
      <c r="E86" s="50">
        <f>'Industrial Chronic _summary'!E87</f>
        <v>10</v>
      </c>
      <c r="F86" s="88"/>
      <c r="G86" s="53">
        <f>(F86/E86)*'Industrial Chronic _summary'!F87</f>
        <v>0</v>
      </c>
      <c r="H86" s="252"/>
      <c r="I86" s="252" t="str">
        <f>'Industrial Chronic _summary'!I87</f>
        <v>In</v>
      </c>
      <c r="J86" s="97"/>
      <c r="K86" s="95"/>
      <c r="L86" s="149">
        <f>G86</f>
        <v>0</v>
      </c>
      <c r="M86" s="149">
        <f>G86</f>
        <v>0</v>
      </c>
      <c r="N86" s="95"/>
      <c r="O86" s="95"/>
      <c r="P86" s="149">
        <f>G86</f>
        <v>0</v>
      </c>
      <c r="Q86" s="149">
        <f>G86</f>
        <v>0</v>
      </c>
      <c r="R86" s="95"/>
      <c r="S86" s="95"/>
      <c r="T86" s="149">
        <f>G86</f>
        <v>0</v>
      </c>
      <c r="U86" s="95"/>
      <c r="V86" s="95"/>
      <c r="W86" s="95"/>
      <c r="X86" s="149">
        <f>G86</f>
        <v>0</v>
      </c>
      <c r="Y86" s="58" t="s">
        <v>19</v>
      </c>
      <c r="Z86" s="246" t="str">
        <f>'Industrial Chronic _summary'!K87</f>
        <v>NA</v>
      </c>
      <c r="AA86" s="246"/>
      <c r="AB86" s="245"/>
    </row>
    <row r="87" spans="1:28" ht="12.75">
      <c r="A87" s="28"/>
      <c r="B87" s="9" t="str">
        <f>'Industrial Chronic _summary'!B88</f>
        <v>Vinyl chloride</v>
      </c>
      <c r="C87" s="10">
        <f>'Industrial Chronic _summary'!C88</f>
        <v>75014</v>
      </c>
      <c r="D87" s="144" t="str">
        <f>'Industrial Chronic _summary'!D88</f>
        <v>y</v>
      </c>
      <c r="E87" s="50">
        <f>'Industrial Chronic _summary'!E88</f>
        <v>0.4</v>
      </c>
      <c r="F87" s="88"/>
      <c r="G87" s="53"/>
      <c r="H87" s="252"/>
      <c r="I87" s="252"/>
      <c r="J87" s="33"/>
      <c r="K87" s="21"/>
      <c r="L87" s="21"/>
      <c r="M87" s="21"/>
      <c r="N87" s="21"/>
      <c r="O87" s="21"/>
      <c r="P87" s="21"/>
      <c r="Q87" s="13"/>
      <c r="R87" s="21"/>
      <c r="S87" s="21"/>
      <c r="T87" s="21"/>
      <c r="U87" s="21"/>
      <c r="V87" s="21"/>
      <c r="W87" s="21"/>
      <c r="X87" s="21"/>
      <c r="Y87" s="58">
        <f>(F87/E87)*'Industrial Chronic _summary'!L88</f>
        <v>0</v>
      </c>
      <c r="Z87" s="246" t="str">
        <f>'Industrial Chronic _summary'!K88</f>
        <v>A</v>
      </c>
      <c r="AA87" s="246"/>
      <c r="AB87" s="245" t="str">
        <f>'Industrial Chronic _summary'!O88</f>
        <v>In</v>
      </c>
    </row>
    <row r="88" spans="1:28" ht="12.75">
      <c r="A88" s="28"/>
      <c r="B88" s="9" t="str">
        <f>'Industrial Chronic _summary'!B89</f>
        <v>Xylenes (mixed)</v>
      </c>
      <c r="C88" s="10">
        <f>'Industrial Chronic _summary'!C89</f>
        <v>1330207</v>
      </c>
      <c r="D88" s="144" t="str">
        <f>'Industrial Chronic _summary'!D89</f>
        <v>y</v>
      </c>
      <c r="E88" s="50">
        <f>'Industrial Chronic _summary'!E89</f>
        <v>248</v>
      </c>
      <c r="F88" s="88"/>
      <c r="G88" s="53">
        <f>(F88/E88)*'Industrial Chronic _summary'!F89</f>
        <v>0</v>
      </c>
      <c r="H88" s="252"/>
      <c r="I88" s="252" t="str">
        <f>'Industrial Chronic _summary'!I89</f>
        <v>In</v>
      </c>
      <c r="J88" s="33"/>
      <c r="K88" s="21"/>
      <c r="L88" s="21"/>
      <c r="M88" s="13">
        <f>G88</f>
        <v>0</v>
      </c>
      <c r="N88" s="21"/>
      <c r="O88" s="21"/>
      <c r="P88" s="21"/>
      <c r="Q88" s="21"/>
      <c r="R88" s="21"/>
      <c r="S88" s="21"/>
      <c r="T88" s="13">
        <f>G88</f>
        <v>0</v>
      </c>
      <c r="U88" s="21"/>
      <c r="V88" s="21"/>
      <c r="W88" s="21"/>
      <c r="X88" s="13">
        <f>G88</f>
        <v>0</v>
      </c>
      <c r="Y88" s="58" t="s">
        <v>19</v>
      </c>
      <c r="Z88" s="246" t="str">
        <f>'Industrial Chronic _summary'!K89</f>
        <v>D</v>
      </c>
      <c r="AA88" s="246"/>
      <c r="AB88" s="245"/>
    </row>
    <row r="89" spans="1:28" ht="12.75">
      <c r="A89" s="28" t="str">
        <f>'Industrial Chronic _summary'!A90</f>
        <v>Non/Semi Volatile Organics</v>
      </c>
      <c r="B89" s="9"/>
      <c r="C89" s="10"/>
      <c r="D89" s="144"/>
      <c r="E89" s="50"/>
      <c r="F89" s="88"/>
      <c r="G89" s="53"/>
      <c r="H89" s="252"/>
      <c r="I89" s="252"/>
      <c r="J89" s="97"/>
      <c r="K89" s="95"/>
      <c r="L89" s="149"/>
      <c r="M89" s="103"/>
      <c r="N89" s="103"/>
      <c r="O89" s="103"/>
      <c r="P89" s="103"/>
      <c r="Q89" s="95"/>
      <c r="R89" s="95"/>
      <c r="S89" s="95"/>
      <c r="T89" s="95"/>
      <c r="U89" s="95"/>
      <c r="V89" s="95"/>
      <c r="W89" s="95"/>
      <c r="X89" s="95"/>
      <c r="Y89" s="58"/>
      <c r="Z89" s="246"/>
      <c r="AA89" s="246"/>
      <c r="AB89" s="245"/>
    </row>
    <row r="90" spans="1:28" ht="21.75">
      <c r="A90" s="28"/>
      <c r="B90" s="9" t="str">
        <f>'Industrial Chronic _summary'!B91</f>
        <v>Benzoic acid</v>
      </c>
      <c r="C90" s="10">
        <f>'Industrial Chronic _summary'!C91</f>
        <v>65850</v>
      </c>
      <c r="D90" s="144"/>
      <c r="E90" s="50">
        <f>'Industrial Chronic _summary'!E91</f>
        <v>100000</v>
      </c>
      <c r="F90" s="88"/>
      <c r="G90" s="53">
        <f>(F90/E90)*'Industrial Chronic _summary'!F91</f>
        <v>0</v>
      </c>
      <c r="H90" s="252"/>
      <c r="I90" s="253" t="str">
        <f>'Industrial Chronic _summary'!I91</f>
        <v>In Or</v>
      </c>
      <c r="J90" s="159" t="s">
        <v>404</v>
      </c>
      <c r="K90" s="232"/>
      <c r="L90" s="149"/>
      <c r="M90" s="103"/>
      <c r="N90" s="103"/>
      <c r="O90" s="103"/>
      <c r="P90" s="103"/>
      <c r="Q90" s="95"/>
      <c r="R90" s="95"/>
      <c r="S90" s="95"/>
      <c r="T90" s="95"/>
      <c r="U90" s="95"/>
      <c r="V90" s="95"/>
      <c r="W90" s="95"/>
      <c r="X90" s="95"/>
      <c r="Y90" s="58" t="s">
        <v>19</v>
      </c>
      <c r="Z90" s="246" t="str">
        <f>'Industrial Chronic _summary'!K91</f>
        <v>D</v>
      </c>
      <c r="AA90" s="246"/>
      <c r="AB90" s="245"/>
    </row>
    <row r="91" spans="1:28" s="94" customFormat="1" ht="12.75">
      <c r="A91" s="28"/>
      <c r="B91" s="9" t="str">
        <f>'Industrial Chronic _summary'!B92</f>
        <v>Benzyl alcohol</v>
      </c>
      <c r="C91" s="10">
        <f>'Industrial Chronic _summary'!C92</f>
        <v>100516</v>
      </c>
      <c r="D91" s="144"/>
      <c r="E91" s="50">
        <f>'Industrial Chronic _summary'!E92</f>
        <v>56000</v>
      </c>
      <c r="F91" s="88"/>
      <c r="G91" s="53">
        <f>(F91/E91)*'Industrial Chronic _summary'!F92</f>
        <v>0</v>
      </c>
      <c r="H91" s="252" t="str">
        <f>'Industrial Chronic _summary'!H92</f>
        <v>In</v>
      </c>
      <c r="I91" s="252" t="str">
        <f>'Industrial Chronic _summary'!I92</f>
        <v>Or</v>
      </c>
      <c r="J91" s="97"/>
      <c r="K91" s="95"/>
      <c r="L91" s="98"/>
      <c r="M91" s="95"/>
      <c r="N91" s="95"/>
      <c r="O91" s="95"/>
      <c r="P91" s="95"/>
      <c r="Q91" s="149">
        <f>G91</f>
        <v>0</v>
      </c>
      <c r="R91" s="95"/>
      <c r="S91" s="95"/>
      <c r="T91" s="95"/>
      <c r="U91" s="95"/>
      <c r="V91" s="95"/>
      <c r="W91" s="95"/>
      <c r="X91" s="95"/>
      <c r="Y91" s="58" t="s">
        <v>19</v>
      </c>
      <c r="Z91" s="246" t="str">
        <f>'Industrial Chronic _summary'!K92</f>
        <v>NA</v>
      </c>
      <c r="AA91" s="246"/>
      <c r="AB91" s="245"/>
    </row>
    <row r="92" spans="1:28" ht="12.75">
      <c r="A92" s="28"/>
      <c r="B92" s="9" t="str">
        <f>'Industrial Chronic _summary'!B93</f>
        <v>Bis (2 - chloroethyl)ether</v>
      </c>
      <c r="C92" s="10">
        <f>'Industrial Chronic _summary'!C93</f>
        <v>111444</v>
      </c>
      <c r="D92" s="144"/>
      <c r="E92" s="50">
        <f>'Industrial Chronic _summary'!E93</f>
        <v>5</v>
      </c>
      <c r="F92" s="88"/>
      <c r="G92" s="53"/>
      <c r="H92" s="252"/>
      <c r="I92" s="252"/>
      <c r="J92" s="33"/>
      <c r="K92" s="21"/>
      <c r="L92" s="21"/>
      <c r="M92" s="103"/>
      <c r="N92" s="103"/>
      <c r="O92" s="103"/>
      <c r="P92" s="103"/>
      <c r="Q92" s="21"/>
      <c r="R92" s="21"/>
      <c r="S92" s="21"/>
      <c r="T92" s="21"/>
      <c r="U92" s="21"/>
      <c r="V92" s="21"/>
      <c r="W92" s="21"/>
      <c r="X92" s="21"/>
      <c r="Y92" s="58">
        <f>(F92/E92)*'Industrial Chronic _summary'!L93</f>
        <v>0</v>
      </c>
      <c r="Z92" s="246" t="str">
        <f>'Industrial Chronic _summary'!K93</f>
        <v>B2</v>
      </c>
      <c r="AA92" s="246"/>
      <c r="AB92" s="245" t="str">
        <f>'Industrial Chronic _summary'!O93</f>
        <v>In</v>
      </c>
    </row>
    <row r="93" spans="1:28" ht="12.75">
      <c r="A93" s="28"/>
      <c r="B93" s="9" t="str">
        <f>'Industrial Chronic _summary'!B94</f>
        <v>Bis (chloromethyl) ether</v>
      </c>
      <c r="C93" s="10">
        <f>'Industrial Chronic _summary'!C94</f>
        <v>542881</v>
      </c>
      <c r="D93" s="144"/>
      <c r="E93" s="50">
        <f>'Industrial Chronic _summary'!E94</f>
        <v>0.0035</v>
      </c>
      <c r="F93" s="88"/>
      <c r="G93" s="53"/>
      <c r="H93" s="252"/>
      <c r="I93" s="252"/>
      <c r="J93" s="33"/>
      <c r="K93" s="21"/>
      <c r="L93" s="21"/>
      <c r="M93" s="103"/>
      <c r="N93" s="103"/>
      <c r="O93" s="103"/>
      <c r="P93" s="103"/>
      <c r="Q93" s="21"/>
      <c r="R93" s="21"/>
      <c r="S93" s="21"/>
      <c r="T93" s="21"/>
      <c r="U93" s="21"/>
      <c r="V93" s="21"/>
      <c r="W93" s="21"/>
      <c r="X93" s="21"/>
      <c r="Y93" s="58">
        <f>(F93/E93)*'Industrial Chronic _summary'!L94</f>
        <v>0</v>
      </c>
      <c r="Z93" s="246" t="str">
        <f>'Industrial Chronic _summary'!K94</f>
        <v>A</v>
      </c>
      <c r="AA93" s="246"/>
      <c r="AB93" s="245" t="str">
        <f>'Industrial Chronic _summary'!O94</f>
        <v>In</v>
      </c>
    </row>
    <row r="94" spans="1:28" ht="12.75">
      <c r="A94" s="28"/>
      <c r="B94" s="9" t="str">
        <f>'Industrial Chronic _summary'!B95</f>
        <v>Bromoform (tribromomethane)</v>
      </c>
      <c r="C94" s="10">
        <f>'Industrial Chronic _summary'!C95</f>
        <v>75252</v>
      </c>
      <c r="D94" s="144"/>
      <c r="E94" s="50">
        <f>'Industrial Chronic _summary'!E95</f>
        <v>650</v>
      </c>
      <c r="F94" s="88"/>
      <c r="G94" s="53"/>
      <c r="H94" s="252" t="str">
        <f>'Industrial Chronic _summary'!H95</f>
        <v>In</v>
      </c>
      <c r="I94" s="252" t="str">
        <f>'Industrial Chronic _summary'!I95</f>
        <v>?</v>
      </c>
      <c r="J94" s="33"/>
      <c r="K94" s="21"/>
      <c r="L94" s="21"/>
      <c r="M94" s="103"/>
      <c r="N94" s="103"/>
      <c r="O94" s="103"/>
      <c r="P94" s="103"/>
      <c r="Q94" s="13">
        <f>G94</f>
        <v>0</v>
      </c>
      <c r="R94" s="13"/>
      <c r="S94" s="21"/>
      <c r="T94" s="21"/>
      <c r="U94" s="21"/>
      <c r="V94" s="21"/>
      <c r="W94" s="21"/>
      <c r="X94" s="21"/>
      <c r="Y94" s="58">
        <f>(F94/E94)*'Industrial Chronic _summary'!L95</f>
        <v>0</v>
      </c>
      <c r="Z94" s="246" t="str">
        <f>'Industrial Chronic _summary'!K95</f>
        <v>B2</v>
      </c>
      <c r="AA94" s="246"/>
      <c r="AB94" s="245" t="str">
        <f>'Industrial Chronic _summary'!O95</f>
        <v>In</v>
      </c>
    </row>
    <row r="95" spans="1:28" s="94" customFormat="1" ht="12.75">
      <c r="A95" s="28"/>
      <c r="B95" s="9" t="str">
        <f>'Industrial Chronic _summary'!B96</f>
        <v>Butyl benzylphthalate</v>
      </c>
      <c r="C95" s="10">
        <f>'Industrial Chronic _summary'!C96</f>
        <v>85687</v>
      </c>
      <c r="D95" s="144"/>
      <c r="E95" s="50">
        <f>'Industrial Chronic _summary'!E96</f>
        <v>3700</v>
      </c>
      <c r="F95" s="88"/>
      <c r="G95" s="53">
        <f>(F95/E95)*'Industrial Chronic _summary'!F96</f>
        <v>0</v>
      </c>
      <c r="H95" s="252"/>
      <c r="I95" s="252" t="str">
        <f>'Industrial Chronic _summary'!I96</f>
        <v>Or</v>
      </c>
      <c r="J95" s="97"/>
      <c r="K95" s="95"/>
      <c r="L95" s="95"/>
      <c r="M95" s="98"/>
      <c r="N95" s="95"/>
      <c r="O95" s="95"/>
      <c r="P95" s="95"/>
      <c r="Q95" s="149">
        <f>G95</f>
        <v>0</v>
      </c>
      <c r="R95" s="95"/>
      <c r="S95" s="95"/>
      <c r="T95" s="95"/>
      <c r="U95" s="95"/>
      <c r="V95" s="95"/>
      <c r="W95" s="95"/>
      <c r="X95" s="95"/>
      <c r="Y95" s="58" t="s">
        <v>19</v>
      </c>
      <c r="Z95" s="246" t="str">
        <f>'Industrial Chronic _summary'!K96</f>
        <v>C</v>
      </c>
      <c r="AA95" s="246"/>
      <c r="AB95" s="245"/>
    </row>
    <row r="96" spans="1:28" ht="12.75">
      <c r="A96" s="28"/>
      <c r="B96" s="9" t="str">
        <f>'Industrial Chronic _summary'!B97</f>
        <v>Dibenzofuran</v>
      </c>
      <c r="C96" s="10">
        <f>'Industrial Chronic _summary'!C97</f>
        <v>132649</v>
      </c>
      <c r="D96" s="144"/>
      <c r="E96" s="50">
        <f>'Industrial Chronic _summary'!E97</f>
        <v>810</v>
      </c>
      <c r="F96" s="88"/>
      <c r="G96" s="53">
        <f>(F96/E96)*'Industrial Chronic _summary'!F97</f>
        <v>0</v>
      </c>
      <c r="H96" s="252" t="str">
        <f>'Industrial Chronic _summary'!H97</f>
        <v>In</v>
      </c>
      <c r="I96" s="252" t="str">
        <f>'Industrial Chronic _summary'!I97</f>
        <v>?</v>
      </c>
      <c r="J96" s="33"/>
      <c r="K96" s="21"/>
      <c r="L96" s="21"/>
      <c r="M96" s="13"/>
      <c r="N96" s="13"/>
      <c r="O96" s="21"/>
      <c r="P96" s="13">
        <f>G96</f>
        <v>0</v>
      </c>
      <c r="Q96" s="21"/>
      <c r="R96" s="21"/>
      <c r="S96" s="21"/>
      <c r="T96" s="21"/>
      <c r="U96" s="21"/>
      <c r="V96" s="21"/>
      <c r="W96" s="21"/>
      <c r="X96" s="21"/>
      <c r="Y96" s="58" t="s">
        <v>19</v>
      </c>
      <c r="Z96" s="246" t="str">
        <f>'Industrial Chronic _summary'!K97</f>
        <v>NA</v>
      </c>
      <c r="AA96" s="246"/>
      <c r="AB96" s="245"/>
    </row>
    <row r="97" spans="1:28" ht="12.75">
      <c r="A97" s="28"/>
      <c r="B97" s="9" t="str">
        <f>'Industrial Chronic _summary'!B98</f>
        <v>1,4 - Dibromobenzene</v>
      </c>
      <c r="C97" s="10">
        <f>'Industrial Chronic _summary'!C98</f>
        <v>106376</v>
      </c>
      <c r="D97" s="144"/>
      <c r="E97" s="50">
        <f>'Industrial Chronic _summary'!E98</f>
        <v>1760</v>
      </c>
      <c r="F97" s="88"/>
      <c r="G97" s="53">
        <f>(F97/E97)*'Industrial Chronic _summary'!F98</f>
        <v>0</v>
      </c>
      <c r="H97" s="252" t="str">
        <f>'Industrial Chronic _summary'!H98</f>
        <v>In</v>
      </c>
      <c r="I97" s="252" t="str">
        <f>'Industrial Chronic _summary'!I98</f>
        <v>?</v>
      </c>
      <c r="J97" s="33"/>
      <c r="K97" s="21"/>
      <c r="L97" s="21"/>
      <c r="M97" s="21"/>
      <c r="N97" s="21"/>
      <c r="O97" s="21"/>
      <c r="P97" s="21"/>
      <c r="Q97" s="13">
        <f>G97</f>
        <v>0</v>
      </c>
      <c r="R97" s="13"/>
      <c r="S97" s="21"/>
      <c r="T97" s="21"/>
      <c r="U97" s="21"/>
      <c r="V97" s="21"/>
      <c r="W97" s="21"/>
      <c r="X97" s="21"/>
      <c r="Y97" s="58" t="s">
        <v>19</v>
      </c>
      <c r="Z97" s="246" t="str">
        <f>'Industrial Chronic _summary'!K98</f>
        <v>NA</v>
      </c>
      <c r="AA97" s="246"/>
      <c r="AB97" s="245"/>
    </row>
    <row r="98" spans="1:28" ht="12.75">
      <c r="A98" s="28"/>
      <c r="B98" s="9" t="str">
        <f>'Industrial Chronic _summary'!B99</f>
        <v>Dibromochloromethane</v>
      </c>
      <c r="C98" s="10">
        <f>'Industrial Chronic _summary'!C99</f>
        <v>124481</v>
      </c>
      <c r="D98" s="144"/>
      <c r="E98" s="50">
        <f>'Industrial Chronic _summary'!E99</f>
        <v>20</v>
      </c>
      <c r="F98" s="88"/>
      <c r="G98" s="53"/>
      <c r="H98" s="252" t="str">
        <f>'Industrial Chronic _summary'!H99</f>
        <v>In</v>
      </c>
      <c r="I98" s="252" t="str">
        <f>'Industrial Chronic _summary'!I99</f>
        <v>?</v>
      </c>
      <c r="J98" s="33"/>
      <c r="K98" s="21"/>
      <c r="L98" s="21"/>
      <c r="M98" s="21"/>
      <c r="N98" s="21"/>
      <c r="O98" s="21"/>
      <c r="P98" s="21"/>
      <c r="Q98" s="13">
        <f>G98</f>
        <v>0</v>
      </c>
      <c r="R98" s="13"/>
      <c r="S98" s="21"/>
      <c r="T98" s="21"/>
      <c r="U98" s="21"/>
      <c r="V98" s="21"/>
      <c r="W98" s="21"/>
      <c r="X98" s="21"/>
      <c r="Y98" s="58">
        <f>(F98/E98)*'Industrial Chronic _summary'!L99</f>
        <v>0</v>
      </c>
      <c r="Z98" s="246" t="str">
        <f>'Industrial Chronic _summary'!K99</f>
        <v>C</v>
      </c>
      <c r="AA98" s="246"/>
      <c r="AB98" s="245" t="str">
        <f>'Industrial Chronic _summary'!O99</f>
        <v>In</v>
      </c>
    </row>
    <row r="99" spans="1:28" ht="12.75">
      <c r="A99" s="28"/>
      <c r="B99" s="9" t="str">
        <f>'Industrial Chronic _summary'!B100</f>
        <v>Dibutyl phthalate</v>
      </c>
      <c r="C99" s="10">
        <f>'Industrial Chronic _summary'!C100</f>
        <v>84742</v>
      </c>
      <c r="D99" s="144"/>
      <c r="E99" s="50">
        <f>'Industrial Chronic _summary'!E100</f>
        <v>16300</v>
      </c>
      <c r="F99" s="88"/>
      <c r="G99" s="53">
        <f>(F99/E99)*'Industrial Chronic _summary'!F100</f>
        <v>0</v>
      </c>
      <c r="H99" s="252"/>
      <c r="I99" s="252" t="str">
        <f>'Industrial Chronic _summary'!I100</f>
        <v>Or</v>
      </c>
      <c r="J99" s="33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13">
        <f>G99</f>
        <v>0</v>
      </c>
      <c r="Y99" s="58" t="s">
        <v>19</v>
      </c>
      <c r="Z99" s="246" t="str">
        <f>'Industrial Chronic _summary'!K100</f>
        <v>D</v>
      </c>
      <c r="AA99" s="246"/>
      <c r="AB99" s="245"/>
    </row>
    <row r="100" spans="1:28" ht="12.75">
      <c r="A100" s="28"/>
      <c r="B100" s="9" t="str">
        <f>'Industrial Chronic _summary'!B101</f>
        <v>1,2 - Dichlorobenzene</v>
      </c>
      <c r="C100" s="10">
        <f>'Industrial Chronic _summary'!C101</f>
        <v>95501</v>
      </c>
      <c r="D100" s="144"/>
      <c r="E100" s="50">
        <f>'Industrial Chronic _summary'!E101</f>
        <v>75</v>
      </c>
      <c r="F100" s="88"/>
      <c r="G100" s="53">
        <f>(F100/E100)*'Industrial Chronic _summary'!F101</f>
        <v>0</v>
      </c>
      <c r="H100" s="252"/>
      <c r="I100" s="252" t="str">
        <f>'Industrial Chronic _summary'!I101</f>
        <v>In</v>
      </c>
      <c r="J100" s="33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13">
        <f>G100</f>
        <v>0</v>
      </c>
      <c r="Y100" s="58" t="s">
        <v>19</v>
      </c>
      <c r="Z100" s="246" t="str">
        <f>'Industrial Chronic _summary'!K101</f>
        <v>D</v>
      </c>
      <c r="AA100" s="246"/>
      <c r="AB100" s="245"/>
    </row>
    <row r="101" spans="1:28" ht="12.75">
      <c r="A101" s="28"/>
      <c r="B101" s="9" t="str">
        <f>'Industrial Chronic _summary'!B102</f>
        <v>1,3 - Dichlorobenzene</v>
      </c>
      <c r="C101" s="10">
        <f>'Industrial Chronic _summary'!C102</f>
        <v>541731</v>
      </c>
      <c r="D101" s="144"/>
      <c r="E101" s="50">
        <f>'Industrial Chronic _summary'!E102</f>
        <v>200</v>
      </c>
      <c r="F101" s="88"/>
      <c r="G101" s="53">
        <f>(F101/E101)*'Industrial Chronic _summary'!F102</f>
        <v>0</v>
      </c>
      <c r="H101" s="254" t="str">
        <f>'Industrial Chronic _summary'!H102</f>
        <v>In</v>
      </c>
      <c r="I101" s="252" t="str">
        <f>'Industrial Chronic _summary'!I102</f>
        <v>?</v>
      </c>
      <c r="J101" s="33"/>
      <c r="K101" s="21"/>
      <c r="L101" s="21"/>
      <c r="M101" s="21"/>
      <c r="N101" s="21"/>
      <c r="O101" s="21"/>
      <c r="P101" s="21"/>
      <c r="Q101" s="13">
        <f>G101</f>
        <v>0</v>
      </c>
      <c r="R101" s="21"/>
      <c r="S101" s="21"/>
      <c r="T101" s="21"/>
      <c r="U101" s="21"/>
      <c r="V101" s="21"/>
      <c r="W101" s="13">
        <f>G101</f>
        <v>0</v>
      </c>
      <c r="X101" s="13"/>
      <c r="Y101" s="58" t="s">
        <v>19</v>
      </c>
      <c r="Z101" s="246" t="str">
        <f>'Industrial Chronic _summary'!K102</f>
        <v>D</v>
      </c>
      <c r="AA101" s="246"/>
      <c r="AB101" s="245"/>
    </row>
    <row r="102" spans="1:28" ht="21.75">
      <c r="A102" s="28"/>
      <c r="B102" s="9" t="str">
        <f>'Industrial Chronic _summary'!B103</f>
        <v>1,4 - Dichlorobenzene</v>
      </c>
      <c r="C102" s="10">
        <f>'Industrial Chronic _summary'!C103</f>
        <v>106467</v>
      </c>
      <c r="D102" s="144"/>
      <c r="E102" s="50">
        <f>'Industrial Chronic _summary'!E103</f>
        <v>50</v>
      </c>
      <c r="F102" s="88"/>
      <c r="G102" s="53">
        <f>(F102/E102)*'Industrial Chronic _summary'!F103</f>
        <v>0</v>
      </c>
      <c r="H102" s="253" t="str">
        <f>'Industrial Chronic _summary'!H103</f>
        <v>Or De</v>
      </c>
      <c r="I102" s="252" t="str">
        <f>'Industrial Chronic _summary'!I103</f>
        <v>In</v>
      </c>
      <c r="J102" s="33"/>
      <c r="K102" s="21"/>
      <c r="L102" s="21"/>
      <c r="M102" s="21"/>
      <c r="N102" s="21"/>
      <c r="O102" s="21"/>
      <c r="P102" s="13">
        <f>G102</f>
        <v>0</v>
      </c>
      <c r="Q102" s="13">
        <f>G102</f>
        <v>0</v>
      </c>
      <c r="R102" s="13"/>
      <c r="S102" s="21"/>
      <c r="T102" s="21"/>
      <c r="U102" s="21"/>
      <c r="V102" s="21"/>
      <c r="W102" s="21"/>
      <c r="X102" s="21"/>
      <c r="Y102" s="58">
        <f>(F102/E102)*'Industrial Chronic _summary'!L103</f>
        <v>0</v>
      </c>
      <c r="Z102" s="246" t="str">
        <f>'Industrial Chronic _summary'!K103</f>
        <v>C</v>
      </c>
      <c r="AA102" s="246"/>
      <c r="AB102" s="245" t="str">
        <f>'Industrial Chronic _summary'!O103</f>
        <v>In</v>
      </c>
    </row>
    <row r="103" spans="1:28" ht="12.75">
      <c r="A103" s="28"/>
      <c r="B103" s="9" t="str">
        <f>'Industrial Chronic _summary'!B104</f>
        <v>3,3' - Dichlorobenzidine</v>
      </c>
      <c r="C103" s="10">
        <f>'Industrial Chronic _summary'!C104</f>
        <v>91941</v>
      </c>
      <c r="D103" s="144"/>
      <c r="E103" s="50">
        <f>'Industrial Chronic _summary'!E104</f>
        <v>50</v>
      </c>
      <c r="F103" s="88"/>
      <c r="G103" s="53"/>
      <c r="H103" s="252"/>
      <c r="I103" s="252"/>
      <c r="J103" s="33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58">
        <f>(F103/E103)*'Industrial Chronic _summary'!L104</f>
        <v>0</v>
      </c>
      <c r="Z103" s="246" t="str">
        <f>'Industrial Chronic _summary'!K104</f>
        <v>B2</v>
      </c>
      <c r="AA103" s="246"/>
      <c r="AB103" s="245" t="str">
        <f>'Industrial Chronic _summary'!O104</f>
        <v>Or</v>
      </c>
    </row>
    <row r="104" spans="1:28" s="94" customFormat="1" ht="21.75">
      <c r="A104" s="28"/>
      <c r="B104" s="9" t="str">
        <f>'Industrial Chronic _summary'!B105</f>
        <v>2,4-Dichlorophenol</v>
      </c>
      <c r="C104" s="10">
        <f>'Industrial Chronic _summary'!C105</f>
        <v>120832</v>
      </c>
      <c r="D104" s="144"/>
      <c r="E104" s="50">
        <f>'Industrial Chronic _summary'!E105</f>
        <v>230</v>
      </c>
      <c r="F104" s="88"/>
      <c r="G104" s="53">
        <f>(F104/E104)*'Industrial Chronic _summary'!F105</f>
        <v>0</v>
      </c>
      <c r="H104" s="252"/>
      <c r="I104" s="253" t="str">
        <f>'Industrial Chronic _summary'!I105</f>
        <v>Or In</v>
      </c>
      <c r="J104" s="97"/>
      <c r="K104" s="95"/>
      <c r="L104" s="103"/>
      <c r="M104" s="103"/>
      <c r="N104" s="103"/>
      <c r="O104" s="149">
        <f>G104</f>
        <v>0</v>
      </c>
      <c r="P104" s="103"/>
      <c r="Q104" s="149"/>
      <c r="R104" s="98"/>
      <c r="S104" s="95"/>
      <c r="T104" s="95"/>
      <c r="U104" s="95"/>
      <c r="V104" s="95"/>
      <c r="W104" s="95"/>
      <c r="X104" s="95"/>
      <c r="Y104" s="58" t="s">
        <v>19</v>
      </c>
      <c r="Z104" s="246" t="str">
        <f>'Industrial Chronic _summary'!K105</f>
        <v>NA</v>
      </c>
      <c r="AA104" s="246"/>
      <c r="AB104" s="245"/>
    </row>
    <row r="105" spans="1:28" ht="12.75">
      <c r="A105" s="28"/>
      <c r="B105" s="9" t="str">
        <f>'Industrial Chronic _summary'!B106</f>
        <v>Di(2 - ethylhexyl)phthalate (bis-ethylhexyl phthalate)</v>
      </c>
      <c r="C105" s="10">
        <f>'Industrial Chronic _summary'!C106</f>
        <v>117817</v>
      </c>
      <c r="D105" s="144"/>
      <c r="E105" s="50">
        <f>'Industrial Chronic _summary'!E106</f>
        <v>2100</v>
      </c>
      <c r="F105" s="88"/>
      <c r="G105" s="53">
        <f>(F105/E105)*'Industrial Chronic _summary'!F106</f>
        <v>0</v>
      </c>
      <c r="H105" s="252" t="str">
        <f>'Industrial Chronic _summary'!H106</f>
        <v>In</v>
      </c>
      <c r="I105" s="252" t="str">
        <f>'Industrial Chronic _summary'!I106</f>
        <v>Or</v>
      </c>
      <c r="J105" s="33"/>
      <c r="K105" s="21"/>
      <c r="L105" s="21"/>
      <c r="M105" s="21"/>
      <c r="N105" s="21"/>
      <c r="O105" s="21"/>
      <c r="P105" s="21"/>
      <c r="Q105" s="13">
        <f>G105</f>
        <v>0</v>
      </c>
      <c r="R105" s="13"/>
      <c r="S105" s="21"/>
      <c r="T105" s="21"/>
      <c r="U105" s="21"/>
      <c r="V105" s="21"/>
      <c r="W105" s="21"/>
      <c r="X105" s="21"/>
      <c r="Y105" s="58">
        <f>(F105/E105)*'Industrial Chronic _summary'!L106</f>
        <v>0</v>
      </c>
      <c r="Z105" s="246" t="str">
        <f>'Industrial Chronic _summary'!K106</f>
        <v>B2</v>
      </c>
      <c r="AA105" s="246"/>
      <c r="AB105" s="245" t="str">
        <f>'Industrial Chronic _summary'!O106</f>
        <v>Or</v>
      </c>
    </row>
    <row r="106" spans="1:28" ht="21.75">
      <c r="A106" s="28"/>
      <c r="B106" s="9" t="str">
        <f>'Industrial Chronic _summary'!B107</f>
        <v>2,4-Dimethylphenol</v>
      </c>
      <c r="C106" s="10">
        <f>'Industrial Chronic _summary'!C107</f>
        <v>105679</v>
      </c>
      <c r="D106" s="144"/>
      <c r="E106" s="50">
        <f>'Industrial Chronic _summary'!E107</f>
        <v>1925</v>
      </c>
      <c r="F106" s="88"/>
      <c r="G106" s="53">
        <f>(F106/E106)*'Industrial Chronic _summary'!F107</f>
        <v>0</v>
      </c>
      <c r="H106" s="252"/>
      <c r="I106" s="253" t="str">
        <f>'Industrial Chronic _summary'!I107</f>
        <v>Or In</v>
      </c>
      <c r="J106" s="33"/>
      <c r="K106" s="21"/>
      <c r="L106" s="13">
        <f>G106</f>
        <v>0</v>
      </c>
      <c r="M106" s="13">
        <f>G106</f>
        <v>0</v>
      </c>
      <c r="N106" s="21"/>
      <c r="O106" s="21"/>
      <c r="P106" s="21"/>
      <c r="Q106" s="13"/>
      <c r="R106" s="13"/>
      <c r="S106" s="21"/>
      <c r="T106" s="21"/>
      <c r="U106" s="21"/>
      <c r="V106" s="21"/>
      <c r="W106" s="21"/>
      <c r="X106" s="21"/>
      <c r="Y106" s="58" t="s">
        <v>19</v>
      </c>
      <c r="Z106" s="246" t="str">
        <f>'Industrial Chronic _summary'!K107</f>
        <v>NA</v>
      </c>
      <c r="AA106" s="246"/>
      <c r="AB106" s="245"/>
    </row>
    <row r="107" spans="1:28" ht="12.75">
      <c r="A107" s="28"/>
      <c r="B107" s="9" t="str">
        <f>'Industrial Chronic _summary'!B108</f>
        <v>Di - n - octyl phthalate</v>
      </c>
      <c r="C107" s="10">
        <f>'Industrial Chronic _summary'!C108</f>
        <v>117840</v>
      </c>
      <c r="D107" s="144"/>
      <c r="E107" s="50">
        <f>'Industrial Chronic _summary'!E108</f>
        <v>3700</v>
      </c>
      <c r="F107" s="88"/>
      <c r="G107" s="53">
        <f>(F107/E107)*'Industrial Chronic _summary'!F108</f>
        <v>0</v>
      </c>
      <c r="H107" s="252"/>
      <c r="I107" s="252" t="str">
        <f>'Industrial Chronic _summary'!I108</f>
        <v>Or</v>
      </c>
      <c r="J107" s="33"/>
      <c r="K107" s="21"/>
      <c r="L107" s="21"/>
      <c r="M107" s="21"/>
      <c r="N107" s="21"/>
      <c r="O107" s="21"/>
      <c r="P107" s="13">
        <f>G107</f>
        <v>0</v>
      </c>
      <c r="Q107" s="13">
        <f>G107</f>
        <v>0</v>
      </c>
      <c r="R107" s="13"/>
      <c r="S107" s="21"/>
      <c r="T107" s="21"/>
      <c r="U107" s="21"/>
      <c r="V107" s="21"/>
      <c r="W107" s="21"/>
      <c r="X107" s="21"/>
      <c r="Y107" s="58" t="s">
        <v>19</v>
      </c>
      <c r="Z107" s="246" t="str">
        <f>'Industrial Chronic _summary'!K108</f>
        <v>NA</v>
      </c>
      <c r="AA107" s="246"/>
      <c r="AB107" s="245"/>
    </row>
    <row r="108" spans="1:28" ht="12.75">
      <c r="A108" s="28"/>
      <c r="B108" s="9" t="str">
        <f>'Industrial Chronic _summary'!B109</f>
        <v>Ethylene glycol</v>
      </c>
      <c r="C108" s="10">
        <f>'Industrial Chronic _summary'!C109</f>
        <v>107211</v>
      </c>
      <c r="D108" s="144"/>
      <c r="E108" s="50">
        <f>'Industrial Chronic _summary'!E109</f>
        <v>100000</v>
      </c>
      <c r="F108" s="88"/>
      <c r="G108" s="53">
        <f>(F108/E108)*'Industrial Chronic _summary'!F109</f>
        <v>0</v>
      </c>
      <c r="H108" s="252" t="str">
        <f>'Industrial Chronic _summary'!H109</f>
        <v>In</v>
      </c>
      <c r="I108" s="252" t="str">
        <f>'Industrial Chronic _summary'!I109</f>
        <v>Or</v>
      </c>
      <c r="J108" s="159" t="s">
        <v>404</v>
      </c>
      <c r="K108" s="21"/>
      <c r="L108" s="21"/>
      <c r="M108" s="21"/>
      <c r="N108" s="21"/>
      <c r="O108" s="21"/>
      <c r="P108" s="13"/>
      <c r="Q108" s="13"/>
      <c r="R108" s="13"/>
      <c r="S108" s="13"/>
      <c r="T108" s="21"/>
      <c r="U108" s="21"/>
      <c r="V108" s="21"/>
      <c r="W108" s="21"/>
      <c r="X108" s="21"/>
      <c r="Y108" s="58" t="s">
        <v>19</v>
      </c>
      <c r="Z108" s="246" t="str">
        <f>'Industrial Chronic _summary'!K109</f>
        <v>NA</v>
      </c>
      <c r="AA108" s="246"/>
      <c r="AB108" s="245"/>
    </row>
    <row r="109" spans="1:28" ht="21.75">
      <c r="A109" s="28"/>
      <c r="B109" s="9" t="str">
        <f>'Industrial Chronic _summary'!B110</f>
        <v>Hexachlorobenzene</v>
      </c>
      <c r="C109" s="10">
        <f>'Industrial Chronic _summary'!C110</f>
        <v>118741</v>
      </c>
      <c r="D109" s="144"/>
      <c r="E109" s="50">
        <f>'Industrial Chronic _summary'!E110</f>
        <v>9</v>
      </c>
      <c r="F109" s="88"/>
      <c r="G109" s="53"/>
      <c r="H109" s="252" t="str">
        <f>'Industrial Chronic _summary'!H110</f>
        <v>In</v>
      </c>
      <c r="I109" s="252" t="str">
        <f>'Industrial Chronic _summary'!I110</f>
        <v>?</v>
      </c>
      <c r="J109" s="33"/>
      <c r="K109" s="21"/>
      <c r="L109" s="21"/>
      <c r="M109" s="21"/>
      <c r="N109" s="21"/>
      <c r="O109" s="21"/>
      <c r="P109" s="13"/>
      <c r="Q109" s="13">
        <f>G109</f>
        <v>0</v>
      </c>
      <c r="R109" s="13"/>
      <c r="S109" s="13"/>
      <c r="T109" s="21"/>
      <c r="U109" s="21"/>
      <c r="V109" s="21"/>
      <c r="W109" s="21"/>
      <c r="X109" s="21"/>
      <c r="Y109" s="58">
        <f>(F109/E109)*'Industrial Chronic _summary'!L110</f>
        <v>0</v>
      </c>
      <c r="Z109" s="246" t="str">
        <f>'Industrial Chronic _summary'!K110</f>
        <v>B2</v>
      </c>
      <c r="AA109" s="246"/>
      <c r="AB109" s="245" t="str">
        <f>'Industrial Chronic _summary'!O110</f>
        <v>Or In</v>
      </c>
    </row>
    <row r="110" spans="1:28" ht="12.75">
      <c r="A110" s="28"/>
      <c r="B110" s="9" t="str">
        <f>'Industrial Chronic _summary'!B111</f>
        <v>Hexachlorobutadiene</v>
      </c>
      <c r="C110" s="10">
        <f>'Industrial Chronic _summary'!C111</f>
        <v>87683</v>
      </c>
      <c r="D110" s="144"/>
      <c r="E110" s="50">
        <f>'Industrial Chronic _summary'!E111</f>
        <v>37</v>
      </c>
      <c r="F110" s="88"/>
      <c r="G110" s="53">
        <f>(F110/E110)*'Industrial Chronic _summary'!F111</f>
        <v>0</v>
      </c>
      <c r="H110" s="252" t="str">
        <f>'Industrial Chronic _summary'!H111</f>
        <v>In</v>
      </c>
      <c r="I110" s="252" t="str">
        <f>'Industrial Chronic _summary'!I111</f>
        <v>?</v>
      </c>
      <c r="J110" s="33"/>
      <c r="K110" s="21"/>
      <c r="L110" s="21"/>
      <c r="M110" s="21"/>
      <c r="N110" s="21"/>
      <c r="O110" s="21"/>
      <c r="P110" s="13">
        <f>G110</f>
        <v>0</v>
      </c>
      <c r="Q110" s="13"/>
      <c r="R110" s="13"/>
      <c r="S110" s="21"/>
      <c r="T110" s="21"/>
      <c r="U110" s="21"/>
      <c r="V110" s="21"/>
      <c r="W110" s="21"/>
      <c r="X110" s="21"/>
      <c r="Y110" s="58">
        <f>(F110/E110)*'Industrial Chronic _summary'!L111</f>
        <v>0</v>
      </c>
      <c r="Z110" s="246" t="str">
        <f>'Industrial Chronic _summary'!K111</f>
        <v>C</v>
      </c>
      <c r="AA110" s="246"/>
      <c r="AB110" s="245" t="str">
        <f>'Industrial Chronic _summary'!O111</f>
        <v>In</v>
      </c>
    </row>
    <row r="111" spans="1:28" ht="12.75">
      <c r="A111" s="28"/>
      <c r="B111" s="9" t="str">
        <f>'Industrial Chronic _summary'!B112</f>
        <v>Hexachlorocyclopentadiene</v>
      </c>
      <c r="C111" s="10">
        <f>'Industrial Chronic _summary'!C112</f>
        <v>77474</v>
      </c>
      <c r="D111" s="144"/>
      <c r="E111" s="50">
        <f>'Industrial Chronic _summary'!E112</f>
        <v>2</v>
      </c>
      <c r="F111" s="88"/>
      <c r="G111" s="53">
        <f>(F111/E111)*'Industrial Chronic _summary'!F112</f>
        <v>0</v>
      </c>
      <c r="H111" s="252"/>
      <c r="I111" s="252" t="str">
        <f>'Industrial Chronic _summary'!I112</f>
        <v>In</v>
      </c>
      <c r="J111" s="33"/>
      <c r="K111" s="21"/>
      <c r="L111" s="21"/>
      <c r="M111" s="21"/>
      <c r="N111" s="21"/>
      <c r="O111" s="21"/>
      <c r="P111" s="13"/>
      <c r="Q111" s="13">
        <f>G111</f>
        <v>0</v>
      </c>
      <c r="R111" s="13"/>
      <c r="S111" s="21"/>
      <c r="T111" s="21"/>
      <c r="U111" s="21"/>
      <c r="V111" s="21"/>
      <c r="W111" s="21"/>
      <c r="X111" s="21"/>
      <c r="Y111" s="58" t="s">
        <v>19</v>
      </c>
      <c r="Z111" s="246" t="str">
        <f>'Industrial Chronic _summary'!K112</f>
        <v>D</v>
      </c>
      <c r="AA111" s="246"/>
      <c r="AB111" s="245"/>
    </row>
    <row r="112" spans="1:28" ht="12.75">
      <c r="A112" s="28"/>
      <c r="B112" s="9" t="str">
        <f>'Industrial Chronic _summary'!B113</f>
        <v>Methanol</v>
      </c>
      <c r="C112" s="10">
        <f>'Industrial Chronic _summary'!C113</f>
        <v>67561</v>
      </c>
      <c r="D112" s="144"/>
      <c r="E112" s="50">
        <f>'Industrial Chronic _summary'!E113</f>
        <v>43500</v>
      </c>
      <c r="F112" s="88"/>
      <c r="G112" s="53">
        <f>(F112/E112)*'Industrial Chronic _summary'!F113</f>
        <v>0</v>
      </c>
      <c r="H112" s="252"/>
      <c r="I112" s="252" t="str">
        <f>'Industrial Chronic _summary'!I113</f>
        <v>In</v>
      </c>
      <c r="J112" s="33"/>
      <c r="K112" s="21"/>
      <c r="L112" s="21"/>
      <c r="M112" s="13">
        <f>G112</f>
        <v>0</v>
      </c>
      <c r="N112" s="21"/>
      <c r="O112" s="21"/>
      <c r="P112" s="13"/>
      <c r="Q112" s="13">
        <f>G112</f>
        <v>0</v>
      </c>
      <c r="R112" s="13"/>
      <c r="S112" s="13">
        <f>G112</f>
        <v>0</v>
      </c>
      <c r="T112" s="21"/>
      <c r="U112" s="21"/>
      <c r="V112" s="21"/>
      <c r="W112" s="21"/>
      <c r="X112" s="21"/>
      <c r="Y112" s="58" t="s">
        <v>19</v>
      </c>
      <c r="Z112" s="246" t="str">
        <f>'Industrial Chronic _summary'!K113</f>
        <v>NA</v>
      </c>
      <c r="AA112" s="246"/>
      <c r="AB112" s="245"/>
    </row>
    <row r="113" spans="1:28" ht="12.75">
      <c r="A113" s="28"/>
      <c r="B113" s="9" t="str">
        <f>'Industrial Chronic _summary'!B114</f>
        <v>2 - Methylphenol (o-cresol)</v>
      </c>
      <c r="C113" s="10">
        <f>'Industrial Chronic _summary'!C114</f>
        <v>95487</v>
      </c>
      <c r="D113" s="144"/>
      <c r="E113" s="50">
        <f>'Industrial Chronic _summary'!E114</f>
        <v>352</v>
      </c>
      <c r="F113" s="88"/>
      <c r="G113" s="53">
        <f>(F113/E113)*'Industrial Chronic _summary'!F114</f>
        <v>0</v>
      </c>
      <c r="H113" s="252"/>
      <c r="I113" s="252" t="str">
        <f>'Industrial Chronic _summary'!I114</f>
        <v>Or</v>
      </c>
      <c r="J113" s="159"/>
      <c r="K113" s="231"/>
      <c r="L113" s="21"/>
      <c r="M113" s="13">
        <f>G113</f>
        <v>0</v>
      </c>
      <c r="N113" s="13"/>
      <c r="O113" s="21"/>
      <c r="P113" s="21"/>
      <c r="Q113" s="21"/>
      <c r="R113" s="21"/>
      <c r="S113" s="21"/>
      <c r="T113" s="21"/>
      <c r="U113" s="21"/>
      <c r="V113" s="21"/>
      <c r="W113" s="21"/>
      <c r="X113" s="13">
        <f>G113</f>
        <v>0</v>
      </c>
      <c r="Y113" s="58" t="s">
        <v>19</v>
      </c>
      <c r="Z113" s="246" t="str">
        <f>'Industrial Chronic _summary'!K114</f>
        <v>C</v>
      </c>
      <c r="AA113" s="246"/>
      <c r="AB113" s="245"/>
    </row>
    <row r="114" spans="1:28" ht="12.75">
      <c r="A114" s="28"/>
      <c r="B114" s="9" t="str">
        <f>'Industrial Chronic _summary'!B115</f>
        <v>3 - Methylphenol (m-cresol)</v>
      </c>
      <c r="C114" s="10">
        <f>'Industrial Chronic _summary'!C115</f>
        <v>108394</v>
      </c>
      <c r="D114" s="144"/>
      <c r="E114" s="50">
        <f>'Industrial Chronic _summary'!E115</f>
        <v>352</v>
      </c>
      <c r="F114" s="88"/>
      <c r="G114" s="53">
        <f>(F114/E114)*'Industrial Chronic _summary'!F115</f>
        <v>0</v>
      </c>
      <c r="H114" s="252"/>
      <c r="I114" s="252" t="str">
        <f>'Industrial Chronic _summary'!I115</f>
        <v>Or</v>
      </c>
      <c r="J114" s="159"/>
      <c r="K114" s="231"/>
      <c r="L114" s="21"/>
      <c r="M114" s="13">
        <f>G114</f>
        <v>0</v>
      </c>
      <c r="N114" s="13"/>
      <c r="O114" s="21"/>
      <c r="P114" s="21"/>
      <c r="Q114" s="21"/>
      <c r="R114" s="21"/>
      <c r="S114" s="21"/>
      <c r="T114" s="21"/>
      <c r="U114" s="21"/>
      <c r="V114" s="21"/>
      <c r="W114" s="21"/>
      <c r="X114" s="13">
        <f>G114</f>
        <v>0</v>
      </c>
      <c r="Y114" s="58" t="s">
        <v>19</v>
      </c>
      <c r="Z114" s="246" t="str">
        <f>'Industrial Chronic _summary'!K115</f>
        <v>C</v>
      </c>
      <c r="AA114" s="246"/>
      <c r="AB114" s="245"/>
    </row>
    <row r="115" spans="1:28" ht="12.75">
      <c r="A115" s="28"/>
      <c r="B115" s="9" t="str">
        <f>'Industrial Chronic _summary'!B116</f>
        <v>4 - Methylphenol (p-cresol)</v>
      </c>
      <c r="C115" s="10">
        <f>'Industrial Chronic _summary'!C116</f>
        <v>106445</v>
      </c>
      <c r="D115" s="144"/>
      <c r="E115" s="50">
        <f>'Industrial Chronic _summary'!E116</f>
        <v>59</v>
      </c>
      <c r="F115" s="88"/>
      <c r="G115" s="53">
        <f>(F115/E115)*'Industrial Chronic _summary'!F116</f>
        <v>0</v>
      </c>
      <c r="H115" s="252"/>
      <c r="I115" s="252" t="str">
        <f>'Industrial Chronic _summary'!I116</f>
        <v>Or</v>
      </c>
      <c r="J115" s="159"/>
      <c r="K115" s="231"/>
      <c r="L115" s="21"/>
      <c r="M115" s="13">
        <f>G115</f>
        <v>0</v>
      </c>
      <c r="N115" s="13"/>
      <c r="O115" s="21"/>
      <c r="P115" s="21"/>
      <c r="Q115" s="21"/>
      <c r="R115" s="21"/>
      <c r="S115" s="21"/>
      <c r="T115" s="13">
        <f>G115</f>
        <v>0</v>
      </c>
      <c r="U115" s="21"/>
      <c r="V115" s="21"/>
      <c r="W115" s="21"/>
      <c r="X115" s="21"/>
      <c r="Y115" s="58" t="s">
        <v>19</v>
      </c>
      <c r="Z115" s="246" t="str">
        <f>'Industrial Chronic _summary'!K116</f>
        <v>C</v>
      </c>
      <c r="AA115" s="246"/>
      <c r="AB115" s="245"/>
    </row>
    <row r="116" spans="1:28" ht="12.75">
      <c r="A116" s="28"/>
      <c r="B116" s="9" t="str">
        <f>'Industrial Chronic _summary'!B117</f>
        <v>N-Nitrosodiphenylamine</v>
      </c>
      <c r="C116" s="10">
        <f>'Industrial Chronic _summary'!C117</f>
        <v>86306</v>
      </c>
      <c r="D116" s="144"/>
      <c r="E116" s="50">
        <f>'Industrial Chronic _summary'!E117</f>
        <v>3720</v>
      </c>
      <c r="F116" s="88"/>
      <c r="G116" s="53"/>
      <c r="H116" s="252"/>
      <c r="I116" s="252"/>
      <c r="J116" s="33"/>
      <c r="K116" s="21"/>
      <c r="L116" s="21"/>
      <c r="M116" s="13"/>
      <c r="N116" s="13"/>
      <c r="O116" s="21"/>
      <c r="P116" s="21"/>
      <c r="Q116" s="21"/>
      <c r="R116" s="21"/>
      <c r="S116" s="21"/>
      <c r="T116" s="13"/>
      <c r="U116" s="21"/>
      <c r="V116" s="21"/>
      <c r="W116" s="21"/>
      <c r="X116" s="13"/>
      <c r="Y116" s="58">
        <f>(F116/E116)*'Industrial Chronic _summary'!L117</f>
        <v>0</v>
      </c>
      <c r="Z116" s="246" t="str">
        <f>'Industrial Chronic _summary'!K117</f>
        <v>B2</v>
      </c>
      <c r="AA116" s="246"/>
      <c r="AB116" s="245" t="str">
        <f>'Industrial Chronic _summary'!O117</f>
        <v>Or</v>
      </c>
    </row>
    <row r="117" spans="1:28" s="94" customFormat="1" ht="12.75">
      <c r="A117" s="28"/>
      <c r="B117" s="9" t="str">
        <f>'Industrial Chronic _summary'!B118</f>
        <v>N-Nitrosodi-N-propylamine</v>
      </c>
      <c r="C117" s="10">
        <f>'Industrial Chronic _summary'!C118</f>
        <v>621647</v>
      </c>
      <c r="D117" s="144"/>
      <c r="E117" s="50">
        <f>'Industrial Chronic _summary'!E118</f>
        <v>1.2</v>
      </c>
      <c r="F117" s="88"/>
      <c r="G117" s="53"/>
      <c r="H117" s="252"/>
      <c r="I117" s="252"/>
      <c r="J117" s="97"/>
      <c r="K117" s="95"/>
      <c r="L117" s="95"/>
      <c r="M117" s="98"/>
      <c r="N117" s="98"/>
      <c r="O117" s="95"/>
      <c r="P117" s="95"/>
      <c r="Q117" s="95"/>
      <c r="R117" s="95"/>
      <c r="S117" s="95"/>
      <c r="T117" s="98"/>
      <c r="U117" s="95"/>
      <c r="V117" s="95"/>
      <c r="W117" s="95"/>
      <c r="X117" s="98"/>
      <c r="Y117" s="58">
        <f>(F117/E117)*'Industrial Chronic _summary'!L118</f>
        <v>0</v>
      </c>
      <c r="Z117" s="246" t="str">
        <f>'Industrial Chronic _summary'!K118</f>
        <v>B2</v>
      </c>
      <c r="AA117" s="246"/>
      <c r="AB117" s="245" t="str">
        <f>'Industrial Chronic _summary'!O118</f>
        <v>In</v>
      </c>
    </row>
    <row r="118" spans="1:28" ht="12.75">
      <c r="A118" s="28"/>
      <c r="B118" s="9" t="str">
        <f>'Industrial Chronic _summary'!B119</f>
        <v>Pentachlorophenol</v>
      </c>
      <c r="C118" s="10">
        <f>'Industrial Chronic _summary'!C119</f>
        <v>87865</v>
      </c>
      <c r="D118" s="144"/>
      <c r="E118" s="50">
        <f>'Industrial Chronic _summary'!E119</f>
        <v>135</v>
      </c>
      <c r="F118" s="88"/>
      <c r="G118" s="53">
        <f>(F118/E118)*'Industrial Chronic _summary'!F119</f>
        <v>0</v>
      </c>
      <c r="H118" s="252"/>
      <c r="I118" s="252" t="str">
        <f>'Industrial Chronic _summary'!I119</f>
        <v>Or</v>
      </c>
      <c r="J118" s="33"/>
      <c r="K118" s="21"/>
      <c r="L118" s="21"/>
      <c r="M118" s="21"/>
      <c r="N118" s="21"/>
      <c r="O118" s="21"/>
      <c r="P118" s="13">
        <f>G118</f>
        <v>0</v>
      </c>
      <c r="Q118" s="13">
        <f>G118</f>
        <v>0</v>
      </c>
      <c r="R118" s="13"/>
      <c r="S118" s="21"/>
      <c r="T118" s="21"/>
      <c r="U118" s="21"/>
      <c r="V118" s="21"/>
      <c r="W118" s="21"/>
      <c r="X118" s="21"/>
      <c r="Y118" s="58">
        <f>(F118/E118)*'Industrial Chronic _summary'!L119</f>
        <v>0</v>
      </c>
      <c r="Z118" s="246" t="str">
        <f>'Industrial Chronic _summary'!K119</f>
        <v>B2</v>
      </c>
      <c r="AA118" s="246">
        <f>'Industrial Chronic _summary'!N119</f>
        <v>0</v>
      </c>
      <c r="AB118" s="245" t="str">
        <f>'Industrial Chronic _summary'!O119</f>
        <v>Or</v>
      </c>
    </row>
    <row r="119" spans="1:28" s="94" customFormat="1" ht="12.75">
      <c r="A119" s="28"/>
      <c r="B119" s="9" t="str">
        <f>'Industrial Chronic _summary'!B120</f>
        <v>Phenol</v>
      </c>
      <c r="C119" s="10">
        <f>'Industrial Chronic _summary'!C120</f>
        <v>108952</v>
      </c>
      <c r="D119" s="144"/>
      <c r="E119" s="50">
        <f>'Industrial Chronic _summary'!E120</f>
        <v>26800</v>
      </c>
      <c r="F119" s="88"/>
      <c r="G119" s="53">
        <f>(F119/E119)*'Industrial Chronic _summary'!F120</f>
        <v>0</v>
      </c>
      <c r="H119" s="253"/>
      <c r="I119" s="252" t="s">
        <v>25</v>
      </c>
      <c r="J119" s="159" t="s">
        <v>448</v>
      </c>
      <c r="K119" s="231"/>
      <c r="L119" s="95"/>
      <c r="M119" s="95"/>
      <c r="N119" s="98"/>
      <c r="O119" s="98"/>
      <c r="P119" s="95"/>
      <c r="Q119" s="95"/>
      <c r="R119" s="95"/>
      <c r="S119" s="149">
        <f>G119</f>
        <v>0</v>
      </c>
      <c r="T119" s="95"/>
      <c r="U119" s="95"/>
      <c r="V119" s="95"/>
      <c r="W119" s="95"/>
      <c r="X119" s="95"/>
      <c r="Y119" s="58" t="s">
        <v>19</v>
      </c>
      <c r="Z119" s="246" t="str">
        <f>'Industrial Chronic _summary'!K120</f>
        <v>D</v>
      </c>
      <c r="AA119" s="246"/>
      <c r="AB119" s="245"/>
    </row>
    <row r="120" spans="1:28" s="94" customFormat="1" ht="21.75">
      <c r="A120" s="28"/>
      <c r="B120" s="9" t="str">
        <f>'Industrial Chronic _summary'!B121</f>
        <v>2,3,4,6-Tetrachlorophenol</v>
      </c>
      <c r="C120" s="10">
        <f>'Industrial Chronic _summary'!C121</f>
        <v>58902</v>
      </c>
      <c r="D120" s="144"/>
      <c r="E120" s="50">
        <f>'Industrial Chronic _summary'!E121</f>
        <v>3700</v>
      </c>
      <c r="F120" s="88"/>
      <c r="G120" s="53">
        <f>(F120/E120)*'Industrial Chronic _summary'!F121</f>
        <v>0</v>
      </c>
      <c r="H120" s="252" t="str">
        <f>'Industrial Chronic _summary'!H121</f>
        <v>In</v>
      </c>
      <c r="I120" s="253" t="str">
        <f>'Industrial Chronic _summary'!I121</f>
        <v>Or De</v>
      </c>
      <c r="J120" s="97"/>
      <c r="K120" s="95"/>
      <c r="L120" s="95"/>
      <c r="M120" s="98"/>
      <c r="N120" s="95"/>
      <c r="O120" s="95"/>
      <c r="P120" s="98"/>
      <c r="Q120" s="149">
        <f>G120</f>
        <v>0</v>
      </c>
      <c r="R120" s="98"/>
      <c r="S120" s="95"/>
      <c r="T120" s="95"/>
      <c r="U120" s="95"/>
      <c r="V120" s="95"/>
      <c r="W120" s="95"/>
      <c r="X120" s="95"/>
      <c r="Y120" s="58" t="s">
        <v>19</v>
      </c>
      <c r="Z120" s="246" t="str">
        <f>'Industrial Chronic _summary'!K121</f>
        <v>NA</v>
      </c>
      <c r="AA120" s="246"/>
      <c r="AB120" s="245"/>
    </row>
    <row r="121" spans="1:28" s="94" customFormat="1" ht="21.75">
      <c r="A121" s="28"/>
      <c r="B121" s="9" t="str">
        <f>'Industrial Chronic _summary'!B122</f>
        <v>2,4,5-Trichlorophenol</v>
      </c>
      <c r="C121" s="10">
        <f>'Industrial Chronic _summary'!C122</f>
        <v>95954</v>
      </c>
      <c r="D121" s="144"/>
      <c r="E121" s="50">
        <f>'Industrial Chronic _summary'!E122</f>
        <v>10600</v>
      </c>
      <c r="F121" s="88"/>
      <c r="G121" s="53">
        <f>(F121/E121)*'Industrial Chronic _summary'!F122</f>
        <v>0</v>
      </c>
      <c r="H121" s="252"/>
      <c r="I121" s="253" t="str">
        <f>'Industrial Chronic _summary'!I122</f>
        <v>Or De</v>
      </c>
      <c r="J121" s="97"/>
      <c r="K121" s="95"/>
      <c r="L121" s="95"/>
      <c r="M121" s="95"/>
      <c r="N121" s="95"/>
      <c r="O121" s="95"/>
      <c r="P121" s="149">
        <f>G121</f>
        <v>0</v>
      </c>
      <c r="Q121" s="149">
        <f>G121</f>
        <v>0</v>
      </c>
      <c r="R121" s="95"/>
      <c r="S121" s="95"/>
      <c r="T121" s="95"/>
      <c r="U121" s="95"/>
      <c r="V121" s="95"/>
      <c r="W121" s="95"/>
      <c r="X121" s="95"/>
      <c r="Y121" s="58" t="s">
        <v>19</v>
      </c>
      <c r="Z121" s="246" t="str">
        <f>'Industrial Chronic _summary'!K122</f>
        <v>NA</v>
      </c>
      <c r="AA121" s="246"/>
      <c r="AB121" s="245"/>
    </row>
    <row r="122" spans="1:28" s="94" customFormat="1" ht="21.75">
      <c r="A122" s="28"/>
      <c r="B122" s="9" t="str">
        <f>'Industrial Chronic _summary'!B123</f>
        <v>2,4,6-Trichlorophenol</v>
      </c>
      <c r="C122" s="10">
        <f>'Industrial Chronic _summary'!C123</f>
        <v>88062</v>
      </c>
      <c r="D122" s="144"/>
      <c r="E122" s="50">
        <f>'Industrial Chronic _summary'!E123</f>
        <v>1060</v>
      </c>
      <c r="F122" s="88"/>
      <c r="G122" s="53"/>
      <c r="H122" s="252"/>
      <c r="I122" s="252"/>
      <c r="J122" s="97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58">
        <f>(F122/E122)*'Industrial Chronic _summary'!L123</f>
        <v>0</v>
      </c>
      <c r="Z122" s="246" t="str">
        <f>'Industrial Chronic _summary'!K123</f>
        <v>B2</v>
      </c>
      <c r="AA122" s="246"/>
      <c r="AB122" s="245" t="str">
        <f>'Industrial Chronic _summary'!O123</f>
        <v>Or In</v>
      </c>
    </row>
    <row r="123" spans="1:28" s="94" customFormat="1" ht="12.75">
      <c r="A123" s="28" t="str">
        <f>'Industrial Chronic _summary'!A124</f>
        <v>Polyaromatic Hydrocarbons</v>
      </c>
      <c r="B123" s="9"/>
      <c r="C123" s="10"/>
      <c r="D123" s="144"/>
      <c r="E123" s="50"/>
      <c r="F123" s="88"/>
      <c r="G123" s="53"/>
      <c r="H123" s="252"/>
      <c r="I123" s="252"/>
      <c r="J123" s="97"/>
      <c r="K123" s="95"/>
      <c r="L123" s="95"/>
      <c r="M123" s="95"/>
      <c r="N123" s="95"/>
      <c r="O123" s="95"/>
      <c r="P123" s="98"/>
      <c r="Q123" s="95"/>
      <c r="R123" s="95"/>
      <c r="S123" s="98"/>
      <c r="T123" s="95"/>
      <c r="U123" s="95"/>
      <c r="V123" s="95"/>
      <c r="W123" s="95"/>
      <c r="X123" s="95"/>
      <c r="Y123" s="58"/>
      <c r="Z123" s="246"/>
      <c r="AA123" s="246"/>
      <c r="AB123" s="245"/>
    </row>
    <row r="124" spans="1:28" s="94" customFormat="1" ht="12.75">
      <c r="A124" s="28"/>
      <c r="B124" s="9" t="str">
        <f>'Industrial Chronic _summary'!B125</f>
        <v>Acenaphthene</v>
      </c>
      <c r="C124" s="10">
        <f>'Industrial Chronic _summary'!C125</f>
        <v>83329</v>
      </c>
      <c r="D124" s="144" t="str">
        <f>'Industrial Chronic _summary'!D125</f>
        <v>y</v>
      </c>
      <c r="E124" s="50">
        <f>'Industrial Chronic _summary'!E125</f>
        <v>5260</v>
      </c>
      <c r="F124" s="88"/>
      <c r="G124" s="53">
        <f>(F124/E124)*'Industrial Chronic _summary'!F125</f>
        <v>0</v>
      </c>
      <c r="H124" s="252"/>
      <c r="I124" s="252" t="str">
        <f>'Industrial Chronic _summary'!I125</f>
        <v>In</v>
      </c>
      <c r="J124" s="157"/>
      <c r="K124" s="232"/>
      <c r="L124" s="95"/>
      <c r="M124" s="95"/>
      <c r="N124" s="95"/>
      <c r="O124" s="95"/>
      <c r="P124" s="95"/>
      <c r="Q124" s="149">
        <f>G124</f>
        <v>0</v>
      </c>
      <c r="R124" s="98"/>
      <c r="S124" s="95"/>
      <c r="T124" s="95"/>
      <c r="U124" s="95"/>
      <c r="V124" s="95"/>
      <c r="W124" s="95"/>
      <c r="X124" s="95"/>
      <c r="Y124" s="58" t="s">
        <v>19</v>
      </c>
      <c r="Z124" s="246" t="str">
        <f>'Industrial Chronic _summary'!K125</f>
        <v>NA</v>
      </c>
      <c r="AA124" s="246"/>
      <c r="AB124" s="245"/>
    </row>
    <row r="125" spans="1:28" s="94" customFormat="1" ht="12.75">
      <c r="A125" s="28"/>
      <c r="B125" s="9" t="str">
        <f>'Industrial Chronic _summary'!B126</f>
        <v>Anthracene</v>
      </c>
      <c r="C125" s="10">
        <f>'Industrial Chronic _summary'!C126</f>
        <v>120127</v>
      </c>
      <c r="D125" s="144"/>
      <c r="E125" s="50">
        <f>'Industrial Chronic _summary'!E126</f>
        <v>45400</v>
      </c>
      <c r="F125" s="88"/>
      <c r="G125" s="53">
        <f>(F125/E125)*'Industrial Chronic _summary'!F126</f>
        <v>0</v>
      </c>
      <c r="H125" s="252"/>
      <c r="I125" s="252" t="str">
        <f>'Industrial Chronic _summary'!I126</f>
        <v>Or</v>
      </c>
      <c r="J125" s="157"/>
      <c r="K125" s="232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58" t="s">
        <v>19</v>
      </c>
      <c r="Z125" s="246" t="str">
        <f>'Industrial Chronic _summary'!K126</f>
        <v>D</v>
      </c>
      <c r="AA125" s="246"/>
      <c r="AB125" s="245"/>
    </row>
    <row r="126" spans="1:28" ht="21.75">
      <c r="A126" s="28"/>
      <c r="B126" s="272" t="str">
        <f>'Industrial Chronic _summary'!B127</f>
        <v>Benzo[a]pyrene equivalents (see BaP equiv. Calculation spreadsheeet)</v>
      </c>
      <c r="C126" s="10">
        <f>'Industrial Chronic _summary'!C127</f>
        <v>50328</v>
      </c>
      <c r="D126" s="144"/>
      <c r="E126" s="50">
        <f>'Industrial Chronic _summary'!E127</f>
        <v>4</v>
      </c>
      <c r="F126" s="88"/>
      <c r="G126" s="53"/>
      <c r="H126" s="252"/>
      <c r="I126" s="252"/>
      <c r="J126" s="3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58">
        <f>(F126/E126)*'Industrial Chronic _summary'!L127</f>
        <v>0</v>
      </c>
      <c r="Z126" s="246" t="str">
        <f>'Industrial Chronic _summary'!K127</f>
        <v>B2</v>
      </c>
      <c r="AA126" s="246"/>
      <c r="AB126" s="245" t="str">
        <f>'Industrial Chronic _summary'!O127</f>
        <v>Or</v>
      </c>
    </row>
    <row r="127" spans="1:28" ht="12.75">
      <c r="A127" s="28"/>
      <c r="B127" s="9" t="str">
        <f>'Industrial Chronic _summary'!B128</f>
        <v>Fluoranthene</v>
      </c>
      <c r="C127" s="10">
        <f>'Industrial Chronic _summary'!C128</f>
        <v>206440</v>
      </c>
      <c r="D127" s="144"/>
      <c r="E127" s="50">
        <f>'Industrial Chronic _summary'!E128</f>
        <v>6800</v>
      </c>
      <c r="F127" s="88"/>
      <c r="G127" s="53">
        <f>(F127/E127)*'Industrial Chronic _summary'!F128</f>
        <v>0</v>
      </c>
      <c r="H127" s="252"/>
      <c r="I127" s="252" t="str">
        <f>'Industrial Chronic _summary'!I128</f>
        <v>Or</v>
      </c>
      <c r="J127" s="12"/>
      <c r="K127" s="13"/>
      <c r="L127" s="13">
        <f>G127</f>
        <v>0</v>
      </c>
      <c r="M127" s="21"/>
      <c r="N127" s="21"/>
      <c r="O127" s="21"/>
      <c r="P127" s="13">
        <f>G127</f>
        <v>0</v>
      </c>
      <c r="Q127" s="13">
        <f>G127</f>
        <v>0</v>
      </c>
      <c r="R127" s="13"/>
      <c r="S127" s="21"/>
      <c r="T127" s="21"/>
      <c r="U127" s="21"/>
      <c r="V127" s="21"/>
      <c r="W127" s="21"/>
      <c r="X127" s="21"/>
      <c r="Y127" s="58" t="s">
        <v>19</v>
      </c>
      <c r="Z127" s="246" t="str">
        <f>'Industrial Chronic _summary'!K128</f>
        <v>D</v>
      </c>
      <c r="AA127" s="246"/>
      <c r="AB127" s="245"/>
    </row>
    <row r="128" spans="1:28" ht="21.75">
      <c r="A128" s="28"/>
      <c r="B128" s="9" t="str">
        <f>'Industrial Chronic _summary'!B129</f>
        <v>Fluorene</v>
      </c>
      <c r="C128" s="10">
        <f>'Industrial Chronic _summary'!C129</f>
        <v>86737</v>
      </c>
      <c r="D128" s="144"/>
      <c r="E128" s="50">
        <f>'Industrial Chronic _summary'!E129</f>
        <v>4120</v>
      </c>
      <c r="F128" s="88"/>
      <c r="G128" s="53">
        <f>(F128/E128)*'Industrial Chronic _summary'!F129</f>
        <v>0</v>
      </c>
      <c r="H128" s="252"/>
      <c r="I128" s="253" t="str">
        <f>'Industrial Chronic _summary'!I129</f>
        <v>Or In</v>
      </c>
      <c r="J128" s="12"/>
      <c r="K128" s="13"/>
      <c r="L128" s="13">
        <f>G128</f>
        <v>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58" t="s">
        <v>19</v>
      </c>
      <c r="Z128" s="246" t="str">
        <f>'Industrial Chronic _summary'!K129</f>
        <v>D</v>
      </c>
      <c r="AA128" s="246"/>
      <c r="AB128" s="245"/>
    </row>
    <row r="129" spans="1:28" ht="12.75">
      <c r="A129" s="28"/>
      <c r="B129" s="9" t="str">
        <f>'Industrial Chronic _summary'!B130</f>
        <v>Naphthalene - see Volatile Organics</v>
      </c>
      <c r="C129" s="10">
        <f>'Industrial Chronic _summary'!C130</f>
        <v>0</v>
      </c>
      <c r="D129" s="144"/>
      <c r="E129" s="50"/>
      <c r="F129" s="88"/>
      <c r="G129" s="53"/>
      <c r="H129" s="252"/>
      <c r="I129" s="252"/>
      <c r="J129" s="3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58" t="s">
        <v>19</v>
      </c>
      <c r="Z129" s="246"/>
      <c r="AA129" s="246"/>
      <c r="AB129" s="245"/>
    </row>
    <row r="130" spans="1:28" ht="12.75">
      <c r="A130" s="28"/>
      <c r="B130" s="9" t="str">
        <f>'Industrial Chronic _summary'!B131</f>
        <v>Pyrene</v>
      </c>
      <c r="C130" s="10">
        <f>'Industrial Chronic _summary'!C131</f>
        <v>129000</v>
      </c>
      <c r="D130" s="144"/>
      <c r="E130" s="50">
        <f>'Industrial Chronic _summary'!E131</f>
        <v>5800</v>
      </c>
      <c r="F130" s="88"/>
      <c r="G130" s="53">
        <f>(F130/E130)*'Industrial Chronic _summary'!F131</f>
        <v>0</v>
      </c>
      <c r="H130" s="252"/>
      <c r="I130" s="252" t="str">
        <f>'Industrial Chronic _summary'!I131</f>
        <v>Or</v>
      </c>
      <c r="J130" s="33"/>
      <c r="K130" s="21"/>
      <c r="L130" s="21"/>
      <c r="M130" s="21"/>
      <c r="N130" s="21"/>
      <c r="O130" s="21"/>
      <c r="P130" s="13">
        <f>G130</f>
        <v>0</v>
      </c>
      <c r="Q130" s="21"/>
      <c r="R130" s="21"/>
      <c r="S130" s="21"/>
      <c r="T130" s="21"/>
      <c r="U130" s="21"/>
      <c r="V130" s="21"/>
      <c r="W130" s="21"/>
      <c r="X130" s="21"/>
      <c r="Y130" s="58" t="s">
        <v>19</v>
      </c>
      <c r="Z130" s="246" t="str">
        <f>'Industrial Chronic _summary'!K131</f>
        <v>D</v>
      </c>
      <c r="AA130" s="246"/>
      <c r="AB130" s="245"/>
    </row>
    <row r="131" spans="1:28" ht="12.75">
      <c r="A131" s="28"/>
      <c r="B131" s="9" t="str">
        <f>'Industrial Chronic _summary'!B132</f>
        <v>Quinoline</v>
      </c>
      <c r="C131" s="10">
        <f>'Industrial Chronic _summary'!C132</f>
        <v>91225</v>
      </c>
      <c r="D131" s="144"/>
      <c r="E131" s="50">
        <f>'Industrial Chronic _summary'!E132</f>
        <v>2.5</v>
      </c>
      <c r="F131" s="88"/>
      <c r="G131" s="53"/>
      <c r="H131" s="252"/>
      <c r="I131" s="252"/>
      <c r="J131" s="33"/>
      <c r="K131" s="21"/>
      <c r="L131" s="21"/>
      <c r="M131" s="21"/>
      <c r="N131" s="21"/>
      <c r="O131" s="21"/>
      <c r="P131" s="13"/>
      <c r="Q131" s="21"/>
      <c r="R131" s="21"/>
      <c r="S131" s="21"/>
      <c r="T131" s="21"/>
      <c r="U131" s="21"/>
      <c r="V131" s="21"/>
      <c r="W131" s="21"/>
      <c r="X131" s="21"/>
      <c r="Y131" s="58">
        <f>(F131/E131)*'Industrial Chronic _summary'!L132</f>
        <v>0</v>
      </c>
      <c r="Z131" s="246" t="str">
        <f>'Industrial Chronic _summary'!K132</f>
        <v>C</v>
      </c>
      <c r="AA131" s="246" t="str">
        <f>'Industrial Chronic _summary'!N132</f>
        <v>In</v>
      </c>
      <c r="AB131" s="245" t="str">
        <f>'Industrial Chronic _summary'!O132</f>
        <v>Or</v>
      </c>
    </row>
    <row r="132" spans="1:28" s="94" customFormat="1" ht="12.75">
      <c r="A132" s="28" t="str">
        <f>'Industrial Chronic _summary'!A133</f>
        <v>Polychlorinated Biphenyls</v>
      </c>
      <c r="B132" s="9"/>
      <c r="C132" s="10"/>
      <c r="D132" s="144"/>
      <c r="E132" s="50"/>
      <c r="F132" s="88"/>
      <c r="G132" s="53"/>
      <c r="H132" s="252"/>
      <c r="I132" s="252"/>
      <c r="J132" s="97"/>
      <c r="K132" s="95"/>
      <c r="L132" s="95"/>
      <c r="M132" s="95"/>
      <c r="N132" s="95"/>
      <c r="O132" s="95"/>
      <c r="P132" s="98"/>
      <c r="Q132" s="95"/>
      <c r="R132" s="95"/>
      <c r="S132" s="98"/>
      <c r="T132" s="95"/>
      <c r="U132" s="95"/>
      <c r="V132" s="95"/>
      <c r="W132" s="95"/>
      <c r="X132" s="95"/>
      <c r="Y132" s="58"/>
      <c r="Z132" s="246"/>
      <c r="AA132" s="246"/>
      <c r="AB132" s="245"/>
    </row>
    <row r="133" spans="1:28" ht="21.75">
      <c r="A133" s="28"/>
      <c r="B133" s="9" t="str">
        <f>'Industrial Chronic _summary'!B134</f>
        <v>PCBs (Polychlorinated Biphenyls)</v>
      </c>
      <c r="C133" s="10">
        <f>'Industrial Chronic _summary'!C134</f>
        <v>1336363</v>
      </c>
      <c r="D133" s="144"/>
      <c r="E133" s="50">
        <f>'Industrial Chronic _summary'!E134</f>
        <v>8</v>
      </c>
      <c r="F133" s="88"/>
      <c r="G133" s="53">
        <f>(F133/E133)*'Industrial Chronic _summary'!F134</f>
        <v>0</v>
      </c>
      <c r="H133" s="252" t="str">
        <f>'Industrial Chronic _summary'!H134</f>
        <v>In</v>
      </c>
      <c r="I133" s="252" t="str">
        <f>'Industrial Chronic _summary'!I134</f>
        <v>Or</v>
      </c>
      <c r="J133" s="33"/>
      <c r="K133" s="21"/>
      <c r="L133" s="21"/>
      <c r="M133" s="21"/>
      <c r="N133" s="13"/>
      <c r="O133" s="13">
        <f>G133</f>
        <v>0</v>
      </c>
      <c r="P133" s="21"/>
      <c r="Q133" s="21"/>
      <c r="R133" s="21"/>
      <c r="S133" s="13">
        <f>G133</f>
        <v>0</v>
      </c>
      <c r="T133" s="21"/>
      <c r="U133" s="21"/>
      <c r="V133" s="21"/>
      <c r="W133" s="21"/>
      <c r="X133" s="21"/>
      <c r="Y133" s="58">
        <f>(F133/E133)*'Industrial Chronic _summary'!L134</f>
        <v>0</v>
      </c>
      <c r="Z133" s="246" t="str">
        <f>'Industrial Chronic _summary'!K134</f>
        <v>B2</v>
      </c>
      <c r="AA133" s="246"/>
      <c r="AB133" s="245" t="str">
        <f>'Industrial Chronic _summary'!O134</f>
        <v>Or In</v>
      </c>
    </row>
    <row r="134" spans="1:28" ht="12.75">
      <c r="A134" s="28" t="str">
        <f>'Industrial Chronic _summary'!A135</f>
        <v>Pesticides and Herbicides</v>
      </c>
      <c r="B134" s="9"/>
      <c r="C134" s="10"/>
      <c r="D134" s="144"/>
      <c r="E134" s="50"/>
      <c r="F134" s="88"/>
      <c r="G134" s="53"/>
      <c r="H134" s="252"/>
      <c r="I134" s="252"/>
      <c r="J134" s="33"/>
      <c r="K134" s="21"/>
      <c r="L134" s="21"/>
      <c r="M134" s="21"/>
      <c r="N134" s="13"/>
      <c r="O134" s="13"/>
      <c r="P134" s="21"/>
      <c r="Q134" s="21"/>
      <c r="R134" s="21"/>
      <c r="S134" s="13"/>
      <c r="T134" s="21"/>
      <c r="U134" s="21"/>
      <c r="V134" s="21"/>
      <c r="W134" s="21"/>
      <c r="X134" s="21"/>
      <c r="Y134" s="58"/>
      <c r="Z134" s="246"/>
      <c r="AA134" s="246"/>
      <c r="AB134" s="245"/>
    </row>
    <row r="135" spans="1:28" ht="12.75">
      <c r="A135" s="28"/>
      <c r="B135" s="9" t="str">
        <f>'Industrial Chronic _summary'!B136</f>
        <v>Aldrin</v>
      </c>
      <c r="C135" s="10">
        <f>'Industrial Chronic _summary'!C136</f>
        <v>309002</v>
      </c>
      <c r="D135" s="144"/>
      <c r="E135" s="50">
        <f>'Industrial Chronic _summary'!E136</f>
        <v>2</v>
      </c>
      <c r="F135" s="88"/>
      <c r="G135" s="53">
        <f>(F135/E135)*'Industrial Chronic _summary'!F136</f>
        <v>0</v>
      </c>
      <c r="H135" s="252" t="str">
        <f>'Industrial Chronic _summary'!H136</f>
        <v>In</v>
      </c>
      <c r="I135" s="252" t="str">
        <f>'Industrial Chronic _summary'!I136</f>
        <v>Or</v>
      </c>
      <c r="J135" s="33"/>
      <c r="K135" s="21"/>
      <c r="L135" s="21"/>
      <c r="M135" s="103"/>
      <c r="N135" s="103"/>
      <c r="O135" s="103"/>
      <c r="P135" s="103"/>
      <c r="Q135" s="13">
        <f>G135</f>
        <v>0</v>
      </c>
      <c r="R135" s="13"/>
      <c r="S135" s="21"/>
      <c r="T135" s="21"/>
      <c r="U135" s="21"/>
      <c r="V135" s="21"/>
      <c r="W135" s="21"/>
      <c r="X135" s="21"/>
      <c r="Y135" s="58">
        <f>(F135/E135)*'Industrial Chronic _summary'!L136</f>
        <v>0</v>
      </c>
      <c r="Z135" s="246" t="str">
        <f>'Industrial Chronic _summary'!K136</f>
        <v>B2</v>
      </c>
      <c r="AA135" s="246"/>
      <c r="AB135" s="245" t="str">
        <f>'Industrial Chronic _summary'!O136</f>
        <v>Or</v>
      </c>
    </row>
    <row r="136" spans="1:28" ht="12.75">
      <c r="A136" s="28"/>
      <c r="B136" s="9" t="str">
        <f>'Industrial Chronic _summary'!B137</f>
        <v>Carbazole</v>
      </c>
      <c r="C136" s="10">
        <f>'Industrial Chronic _summary'!C137</f>
        <v>86748</v>
      </c>
      <c r="D136" s="144"/>
      <c r="E136" s="50">
        <f>'Industrial Chronic _summary'!E137</f>
        <v>1310</v>
      </c>
      <c r="F136" s="88"/>
      <c r="G136" s="53">
        <f>(F136/E136)*'Industrial Chronic _summary'!F137</f>
        <v>0</v>
      </c>
      <c r="H136" s="252"/>
      <c r="I136" s="252"/>
      <c r="J136" s="33"/>
      <c r="K136" s="21"/>
      <c r="L136" s="21"/>
      <c r="M136" s="103"/>
      <c r="N136" s="103"/>
      <c r="O136" s="103"/>
      <c r="P136" s="103"/>
      <c r="Q136" s="13"/>
      <c r="R136" s="13"/>
      <c r="S136" s="21"/>
      <c r="T136" s="21"/>
      <c r="U136" s="21"/>
      <c r="V136" s="21"/>
      <c r="W136" s="21"/>
      <c r="X136" s="21"/>
      <c r="Y136" s="58">
        <f>(F136/E136)*'Industrial Chronic _summary'!L137</f>
        <v>0</v>
      </c>
      <c r="Z136" s="246" t="str">
        <f>'Industrial Chronic _summary'!K137</f>
        <v>B2</v>
      </c>
      <c r="AA136" s="246" t="str">
        <f>'Industrial Chronic _summary'!N137</f>
        <v>In</v>
      </c>
      <c r="AB136" s="245" t="str">
        <f>'Industrial Chronic _summary'!O137</f>
        <v>Or</v>
      </c>
    </row>
    <row r="137" spans="1:29" ht="12.75">
      <c r="A137" s="28"/>
      <c r="B137" s="9" t="str">
        <f>'Industrial Chronic _summary'!B138</f>
        <v>Chloramben</v>
      </c>
      <c r="C137" s="10">
        <f>'Industrial Chronic _summary'!C138</f>
        <v>133904</v>
      </c>
      <c r="D137" s="144"/>
      <c r="E137" s="50">
        <f>'Industrial Chronic _summary'!E138</f>
        <v>3200</v>
      </c>
      <c r="F137" s="88"/>
      <c r="G137" s="53">
        <f>(F137/E137)*'Industrial Chronic _summary'!F138</f>
        <v>0</v>
      </c>
      <c r="H137" s="252" t="str">
        <f>'Industrial Chronic _summary'!H138</f>
        <v>In</v>
      </c>
      <c r="I137" s="252" t="str">
        <f>'Industrial Chronic _summary'!I138</f>
        <v>Or</v>
      </c>
      <c r="J137" s="33"/>
      <c r="K137" s="21"/>
      <c r="L137" s="21"/>
      <c r="M137" s="21"/>
      <c r="N137" s="21"/>
      <c r="O137" s="21"/>
      <c r="P137" s="21"/>
      <c r="Q137" s="149">
        <f>G137</f>
        <v>0</v>
      </c>
      <c r="R137" s="13"/>
      <c r="S137" s="21"/>
      <c r="T137" s="21"/>
      <c r="U137" s="21"/>
      <c r="V137" s="21"/>
      <c r="W137" s="21"/>
      <c r="X137" s="21"/>
      <c r="Y137" s="58" t="s">
        <v>19</v>
      </c>
      <c r="Z137" s="249" t="str">
        <f>'Industrial Chronic _summary'!K138</f>
        <v>under review</v>
      </c>
      <c r="AA137" s="250"/>
      <c r="AB137" s="251"/>
      <c r="AC137" s="228"/>
    </row>
    <row r="138" spans="1:28" ht="12.75">
      <c r="A138" s="28"/>
      <c r="B138" s="9" t="str">
        <f>'Industrial Chronic _summary'!B139</f>
        <v>Chlordane</v>
      </c>
      <c r="C138" s="10">
        <f>'Industrial Chronic _summary'!C139</f>
        <v>57749</v>
      </c>
      <c r="D138" s="144"/>
      <c r="E138" s="50">
        <f>'Industrial Chronic _summary'!E139</f>
        <v>74</v>
      </c>
      <c r="F138" s="88"/>
      <c r="G138" s="53">
        <f>(F138/E138)*'Industrial Chronic _summary'!F139</f>
        <v>0</v>
      </c>
      <c r="H138" s="252"/>
      <c r="I138" s="252" t="str">
        <f>'Industrial Chronic _summary'!I139</f>
        <v>Or</v>
      </c>
      <c r="J138" s="33"/>
      <c r="K138" s="21"/>
      <c r="L138" s="21"/>
      <c r="M138" s="21"/>
      <c r="N138" s="21"/>
      <c r="O138" s="21"/>
      <c r="P138" s="21"/>
      <c r="Q138" s="13">
        <f>G138</f>
        <v>0</v>
      </c>
      <c r="R138" s="13"/>
      <c r="S138" s="21"/>
      <c r="T138" s="21"/>
      <c r="U138" s="21"/>
      <c r="V138" s="21"/>
      <c r="W138" s="21"/>
      <c r="X138" s="21"/>
      <c r="Y138" s="58">
        <f>(F138/E138)*'Industrial Chronic _summary'!L139</f>
        <v>0</v>
      </c>
      <c r="Z138" s="246" t="str">
        <f>'Industrial Chronic _summary'!K139</f>
        <v>B2</v>
      </c>
      <c r="AA138" s="246"/>
      <c r="AB138" s="245" t="str">
        <f>'Industrial Chronic _summary'!O139</f>
        <v>Or</v>
      </c>
    </row>
    <row r="139" spans="1:28" ht="12.75">
      <c r="A139" s="28"/>
      <c r="B139" s="9" t="str">
        <f>'Industrial Chronic _summary'!B140</f>
        <v>4, 4' - DDD</v>
      </c>
      <c r="C139" s="10">
        <f>'Industrial Chronic _summary'!C140</f>
        <v>72548</v>
      </c>
      <c r="D139" s="144"/>
      <c r="E139" s="50">
        <f>'Industrial Chronic _summary'!E140</f>
        <v>125</v>
      </c>
      <c r="F139" s="88"/>
      <c r="G139" s="53"/>
      <c r="H139" s="252"/>
      <c r="I139" s="252"/>
      <c r="J139" s="33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58">
        <f>(F139/E139)*'Industrial Chronic _summary'!L140</f>
        <v>0</v>
      </c>
      <c r="Z139" s="246" t="str">
        <f>'Industrial Chronic _summary'!K140</f>
        <v>B2</v>
      </c>
      <c r="AA139" s="246"/>
      <c r="AB139" s="245" t="str">
        <f>'Industrial Chronic _summary'!O140</f>
        <v>Or</v>
      </c>
    </row>
    <row r="140" spans="1:28" ht="12.75">
      <c r="A140" s="28"/>
      <c r="B140" s="9" t="str">
        <f>'Industrial Chronic _summary'!B141</f>
        <v>4, 4' - DDE</v>
      </c>
      <c r="C140" s="10">
        <f>'Industrial Chronic _summary'!C141</f>
        <v>72559</v>
      </c>
      <c r="D140" s="144"/>
      <c r="E140" s="50">
        <f>'Industrial Chronic _summary'!E141</f>
        <v>80</v>
      </c>
      <c r="F140" s="88"/>
      <c r="G140" s="53"/>
      <c r="H140" s="252"/>
      <c r="I140" s="252"/>
      <c r="J140" s="33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58">
        <f>(F140/E140)*'Industrial Chronic _summary'!L141</f>
        <v>0</v>
      </c>
      <c r="Z140" s="246" t="str">
        <f>'Industrial Chronic _summary'!K141</f>
        <v>B2</v>
      </c>
      <c r="AA140" s="246"/>
      <c r="AB140" s="245" t="str">
        <f>'Industrial Chronic _summary'!O141</f>
        <v>Or</v>
      </c>
    </row>
    <row r="141" spans="1:28" ht="12.75">
      <c r="A141" s="28"/>
      <c r="B141" s="9" t="str">
        <f>'Industrial Chronic _summary'!B142</f>
        <v>4, 4' - DDT</v>
      </c>
      <c r="C141" s="10">
        <f>'Industrial Chronic _summary'!C142</f>
        <v>50293</v>
      </c>
      <c r="D141" s="144"/>
      <c r="E141" s="50">
        <f>'Industrial Chronic _summary'!E142</f>
        <v>88</v>
      </c>
      <c r="F141" s="88"/>
      <c r="G141" s="53">
        <f>(F141/E141)*'Industrial Chronic _summary'!F142</f>
        <v>0</v>
      </c>
      <c r="H141" s="252" t="str">
        <f>'Industrial Chronic _summary'!H142</f>
        <v>In</v>
      </c>
      <c r="I141" s="252" t="str">
        <f>'Industrial Chronic _summary'!I142</f>
        <v>Or</v>
      </c>
      <c r="J141" s="33"/>
      <c r="K141" s="21"/>
      <c r="L141" s="21"/>
      <c r="M141" s="21"/>
      <c r="N141" s="21"/>
      <c r="O141" s="21"/>
      <c r="P141" s="21"/>
      <c r="Q141" s="13">
        <f>G141</f>
        <v>0</v>
      </c>
      <c r="R141" s="13"/>
      <c r="S141" s="21"/>
      <c r="T141" s="21"/>
      <c r="U141" s="21"/>
      <c r="V141" s="21"/>
      <c r="W141" s="21"/>
      <c r="X141" s="21"/>
      <c r="Y141" s="58">
        <f>(F141/E141)*'Industrial Chronic _summary'!L142</f>
        <v>0</v>
      </c>
      <c r="Z141" s="246" t="str">
        <f>'Industrial Chronic _summary'!K142</f>
        <v>B2</v>
      </c>
      <c r="AA141" s="246"/>
      <c r="AB141" s="245" t="str">
        <f>'Industrial Chronic _summary'!O142</f>
        <v>Or</v>
      </c>
    </row>
    <row r="142" spans="1:28" ht="12.75">
      <c r="A142" s="28"/>
      <c r="B142" s="9" t="str">
        <f>'Industrial Chronic _summary'!B143</f>
        <v>Diazinon</v>
      </c>
      <c r="C142" s="10">
        <f>'Industrial Chronic _summary'!C143</f>
        <v>333415</v>
      </c>
      <c r="D142" s="144"/>
      <c r="E142" s="50">
        <f>'Industrial Chronic _summary'!E143</f>
        <v>200</v>
      </c>
      <c r="F142" s="88"/>
      <c r="G142" s="53">
        <f>(F142/E142)*'Industrial Chronic _summary'!F143</f>
        <v>0</v>
      </c>
      <c r="H142" s="252" t="str">
        <f>'Industrial Chronic _summary'!H143</f>
        <v>In</v>
      </c>
      <c r="I142" s="252" t="str">
        <f>'Industrial Chronic _summary'!I143</f>
        <v>Or</v>
      </c>
      <c r="J142" s="33"/>
      <c r="K142" s="21"/>
      <c r="L142" s="21"/>
      <c r="M142" s="13">
        <f>G142</f>
        <v>0</v>
      </c>
      <c r="N142" s="13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58" t="s">
        <v>19</v>
      </c>
      <c r="Z142" s="246" t="str">
        <f>'Industrial Chronic _summary'!K143</f>
        <v>NA</v>
      </c>
      <c r="AA142" s="246"/>
      <c r="AB142" s="245"/>
    </row>
    <row r="143" spans="1:28" s="94" customFormat="1" ht="12.75">
      <c r="A143" s="28"/>
      <c r="B143" s="9" t="str">
        <f>'Industrial Chronic _summary'!B144</f>
        <v>2,4-Dichlorophenoxyacetic acid (2,4-D)</v>
      </c>
      <c r="C143" s="10">
        <f>'Industrial Chronic _summary'!C144</f>
        <v>94757</v>
      </c>
      <c r="D143" s="144"/>
      <c r="E143" s="50">
        <f>'Industrial Chronic _summary'!E144</f>
        <v>2200</v>
      </c>
      <c r="F143" s="88"/>
      <c r="G143" s="53">
        <f>(F143/E143)*'Industrial Chronic _summary'!F144</f>
        <v>0</v>
      </c>
      <c r="H143" s="252" t="str">
        <f>'Industrial Chronic _summary'!H144</f>
        <v>In</v>
      </c>
      <c r="I143" s="252" t="str">
        <f>'Industrial Chronic _summary'!I144</f>
        <v>Or</v>
      </c>
      <c r="J143" s="97"/>
      <c r="K143" s="95"/>
      <c r="L143" s="149">
        <f>G143</f>
        <v>0</v>
      </c>
      <c r="M143" s="103"/>
      <c r="N143" s="103"/>
      <c r="O143" s="149"/>
      <c r="P143" s="149">
        <f>G143</f>
        <v>0</v>
      </c>
      <c r="Q143" s="149">
        <f>G143</f>
        <v>0</v>
      </c>
      <c r="R143" s="98"/>
      <c r="S143" s="95"/>
      <c r="T143" s="95"/>
      <c r="U143" s="95"/>
      <c r="V143" s="95"/>
      <c r="W143" s="95"/>
      <c r="X143" s="95"/>
      <c r="Y143" s="58" t="s">
        <v>19</v>
      </c>
      <c r="Z143" s="246" t="str">
        <f>'Industrial Chronic _summary'!K144</f>
        <v>NA</v>
      </c>
      <c r="AA143" s="246"/>
      <c r="AB143" s="245"/>
    </row>
    <row r="144" spans="1:28" s="94" customFormat="1" ht="12.75">
      <c r="A144" s="28"/>
      <c r="B144" s="9" t="str">
        <f>'Industrial Chronic _summary'!B145</f>
        <v>4-(2,4-Dichlorophenoxy) butyric acid (2,4-DB)</v>
      </c>
      <c r="C144" s="10">
        <f>'Industrial Chronic _summary'!C145</f>
        <v>94826</v>
      </c>
      <c r="D144" s="144"/>
      <c r="E144" s="50">
        <f>'Industrial Chronic _summary'!E145</f>
        <v>1750</v>
      </c>
      <c r="F144" s="88"/>
      <c r="G144" s="53">
        <f>(F144/E144)*'Industrial Chronic _summary'!F145</f>
        <v>0</v>
      </c>
      <c r="H144" s="252" t="str">
        <f>'Industrial Chronic _summary'!H145</f>
        <v>In</v>
      </c>
      <c r="I144" s="252" t="str">
        <f>'Industrial Chronic _summary'!I145</f>
        <v>Or</v>
      </c>
      <c r="J144" s="97"/>
      <c r="K144" s="95"/>
      <c r="L144" s="149">
        <f>G144</f>
        <v>0</v>
      </c>
      <c r="M144" s="103"/>
      <c r="N144" s="103"/>
      <c r="O144" s="149"/>
      <c r="P144" s="149"/>
      <c r="Q144" s="149">
        <f>G144</f>
        <v>0</v>
      </c>
      <c r="R144" s="149"/>
      <c r="S144" s="103"/>
      <c r="T144" s="103"/>
      <c r="U144" s="103"/>
      <c r="V144" s="103"/>
      <c r="W144" s="103"/>
      <c r="X144" s="149">
        <f>G144</f>
        <v>0</v>
      </c>
      <c r="Y144" s="58" t="s">
        <v>19</v>
      </c>
      <c r="Z144" s="246" t="str">
        <f>'Industrial Chronic _summary'!K145</f>
        <v>NA</v>
      </c>
      <c r="AA144" s="246"/>
      <c r="AB144" s="245"/>
    </row>
    <row r="145" spans="1:28" s="94" customFormat="1" ht="12.75">
      <c r="A145" s="28"/>
      <c r="B145" s="9" t="str">
        <f>'Industrial Chronic _summary'!B146</f>
        <v>Dieldrin</v>
      </c>
      <c r="C145" s="10">
        <f>'Industrial Chronic _summary'!C146</f>
        <v>60571</v>
      </c>
      <c r="D145" s="144"/>
      <c r="E145" s="50">
        <f>'Industrial Chronic _summary'!E146</f>
        <v>2</v>
      </c>
      <c r="F145" s="88"/>
      <c r="G145" s="53">
        <f>(F145/E145)*'Industrial Chronic _summary'!F146</f>
        <v>0</v>
      </c>
      <c r="H145" s="252" t="str">
        <f>'Industrial Chronic _summary'!H146</f>
        <v>In</v>
      </c>
      <c r="I145" s="252" t="str">
        <f>'Industrial Chronic _summary'!I146</f>
        <v>Or</v>
      </c>
      <c r="J145" s="97"/>
      <c r="K145" s="95"/>
      <c r="L145" s="103"/>
      <c r="M145" s="103"/>
      <c r="N145" s="103"/>
      <c r="O145" s="103"/>
      <c r="P145" s="103"/>
      <c r="Q145" s="149">
        <f>G145</f>
        <v>0</v>
      </c>
      <c r="R145" s="98"/>
      <c r="S145" s="95"/>
      <c r="T145" s="98"/>
      <c r="U145" s="95"/>
      <c r="V145" s="95"/>
      <c r="W145" s="95"/>
      <c r="X145" s="95"/>
      <c r="Y145" s="58">
        <f>(F145/E145)*'Industrial Chronic _summary'!L146</f>
        <v>0</v>
      </c>
      <c r="Z145" s="246" t="str">
        <f>'Industrial Chronic _summary'!K146</f>
        <v>B2</v>
      </c>
      <c r="AA145" s="246"/>
      <c r="AB145" s="245" t="str">
        <f>'Industrial Chronic _summary'!O146</f>
        <v>Or</v>
      </c>
    </row>
    <row r="146" spans="1:28" s="94" customFormat="1" ht="12.75">
      <c r="A146" s="28"/>
      <c r="B146" s="9" t="str">
        <f>'Industrial Chronic _summary'!B147</f>
        <v>Endosulfan</v>
      </c>
      <c r="C146" s="10">
        <f>'Industrial Chronic _summary'!C147</f>
        <v>115297</v>
      </c>
      <c r="D146" s="144"/>
      <c r="E146" s="50">
        <f>'Industrial Chronic _summary'!E147</f>
        <v>700</v>
      </c>
      <c r="F146" s="88"/>
      <c r="G146" s="53">
        <f>(F146/E146)*'Industrial Chronic _summary'!F147</f>
        <v>0</v>
      </c>
      <c r="H146" s="252"/>
      <c r="I146" s="252" t="str">
        <f>'Industrial Chronic _summary'!I147</f>
        <v>Or</v>
      </c>
      <c r="J146" s="97"/>
      <c r="K146" s="95"/>
      <c r="L146" s="149">
        <f>G146</f>
        <v>0</v>
      </c>
      <c r="M146" s="149">
        <f>G146</f>
        <v>0</v>
      </c>
      <c r="N146" s="103"/>
      <c r="O146" s="103"/>
      <c r="P146" s="149">
        <f>G146</f>
        <v>0</v>
      </c>
      <c r="Q146" s="149"/>
      <c r="R146" s="98"/>
      <c r="S146" s="95"/>
      <c r="T146" s="95"/>
      <c r="U146" s="95"/>
      <c r="V146" s="95"/>
      <c r="W146" s="95"/>
      <c r="X146" s="95"/>
      <c r="Y146" s="58" t="s">
        <v>19</v>
      </c>
      <c r="Z146" s="246" t="str">
        <f>'Industrial Chronic _summary'!K147</f>
        <v>NA</v>
      </c>
      <c r="AA146" s="246"/>
      <c r="AB146" s="245"/>
    </row>
    <row r="147" spans="1:28" s="94" customFormat="1" ht="12.75">
      <c r="A147" s="28"/>
      <c r="B147" s="9" t="str">
        <f>'Industrial Chronic _summary'!B148</f>
        <v>Endrin</v>
      </c>
      <c r="C147" s="10">
        <f>'Industrial Chronic _summary'!C148</f>
        <v>72208</v>
      </c>
      <c r="D147" s="144"/>
      <c r="E147" s="50">
        <f>'Industrial Chronic _summary'!E148</f>
        <v>56</v>
      </c>
      <c r="F147" s="88"/>
      <c r="G147" s="53">
        <f>(F147/E147)*'Industrial Chronic _summary'!F148</f>
        <v>0</v>
      </c>
      <c r="H147" s="252"/>
      <c r="I147" s="252" t="str">
        <f>'Industrial Chronic _summary'!I148</f>
        <v>Or</v>
      </c>
      <c r="J147" s="97"/>
      <c r="K147" s="95"/>
      <c r="L147" s="149"/>
      <c r="M147" s="149">
        <f>G147</f>
        <v>0</v>
      </c>
      <c r="N147" s="103"/>
      <c r="O147" s="103"/>
      <c r="P147" s="149"/>
      <c r="Q147" s="149">
        <f>G147</f>
        <v>0</v>
      </c>
      <c r="R147" s="98"/>
      <c r="S147" s="95"/>
      <c r="T147" s="95"/>
      <c r="U147" s="95"/>
      <c r="V147" s="95"/>
      <c r="W147" s="95"/>
      <c r="X147" s="95"/>
      <c r="Y147" s="58" t="s">
        <v>19</v>
      </c>
      <c r="Z147" s="246" t="str">
        <f>'Industrial Chronic _summary'!K148</f>
        <v>D</v>
      </c>
      <c r="AA147" s="246"/>
      <c r="AB147" s="245"/>
    </row>
    <row r="148" spans="1:28" ht="21.75">
      <c r="A148" s="28"/>
      <c r="B148" s="9" t="str">
        <f>'Industrial Chronic _summary'!B149</f>
        <v>Heptachlor</v>
      </c>
      <c r="C148" s="10">
        <f>'Industrial Chronic _summary'!C149</f>
        <v>76448</v>
      </c>
      <c r="D148" s="144"/>
      <c r="E148" s="50">
        <f>'Industrial Chronic _summary'!E149</f>
        <v>3.5</v>
      </c>
      <c r="F148" s="88"/>
      <c r="G148" s="53">
        <f>(F148/E148)*'Industrial Chronic _summary'!F149</f>
        <v>0</v>
      </c>
      <c r="H148" s="252" t="str">
        <f>'Industrial Chronic _summary'!H149</f>
        <v>In</v>
      </c>
      <c r="I148" s="252" t="str">
        <f>'Industrial Chronic _summary'!I149</f>
        <v>Or</v>
      </c>
      <c r="J148" s="33"/>
      <c r="K148" s="21"/>
      <c r="L148" s="21"/>
      <c r="M148" s="21"/>
      <c r="N148" s="21"/>
      <c r="O148" s="21"/>
      <c r="P148" s="21"/>
      <c r="Q148" s="13">
        <f>G148</f>
        <v>0</v>
      </c>
      <c r="R148" s="21"/>
      <c r="S148" s="13"/>
      <c r="T148" s="21"/>
      <c r="U148" s="21"/>
      <c r="V148" s="21"/>
      <c r="W148" s="21"/>
      <c r="X148" s="21"/>
      <c r="Y148" s="58">
        <f>(F148/E148)*'Industrial Chronic _summary'!L149</f>
        <v>0</v>
      </c>
      <c r="Z148" s="246" t="str">
        <f>'Industrial Chronic _summary'!K149</f>
        <v>B2</v>
      </c>
      <c r="AA148" s="246"/>
      <c r="AB148" s="245" t="str">
        <f>'Industrial Chronic _summary'!O149</f>
        <v>Or In</v>
      </c>
    </row>
    <row r="149" spans="1:28" ht="12.75">
      <c r="A149" s="28"/>
      <c r="B149" s="9" t="str">
        <f>'Industrial Chronic _summary'!B150</f>
        <v>Heptachlor epoxide</v>
      </c>
      <c r="C149" s="10">
        <f>'Industrial Chronic _summary'!C150</f>
        <v>1024573</v>
      </c>
      <c r="D149" s="144"/>
      <c r="E149" s="50">
        <f>'Industrial Chronic _summary'!E150</f>
        <v>3</v>
      </c>
      <c r="F149" s="88"/>
      <c r="G149" s="53">
        <f>(F149/E149)*'Industrial Chronic _summary'!F150</f>
        <v>0</v>
      </c>
      <c r="H149" s="252" t="str">
        <f>'Industrial Chronic _summary'!H150</f>
        <v>In</v>
      </c>
      <c r="I149" s="252" t="str">
        <f>'Industrial Chronic _summary'!I150</f>
        <v>Or</v>
      </c>
      <c r="J149" s="33"/>
      <c r="K149" s="21"/>
      <c r="L149" s="21"/>
      <c r="M149" s="21"/>
      <c r="N149" s="21"/>
      <c r="O149" s="21"/>
      <c r="P149" s="21"/>
      <c r="Q149" s="13">
        <f>G149</f>
        <v>0</v>
      </c>
      <c r="R149" s="21"/>
      <c r="S149" s="13"/>
      <c r="T149" s="21"/>
      <c r="U149" s="21"/>
      <c r="V149" s="21"/>
      <c r="W149" s="21"/>
      <c r="X149" s="21"/>
      <c r="Y149" s="58">
        <f>(F149/E149)*'Industrial Chronic _summary'!L150</f>
        <v>0</v>
      </c>
      <c r="Z149" s="246" t="str">
        <f>'Industrial Chronic _summary'!K150</f>
        <v>B2</v>
      </c>
      <c r="AA149" s="246"/>
      <c r="AB149" s="245" t="str">
        <f>'Industrial Chronic _summary'!O150</f>
        <v>Or</v>
      </c>
    </row>
    <row r="150" spans="1:28" ht="12.75">
      <c r="A150" s="28"/>
      <c r="B150" s="9" t="str">
        <f>'Industrial Chronic _summary'!B151</f>
        <v>alpha-Hexachlorocyclohexane</v>
      </c>
      <c r="C150" s="10">
        <f>'Industrial Chronic _summary'!C151</f>
        <v>319846</v>
      </c>
      <c r="D150" s="144"/>
      <c r="E150" s="50">
        <f>'Industrial Chronic _summary'!E151</f>
        <v>3.5</v>
      </c>
      <c r="F150" s="88"/>
      <c r="G150" s="53"/>
      <c r="H150" s="252"/>
      <c r="I150" s="252"/>
      <c r="J150" s="33"/>
      <c r="K150" s="21"/>
      <c r="L150" s="21"/>
      <c r="M150" s="21"/>
      <c r="N150" s="21"/>
      <c r="O150" s="21"/>
      <c r="P150" s="21"/>
      <c r="Q150" s="13"/>
      <c r="R150" s="21"/>
      <c r="S150" s="13"/>
      <c r="T150" s="21"/>
      <c r="U150" s="21"/>
      <c r="V150" s="21"/>
      <c r="W150" s="21"/>
      <c r="X150" s="21"/>
      <c r="Y150" s="58">
        <f>(F150/E150)*'Industrial Chronic _summary'!L151</f>
        <v>0</v>
      </c>
      <c r="Z150" s="246" t="str">
        <f>'Industrial Chronic _summary'!K151</f>
        <v>B2</v>
      </c>
      <c r="AA150" s="246"/>
      <c r="AB150" s="245" t="str">
        <f>'Industrial Chronic _summary'!O151</f>
        <v>Or</v>
      </c>
    </row>
    <row r="151" spans="1:28" ht="12.75">
      <c r="A151" s="28"/>
      <c r="B151" s="9" t="str">
        <f>'Industrial Chronic _summary'!B152</f>
        <v>beta-Hexachlorocyclohexane</v>
      </c>
      <c r="C151" s="10">
        <f>'Industrial Chronic _summary'!C152</f>
        <v>319857</v>
      </c>
      <c r="D151" s="144"/>
      <c r="E151" s="50">
        <f>'Industrial Chronic _summary'!E152</f>
        <v>15</v>
      </c>
      <c r="F151" s="88"/>
      <c r="G151" s="53"/>
      <c r="H151" s="252"/>
      <c r="I151" s="252"/>
      <c r="J151" s="33"/>
      <c r="K151" s="21"/>
      <c r="L151" s="21"/>
      <c r="M151" s="21"/>
      <c r="N151" s="21"/>
      <c r="O151" s="21"/>
      <c r="P151" s="21"/>
      <c r="Q151" s="13"/>
      <c r="R151" s="21"/>
      <c r="S151" s="13"/>
      <c r="T151" s="21"/>
      <c r="U151" s="21"/>
      <c r="V151" s="21"/>
      <c r="W151" s="21"/>
      <c r="X151" s="21"/>
      <c r="Y151" s="58">
        <f>(F151/E151)*'Industrial Chronic _summary'!L152</f>
        <v>0</v>
      </c>
      <c r="Z151" s="246" t="str">
        <f>'Industrial Chronic _summary'!K152</f>
        <v>C</v>
      </c>
      <c r="AA151" s="246"/>
      <c r="AB151" s="245" t="str">
        <f>'Industrial Chronic _summary'!O152</f>
        <v>Or</v>
      </c>
    </row>
    <row r="152" spans="1:28" ht="21.75">
      <c r="A152" s="28"/>
      <c r="B152" s="9" t="str">
        <f>'Industrial Chronic _summary'!B153</f>
        <v>gamma-Hexachlorocyclohexane (gamma-BHC, Lindane)</v>
      </c>
      <c r="C152" s="10">
        <f>'Industrial Chronic _summary'!C153</f>
        <v>58899</v>
      </c>
      <c r="D152" s="144"/>
      <c r="E152" s="50">
        <f>'Industrial Chronic _summary'!E153</f>
        <v>15</v>
      </c>
      <c r="F152" s="88"/>
      <c r="G152" s="53">
        <f>(F152/E152)*'Industrial Chronic _summary'!F153</f>
        <v>0</v>
      </c>
      <c r="H152" s="252" t="str">
        <f>'Industrial Chronic _summary'!H153</f>
        <v>In</v>
      </c>
      <c r="I152" s="252" t="str">
        <f>'Industrial Chronic _summary'!I153</f>
        <v>Or</v>
      </c>
      <c r="J152" s="97"/>
      <c r="K152" s="95"/>
      <c r="L152" s="98"/>
      <c r="M152" s="103"/>
      <c r="N152" s="103"/>
      <c r="O152" s="103"/>
      <c r="P152" s="149">
        <f>G152</f>
        <v>0</v>
      </c>
      <c r="Q152" s="13">
        <f>G152</f>
        <v>0</v>
      </c>
      <c r="R152" s="21"/>
      <c r="S152" s="21"/>
      <c r="T152" s="21"/>
      <c r="U152" s="21"/>
      <c r="V152" s="21"/>
      <c r="W152" s="21"/>
      <c r="X152" s="21"/>
      <c r="Y152" s="58">
        <f>(F152/E152)*'Industrial Chronic _summary'!L153</f>
        <v>0</v>
      </c>
      <c r="Z152" s="246" t="str">
        <f>'Industrial Chronic _summary'!K153</f>
        <v>B2/C</v>
      </c>
      <c r="AA152" s="246"/>
      <c r="AB152" s="245" t="str">
        <f>'Industrial Chronic _summary'!O153</f>
        <v>Or</v>
      </c>
    </row>
    <row r="153" spans="1:28" ht="12.75">
      <c r="A153" s="28"/>
      <c r="B153" s="9" t="str">
        <f>'Industrial Chronic _summary'!B154</f>
        <v>Hexachlorocyclohexane, technical grade</v>
      </c>
      <c r="C153" s="10">
        <f>'Industrial Chronic _summary'!C154</f>
        <v>608731</v>
      </c>
      <c r="D153" s="144"/>
      <c r="E153" s="50">
        <f>'Industrial Chronic _summary'!E154</f>
        <v>11</v>
      </c>
      <c r="F153" s="88"/>
      <c r="G153" s="53"/>
      <c r="H153" s="252"/>
      <c r="I153" s="252"/>
      <c r="J153" s="33"/>
      <c r="K153" s="21"/>
      <c r="L153" s="21"/>
      <c r="M153" s="21"/>
      <c r="N153" s="21"/>
      <c r="O153" s="21"/>
      <c r="P153" s="21"/>
      <c r="Q153" s="13"/>
      <c r="R153" s="21"/>
      <c r="S153" s="13"/>
      <c r="T153" s="21"/>
      <c r="U153" s="21"/>
      <c r="V153" s="21"/>
      <c r="W153" s="21"/>
      <c r="X153" s="21"/>
      <c r="Y153" s="58">
        <f>(F153/E153)*'Industrial Chronic _summary'!L154</f>
        <v>0</v>
      </c>
      <c r="Z153" s="246" t="str">
        <f>'Industrial Chronic _summary'!K154</f>
        <v>B2</v>
      </c>
      <c r="AA153" s="246"/>
      <c r="AB153" s="245" t="str">
        <f>'Industrial Chronic _summary'!O154</f>
        <v>Or</v>
      </c>
    </row>
    <row r="154" spans="1:28" ht="21.75">
      <c r="A154" s="28"/>
      <c r="B154" s="9" t="str">
        <f>'Industrial Chronic _summary'!B155</f>
        <v>Methoxychlor</v>
      </c>
      <c r="C154" s="10">
        <f>'Industrial Chronic _summary'!C155</f>
        <v>72435</v>
      </c>
      <c r="D154" s="144"/>
      <c r="E154" s="50">
        <f>'Industrial Chronic _summary'!E155</f>
        <v>50</v>
      </c>
      <c r="F154" s="88"/>
      <c r="G154" s="53">
        <f>(F154/E154)*'Industrial Chronic _summary'!F155</f>
        <v>0</v>
      </c>
      <c r="H154" s="252"/>
      <c r="I154" s="253" t="str">
        <f>'Industrial Chronic _summary'!I155</f>
        <v>Or In</v>
      </c>
      <c r="J154" s="159" t="s">
        <v>448</v>
      </c>
      <c r="K154" s="21"/>
      <c r="L154" s="21"/>
      <c r="M154" s="21"/>
      <c r="N154" s="21"/>
      <c r="O154" s="21"/>
      <c r="P154" s="21"/>
      <c r="Q154" s="13"/>
      <c r="R154" s="21"/>
      <c r="S154" s="13">
        <f>G154</f>
        <v>0</v>
      </c>
      <c r="T154" s="21"/>
      <c r="U154" s="21"/>
      <c r="V154" s="21"/>
      <c r="W154" s="21"/>
      <c r="X154" s="21"/>
      <c r="Y154" s="58" t="s">
        <v>19</v>
      </c>
      <c r="Z154" s="246" t="str">
        <f>'Industrial Chronic _summary'!K155</f>
        <v>D</v>
      </c>
      <c r="AA154" s="246"/>
      <c r="AB154" s="245"/>
    </row>
    <row r="155" spans="1:28" ht="12.75">
      <c r="A155" s="28"/>
      <c r="B155" s="9" t="str">
        <f>'Industrial Chronic _summary'!B156</f>
        <v>2-Methyl-4-chloropphenoxyacetic acid (MCPA)</v>
      </c>
      <c r="C155" s="10">
        <f>'Industrial Chronic _summary'!C156</f>
        <v>94746</v>
      </c>
      <c r="D155" s="144"/>
      <c r="E155" s="50">
        <f>'Industrial Chronic _summary'!E156</f>
        <v>110</v>
      </c>
      <c r="F155" s="88"/>
      <c r="G155" s="53">
        <f>(F155/E155)*'Industrial Chronic _summary'!F156</f>
        <v>0</v>
      </c>
      <c r="H155" s="252" t="str">
        <f>'Industrial Chronic _summary'!H156</f>
        <v>In</v>
      </c>
      <c r="I155" s="252" t="str">
        <f>'Industrial Chronic _summary'!I156</f>
        <v>Or</v>
      </c>
      <c r="J155" s="33"/>
      <c r="K155" s="21"/>
      <c r="L155" s="21"/>
      <c r="M155" s="21"/>
      <c r="N155" s="21"/>
      <c r="O155" s="21"/>
      <c r="P155" s="13">
        <f>G155</f>
        <v>0</v>
      </c>
      <c r="Q155" s="13">
        <f>G155</f>
        <v>0</v>
      </c>
      <c r="R155" s="21"/>
      <c r="S155" s="13"/>
      <c r="T155" s="21"/>
      <c r="U155" s="21"/>
      <c r="V155" s="21"/>
      <c r="W155" s="21"/>
      <c r="X155" s="21"/>
      <c r="Y155" s="58" t="s">
        <v>19</v>
      </c>
      <c r="Z155" s="246" t="str">
        <f>'Industrial Chronic _summary'!K156</f>
        <v>NA</v>
      </c>
      <c r="AA155" s="246"/>
      <c r="AB155" s="245"/>
    </row>
    <row r="156" spans="1:28" ht="12.75">
      <c r="A156" s="28"/>
      <c r="B156" s="9" t="str">
        <f>'Industrial Chronic _summary'!B157</f>
        <v>2-(2-Methyl-4-chlorophenoxy)propionic acid (MCPP)</v>
      </c>
      <c r="C156" s="10">
        <f>'Industrial Chronic _summary'!C157</f>
        <v>93652</v>
      </c>
      <c r="D156" s="144"/>
      <c r="E156" s="50">
        <f>'Industrial Chronic _summary'!E157</f>
        <v>220</v>
      </c>
      <c r="F156" s="88"/>
      <c r="G156" s="53">
        <f>(F156/E156)*'Industrial Chronic _summary'!F157</f>
        <v>0</v>
      </c>
      <c r="H156" s="252" t="str">
        <f>'Industrial Chronic _summary'!H157</f>
        <v>In</v>
      </c>
      <c r="I156" s="252" t="str">
        <f>'Industrial Chronic _summary'!I157</f>
        <v>Or</v>
      </c>
      <c r="J156" s="33"/>
      <c r="K156" s="21"/>
      <c r="L156" s="21"/>
      <c r="M156" s="21"/>
      <c r="N156" s="21"/>
      <c r="O156" s="21"/>
      <c r="P156" s="13">
        <f>G156</f>
        <v>0</v>
      </c>
      <c r="Q156" s="13"/>
      <c r="R156" s="21"/>
      <c r="S156" s="13"/>
      <c r="T156" s="21"/>
      <c r="U156" s="21"/>
      <c r="V156" s="21"/>
      <c r="W156" s="21"/>
      <c r="X156" s="21"/>
      <c r="Y156" s="58" t="s">
        <v>19</v>
      </c>
      <c r="Z156" s="246" t="str">
        <f>'Industrial Chronic _summary'!K157</f>
        <v>NA</v>
      </c>
      <c r="AA156" s="246"/>
      <c r="AB156" s="245"/>
    </row>
    <row r="157" spans="1:28" ht="12.75">
      <c r="A157" s="28"/>
      <c r="B157" s="9" t="str">
        <f>'Industrial Chronic _summary'!B158</f>
        <v>Metolachlor</v>
      </c>
      <c r="C157" s="10">
        <f>'Industrial Chronic _summary'!C158</f>
        <v>51218452</v>
      </c>
      <c r="D157" s="144"/>
      <c r="E157" s="50">
        <f>'Industrial Chronic _summary'!E158</f>
        <v>3300</v>
      </c>
      <c r="F157" s="88"/>
      <c r="G157" s="53">
        <f>(F157/E157)*'Industrial Chronic _summary'!F158</f>
        <v>0</v>
      </c>
      <c r="H157" s="252" t="str">
        <f>'Industrial Chronic _summary'!H158</f>
        <v>In</v>
      </c>
      <c r="I157" s="252" t="str">
        <f>'Industrial Chronic _summary'!I158</f>
        <v>Or</v>
      </c>
      <c r="J157" s="33"/>
      <c r="K157" s="21"/>
      <c r="L157" s="21"/>
      <c r="M157" s="13"/>
      <c r="N157" s="13"/>
      <c r="O157" s="21"/>
      <c r="P157" s="21"/>
      <c r="Q157" s="21"/>
      <c r="R157" s="21"/>
      <c r="S157" s="21"/>
      <c r="T157" s="13"/>
      <c r="U157" s="21"/>
      <c r="V157" s="21"/>
      <c r="W157" s="21"/>
      <c r="X157" s="13">
        <f>G157</f>
        <v>0</v>
      </c>
      <c r="Y157" s="58" t="s">
        <v>19</v>
      </c>
      <c r="Z157" s="246" t="str">
        <f>'Industrial Chronic _summary'!K158</f>
        <v>C</v>
      </c>
      <c r="AA157" s="246"/>
      <c r="AB157" s="245"/>
    </row>
    <row r="158" spans="1:28" ht="12.75">
      <c r="A158" s="28"/>
      <c r="B158" s="9" t="str">
        <f>'Industrial Chronic _summary'!B159</f>
        <v>Picloram</v>
      </c>
      <c r="C158" s="10" t="str">
        <f>'Industrial Chronic _summary'!C159</f>
        <v>1918021</v>
      </c>
      <c r="D158" s="144"/>
      <c r="E158" s="50">
        <f>'Industrial Chronic _summary'!E159</f>
        <v>15000</v>
      </c>
      <c r="F158" s="88"/>
      <c r="G158" s="53">
        <f>(F158/E158)*'Industrial Chronic _summary'!F159</f>
        <v>0</v>
      </c>
      <c r="H158" s="252" t="str">
        <f>'Industrial Chronic _summary'!H159</f>
        <v>In</v>
      </c>
      <c r="I158" s="252" t="str">
        <f>'Industrial Chronic _summary'!I159</f>
        <v>Or</v>
      </c>
      <c r="J158" s="33"/>
      <c r="K158" s="21"/>
      <c r="L158" s="21"/>
      <c r="M158" s="21"/>
      <c r="N158" s="13"/>
      <c r="O158" s="13"/>
      <c r="P158" s="103"/>
      <c r="Q158" s="149">
        <f>G158</f>
        <v>0</v>
      </c>
      <c r="R158" s="103"/>
      <c r="S158" s="149"/>
      <c r="T158" s="21"/>
      <c r="U158" s="21"/>
      <c r="V158" s="21"/>
      <c r="W158" s="21"/>
      <c r="X158" s="21"/>
      <c r="Y158" s="58" t="s">
        <v>19</v>
      </c>
      <c r="Z158" s="246" t="str">
        <f>'Industrial Chronic _summary'!K159</f>
        <v>NA</v>
      </c>
      <c r="AA158" s="246"/>
      <c r="AB158" s="245"/>
    </row>
    <row r="159" spans="1:28" ht="12.75">
      <c r="A159" s="28"/>
      <c r="B159" s="9" t="str">
        <f>'Industrial Chronic _summary'!B160</f>
        <v>Terbufos</v>
      </c>
      <c r="C159" s="10">
        <f>'Industrial Chronic _summary'!C160</f>
        <v>13071799</v>
      </c>
      <c r="D159" s="144"/>
      <c r="E159" s="50">
        <f>'Industrial Chronic _summary'!E160</f>
        <v>3.5</v>
      </c>
      <c r="F159" s="88"/>
      <c r="G159" s="53">
        <f>(F159/E159)*'Industrial Chronic _summary'!F160</f>
        <v>0</v>
      </c>
      <c r="H159" s="252" t="str">
        <f>'Industrial Chronic _summary'!H160</f>
        <v>In</v>
      </c>
      <c r="I159" s="252" t="str">
        <f>'Industrial Chronic _summary'!I160</f>
        <v>Or</v>
      </c>
      <c r="J159" s="33"/>
      <c r="K159" s="21"/>
      <c r="L159" s="21"/>
      <c r="M159" s="13">
        <f>G159</f>
        <v>0</v>
      </c>
      <c r="N159" s="21"/>
      <c r="O159" s="21"/>
      <c r="P159" s="103"/>
      <c r="Q159" s="103"/>
      <c r="R159" s="103"/>
      <c r="S159" s="103"/>
      <c r="T159" s="21"/>
      <c r="U159" s="21"/>
      <c r="V159" s="21"/>
      <c r="W159" s="21"/>
      <c r="X159" s="21"/>
      <c r="Y159" s="58" t="s">
        <v>19</v>
      </c>
      <c r="Z159" s="246" t="str">
        <f>'Industrial Chronic _summary'!K160</f>
        <v>NA</v>
      </c>
      <c r="AA159" s="246"/>
      <c r="AB159" s="245"/>
    </row>
    <row r="160" spans="1:28" ht="12.75">
      <c r="A160" s="28"/>
      <c r="B160" s="9" t="str">
        <f>'Industrial Chronic _summary'!B161</f>
        <v>Toxaphene</v>
      </c>
      <c r="C160" s="10">
        <f>'Industrial Chronic _summary'!C161</f>
        <v>8001352</v>
      </c>
      <c r="D160" s="144"/>
      <c r="E160" s="50">
        <f>'Industrial Chronic _summary'!E161</f>
        <v>28</v>
      </c>
      <c r="F160" s="88"/>
      <c r="G160" s="53"/>
      <c r="H160" s="252"/>
      <c r="I160" s="252"/>
      <c r="J160" s="33"/>
      <c r="K160" s="21"/>
      <c r="L160" s="21"/>
      <c r="M160" s="13"/>
      <c r="N160" s="21"/>
      <c r="O160" s="21"/>
      <c r="P160" s="13"/>
      <c r="Q160" s="13"/>
      <c r="R160" s="13"/>
      <c r="S160" s="21"/>
      <c r="T160" s="13"/>
      <c r="U160" s="21"/>
      <c r="V160" s="21"/>
      <c r="W160" s="21"/>
      <c r="X160" s="21"/>
      <c r="Y160" s="58">
        <f>(F160/E160)*'Industrial Chronic _summary'!L161</f>
        <v>0</v>
      </c>
      <c r="Z160" s="246" t="str">
        <f>'Industrial Chronic _summary'!K161</f>
        <v>B2</v>
      </c>
      <c r="AA160" s="246"/>
      <c r="AB160" s="245" t="str">
        <f>'Industrial Chronic _summary'!O161</f>
        <v>Or</v>
      </c>
    </row>
    <row r="161" spans="1:28" s="94" customFormat="1" ht="12.75">
      <c r="A161" s="28"/>
      <c r="B161" s="9" t="str">
        <f>'Industrial Chronic _summary'!B162</f>
        <v>2,4,5-Trichlorophenoxyacetic acid (2,4,5-T)</v>
      </c>
      <c r="C161" s="10">
        <f>'Industrial Chronic _summary'!C162</f>
        <v>93765</v>
      </c>
      <c r="D161" s="144"/>
      <c r="E161" s="50">
        <f>'Industrial Chronic _summary'!E162</f>
        <v>2150</v>
      </c>
      <c r="F161" s="88"/>
      <c r="G161" s="53">
        <f>(F161/E161)*'Industrial Chronic _summary'!F162</f>
        <v>0</v>
      </c>
      <c r="H161" s="252" t="str">
        <f>'Industrial Chronic _summary'!H162</f>
        <v>In</v>
      </c>
      <c r="I161" s="252" t="str">
        <f>'Industrial Chronic _summary'!I162</f>
        <v>Or</v>
      </c>
      <c r="J161" s="97"/>
      <c r="K161" s="95"/>
      <c r="L161" s="95"/>
      <c r="M161" s="95"/>
      <c r="N161" s="95"/>
      <c r="O161" s="95"/>
      <c r="P161" s="149">
        <f>G161</f>
        <v>0</v>
      </c>
      <c r="Q161" s="103"/>
      <c r="R161" s="103"/>
      <c r="S161" s="149">
        <f>G161</f>
        <v>0</v>
      </c>
      <c r="T161" s="95"/>
      <c r="U161" s="95"/>
      <c r="V161" s="95"/>
      <c r="W161" s="95"/>
      <c r="X161" s="95"/>
      <c r="Y161" s="58" t="s">
        <v>19</v>
      </c>
      <c r="Z161" s="246" t="str">
        <f>'Industrial Chronic _summary'!K162</f>
        <v>NA</v>
      </c>
      <c r="AA161" s="246"/>
      <c r="AB161" s="245"/>
    </row>
    <row r="162" spans="1:28" s="94" customFormat="1" ht="12.75">
      <c r="A162" s="28" t="str">
        <f>'Industrial Chronic _summary'!A163</f>
        <v>Dioxins and Furans</v>
      </c>
      <c r="B162" s="9"/>
      <c r="C162" s="10"/>
      <c r="D162" s="144"/>
      <c r="E162" s="50"/>
      <c r="F162" s="88"/>
      <c r="G162" s="53"/>
      <c r="H162" s="252"/>
      <c r="I162" s="252"/>
      <c r="J162" s="97"/>
      <c r="K162" s="95"/>
      <c r="L162" s="95"/>
      <c r="M162" s="95"/>
      <c r="N162" s="95"/>
      <c r="O162" s="95"/>
      <c r="P162" s="98"/>
      <c r="Q162" s="95"/>
      <c r="R162" s="95"/>
      <c r="S162" s="98"/>
      <c r="T162" s="95"/>
      <c r="U162" s="95"/>
      <c r="V162" s="95"/>
      <c r="W162" s="95"/>
      <c r="X162" s="95"/>
      <c r="Y162" s="58"/>
      <c r="Z162" s="246"/>
      <c r="AA162" s="246"/>
      <c r="AB162" s="245"/>
    </row>
    <row r="163" spans="1:28" s="94" customFormat="1" ht="12.75">
      <c r="A163" s="28"/>
      <c r="B163" s="9" t="str">
        <f>'Industrial Chronic _summary'!B164</f>
        <v>Hexachlorodibenzodioxin mixture</v>
      </c>
      <c r="C163" s="10">
        <f>'Industrial Chronic _summary'!C164</f>
        <v>19408743</v>
      </c>
      <c r="D163" s="144"/>
      <c r="E163" s="50">
        <f>'Industrial Chronic _summary'!E164</f>
        <v>0.005</v>
      </c>
      <c r="F163" s="88"/>
      <c r="G163" s="53"/>
      <c r="H163" s="252"/>
      <c r="I163" s="252"/>
      <c r="J163" s="97"/>
      <c r="K163" s="95"/>
      <c r="L163" s="95"/>
      <c r="M163" s="95"/>
      <c r="N163" s="95"/>
      <c r="O163" s="95"/>
      <c r="P163" s="98"/>
      <c r="Q163" s="95"/>
      <c r="R163" s="95"/>
      <c r="S163" s="98"/>
      <c r="T163" s="95"/>
      <c r="U163" s="95"/>
      <c r="V163" s="95"/>
      <c r="W163" s="95"/>
      <c r="X163" s="95"/>
      <c r="Y163" s="58">
        <f>(F163/E163)*'Industrial Chronic _summary'!L164</f>
        <v>0</v>
      </c>
      <c r="Z163" s="246" t="str">
        <f>'Industrial Chronic _summary'!K164</f>
        <v>B2</v>
      </c>
      <c r="AA163" s="246"/>
      <c r="AB163" s="245" t="str">
        <f>'Industrial Chronic _summary'!O164</f>
        <v>Or</v>
      </c>
    </row>
    <row r="164" spans="1:28" ht="12.75">
      <c r="A164" s="28"/>
      <c r="B164" s="9" t="str">
        <f>'Industrial Chronic _summary'!B165</f>
        <v>2,3,7,8-TCDD (or 2,3,7,8-TCDD equivalents)</v>
      </c>
      <c r="C164" s="10">
        <f>'Industrial Chronic _summary'!C165</f>
        <v>1746016</v>
      </c>
      <c r="D164" s="144"/>
      <c r="E164" s="50">
        <f>'Industrial Chronic _summary'!E165</f>
        <v>0.00035</v>
      </c>
      <c r="F164" s="88"/>
      <c r="G164" s="53"/>
      <c r="H164" s="252"/>
      <c r="I164" s="252"/>
      <c r="J164" s="33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58">
        <f>(F164/E164)*'Industrial Chronic _summary'!L165</f>
        <v>0</v>
      </c>
      <c r="Z164" s="246" t="str">
        <f>'Industrial Chronic _summary'!K165</f>
        <v>B2</v>
      </c>
      <c r="AA164" s="246"/>
      <c r="AB164" s="245" t="str">
        <f>'Industrial Chronic _summary'!O165</f>
        <v>Or</v>
      </c>
    </row>
    <row r="165" spans="1:28" ht="12.75">
      <c r="A165" s="28" t="str">
        <f>'Industrial Chronic _summary'!A166</f>
        <v>Explosives</v>
      </c>
      <c r="B165" s="9"/>
      <c r="C165" s="10"/>
      <c r="D165" s="144"/>
      <c r="E165" s="50"/>
      <c r="F165" s="88"/>
      <c r="G165" s="53"/>
      <c r="H165" s="252"/>
      <c r="I165" s="252"/>
      <c r="J165" s="12"/>
      <c r="K165" s="13"/>
      <c r="L165" s="13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58"/>
      <c r="Z165" s="246"/>
      <c r="AA165" s="246"/>
      <c r="AB165" s="245"/>
    </row>
    <row r="166" spans="1:28" ht="12.75">
      <c r="A166" s="28"/>
      <c r="B166" s="9" t="str">
        <f>'Industrial Chronic _summary'!B167</f>
        <v>1,3 - DNB</v>
      </c>
      <c r="C166" s="10">
        <f>'Industrial Chronic _summary'!C167</f>
        <v>99650</v>
      </c>
      <c r="D166" s="144"/>
      <c r="E166" s="50">
        <f>'Industrial Chronic _summary'!E167</f>
        <v>13</v>
      </c>
      <c r="F166" s="88"/>
      <c r="G166" s="53">
        <f>(F166/E166)*'Industrial Chronic _summary'!F167</f>
        <v>0</v>
      </c>
      <c r="H166" s="252" t="str">
        <f>'Industrial Chronic _summary'!H167</f>
        <v>In</v>
      </c>
      <c r="I166" s="252" t="str">
        <f>'Industrial Chronic _summary'!I167</f>
        <v>Or</v>
      </c>
      <c r="J166" s="12"/>
      <c r="K166" s="13"/>
      <c r="L166" s="13"/>
      <c r="M166" s="11"/>
      <c r="N166" s="11"/>
      <c r="O166" s="11"/>
      <c r="P166" s="11"/>
      <c r="Q166" s="11"/>
      <c r="R166" s="11"/>
      <c r="S166" s="11"/>
      <c r="T166" s="11"/>
      <c r="U166" s="11"/>
      <c r="V166" s="11">
        <f>G166</f>
        <v>0</v>
      </c>
      <c r="W166" s="11"/>
      <c r="X166" s="11"/>
      <c r="Y166" s="58" t="s">
        <v>19</v>
      </c>
      <c r="Z166" s="246" t="str">
        <f>'Industrial Chronic _summary'!K167</f>
        <v>D</v>
      </c>
      <c r="AA166" s="246"/>
      <c r="AB166" s="245">
        <f>'Industrial Chronic _summary'!O167</f>
        <v>0</v>
      </c>
    </row>
    <row r="167" spans="1:28" ht="21.75">
      <c r="A167" s="28"/>
      <c r="B167" s="9" t="str">
        <f>'Industrial Chronic _summary'!B168</f>
        <v>2,4 - DNT</v>
      </c>
      <c r="C167" s="10">
        <f>'Industrial Chronic _summary'!C168</f>
        <v>121142</v>
      </c>
      <c r="D167" s="144"/>
      <c r="E167" s="50">
        <f>'Industrial Chronic _summary'!E168</f>
        <v>355</v>
      </c>
      <c r="F167" s="88"/>
      <c r="G167" s="53">
        <f>(F167/E167)*'Industrial Chronic _summary'!F168</f>
        <v>0</v>
      </c>
      <c r="H167" s="252" t="str">
        <f>'Industrial Chronic _summary'!H168</f>
        <v>In</v>
      </c>
      <c r="I167" s="252" t="str">
        <f>'Industrial Chronic _summary'!I168</f>
        <v>Or</v>
      </c>
      <c r="J167" s="12"/>
      <c r="K167" s="13"/>
      <c r="L167" s="13">
        <f>G167</f>
        <v>0</v>
      </c>
      <c r="M167" s="11">
        <f>G167</f>
        <v>0</v>
      </c>
      <c r="N167" s="11"/>
      <c r="O167" s="11"/>
      <c r="P167" s="11"/>
      <c r="Q167" s="11">
        <f>G167</f>
        <v>0</v>
      </c>
      <c r="R167" s="11"/>
      <c r="S167" s="11"/>
      <c r="T167" s="11"/>
      <c r="U167" s="11"/>
      <c r="V167" s="11"/>
      <c r="W167" s="11"/>
      <c r="X167" s="11"/>
      <c r="Y167" s="58">
        <f>(F167/E167)*'Industrial Chronic _summary'!L168</f>
        <v>0</v>
      </c>
      <c r="Z167" s="250" t="str">
        <f>'Industrial Chronic _summary'!K168</f>
        <v>see mixture below</v>
      </c>
      <c r="AA167" s="250"/>
      <c r="AB167" s="251"/>
    </row>
    <row r="168" spans="1:28" ht="21.75">
      <c r="A168" s="28"/>
      <c r="B168" s="9" t="str">
        <f>'Industrial Chronic _summary'!B169</f>
        <v>2,6 - DNT</v>
      </c>
      <c r="C168" s="10">
        <f>'Industrial Chronic _summary'!C169</f>
        <v>606202</v>
      </c>
      <c r="D168" s="144"/>
      <c r="E168" s="50">
        <f>'Industrial Chronic _summary'!E169</f>
        <v>175</v>
      </c>
      <c r="F168" s="88"/>
      <c r="G168" s="53">
        <f>(F168/E168)*'Industrial Chronic _summary'!F169</f>
        <v>0</v>
      </c>
      <c r="H168" s="252" t="str">
        <f>'Industrial Chronic _summary'!H169</f>
        <v>In</v>
      </c>
      <c r="I168" s="252" t="str">
        <f>'Industrial Chronic _summary'!I169</f>
        <v>Or</v>
      </c>
      <c r="J168" s="12"/>
      <c r="K168" s="13"/>
      <c r="L168" s="13">
        <f>G168</f>
        <v>0</v>
      </c>
      <c r="M168" s="11">
        <f>G168</f>
        <v>0</v>
      </c>
      <c r="N168" s="11"/>
      <c r="O168" s="11"/>
      <c r="P168" s="11">
        <f>G168</f>
        <v>0</v>
      </c>
      <c r="Q168" s="11">
        <f>G168</f>
        <v>0</v>
      </c>
      <c r="R168" s="11"/>
      <c r="S168" s="11"/>
      <c r="T168" s="11"/>
      <c r="U168" s="11"/>
      <c r="V168" s="11"/>
      <c r="W168" s="11"/>
      <c r="X168" s="11"/>
      <c r="Y168" s="58">
        <f>(F168/E168)*'Industrial Chronic _summary'!L169</f>
        <v>0</v>
      </c>
      <c r="Z168" s="250" t="str">
        <f>'Industrial Chronic _summary'!K169</f>
        <v>see mixture below</v>
      </c>
      <c r="AA168" s="250"/>
      <c r="AB168" s="251"/>
    </row>
    <row r="169" spans="1:28" ht="12.75">
      <c r="A169" s="28"/>
      <c r="B169" s="9" t="str">
        <f>'Industrial Chronic _summary'!B170</f>
        <v>2,4- AND 2,6 DNT MIXTURE</v>
      </c>
      <c r="C169" s="10">
        <f>'Industrial Chronic _summary'!C170</f>
        <v>0</v>
      </c>
      <c r="D169" s="144"/>
      <c r="E169" s="50">
        <f>'Industrial Chronic _summary'!E170</f>
        <v>23</v>
      </c>
      <c r="F169" s="88">
        <f>F168+F167</f>
        <v>0</v>
      </c>
      <c r="G169" s="53"/>
      <c r="H169" s="252"/>
      <c r="I169" s="252"/>
      <c r="J169" s="12"/>
      <c r="K169" s="13"/>
      <c r="L169" s="13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58">
        <f>(F169/E169)*'Industrial Chronic _summary'!L170</f>
        <v>0</v>
      </c>
      <c r="Z169" s="246" t="str">
        <f>'Industrial Chronic _summary'!K170</f>
        <v>B2</v>
      </c>
      <c r="AA169" s="246"/>
      <c r="AB169" s="245" t="str">
        <f>'Industrial Chronic _summary'!O170</f>
        <v>Or</v>
      </c>
    </row>
    <row r="170" spans="1:28" ht="12.75">
      <c r="A170" s="28"/>
      <c r="B170" s="9" t="str">
        <f>'Industrial Chronic _summary'!B171</f>
        <v>HMX</v>
      </c>
      <c r="C170" s="10">
        <f>'Industrial Chronic _summary'!C171</f>
        <v>2691410</v>
      </c>
      <c r="D170" s="144"/>
      <c r="E170" s="50">
        <f>'Industrial Chronic _summary'!E171</f>
        <v>9560</v>
      </c>
      <c r="F170" s="88"/>
      <c r="G170" s="53">
        <f>(F170/E170)*'Industrial Chronic _summary'!F171</f>
        <v>0</v>
      </c>
      <c r="H170" s="252" t="str">
        <f>'Industrial Chronic _summary'!H171</f>
        <v>In</v>
      </c>
      <c r="I170" s="252" t="str">
        <f>'Industrial Chronic _summary'!I171</f>
        <v>Or</v>
      </c>
      <c r="J170" s="12"/>
      <c r="K170" s="13"/>
      <c r="L170" s="13"/>
      <c r="M170" s="11"/>
      <c r="N170" s="11"/>
      <c r="O170" s="11"/>
      <c r="P170" s="11"/>
      <c r="Q170" s="11">
        <f>G170</f>
        <v>0</v>
      </c>
      <c r="R170" s="11"/>
      <c r="S170" s="11"/>
      <c r="T170" s="11"/>
      <c r="U170" s="11"/>
      <c r="V170" s="11"/>
      <c r="W170" s="11"/>
      <c r="X170" s="11"/>
      <c r="Y170" s="58" t="s">
        <v>19</v>
      </c>
      <c r="Z170" s="246" t="str">
        <f>'Industrial Chronic _summary'!K171</f>
        <v>D</v>
      </c>
      <c r="AA170" s="246"/>
      <c r="AB170" s="245"/>
    </row>
    <row r="171" spans="1:28" ht="12.75">
      <c r="A171" s="28"/>
      <c r="B171" s="9" t="str">
        <f>'Industrial Chronic _summary'!B172</f>
        <v>RDX</v>
      </c>
      <c r="C171" s="10">
        <f>'Industrial Chronic _summary'!C172</f>
        <v>121824</v>
      </c>
      <c r="D171" s="144"/>
      <c r="E171" s="50">
        <f>'Industrial Chronic _summary'!E172</f>
        <v>75</v>
      </c>
      <c r="F171" s="88"/>
      <c r="G171" s="53">
        <f>(F171/E171)*'Industrial Chronic _summary'!F172</f>
        <v>0</v>
      </c>
      <c r="H171" s="252" t="str">
        <f>'Industrial Chronic _summary'!H172</f>
        <v>In</v>
      </c>
      <c r="I171" s="252" t="str">
        <f>'Industrial Chronic _summary'!I172</f>
        <v>De</v>
      </c>
      <c r="J171" s="12"/>
      <c r="K171" s="13"/>
      <c r="L171" s="13"/>
      <c r="M171" s="11"/>
      <c r="N171" s="11"/>
      <c r="O171" s="11"/>
      <c r="P171" s="11"/>
      <c r="Q171" s="11"/>
      <c r="R171" s="11">
        <f>G171</f>
        <v>0</v>
      </c>
      <c r="S171" s="11"/>
      <c r="T171" s="11"/>
      <c r="U171" s="11"/>
      <c r="V171" s="11"/>
      <c r="W171" s="11"/>
      <c r="X171" s="11"/>
      <c r="Y171" s="58">
        <f>(F171/E171)*'Industrial Chronic _summary'!L172</f>
        <v>0</v>
      </c>
      <c r="Z171" s="246" t="str">
        <f>'Industrial Chronic _summary'!K172</f>
        <v>C</v>
      </c>
      <c r="AA171" s="246" t="str">
        <f>'Industrial Chronic _summary'!N172</f>
        <v>In</v>
      </c>
      <c r="AB171" s="245" t="str">
        <f>'Industrial Chronic _summary'!O172</f>
        <v>De</v>
      </c>
    </row>
    <row r="172" spans="1:28" ht="21.75">
      <c r="A172" s="28"/>
      <c r="B172" s="9" t="str">
        <f>'Industrial Chronic _summary'!B173</f>
        <v>1,3,5 - TNB</v>
      </c>
      <c r="C172" s="10">
        <f>'Industrial Chronic _summary'!C173</f>
        <v>99354</v>
      </c>
      <c r="D172" s="144"/>
      <c r="E172" s="50">
        <f>'Industrial Chronic _summary'!E173</f>
        <v>3760</v>
      </c>
      <c r="F172" s="88"/>
      <c r="G172" s="53">
        <f>(F172/E172)*'Industrial Chronic _summary'!F173</f>
        <v>0</v>
      </c>
      <c r="H172" s="252" t="str">
        <f>'Industrial Chronic _summary'!H173</f>
        <v>In</v>
      </c>
      <c r="I172" s="253" t="str">
        <f>'Industrial Chronic _summary'!I173</f>
        <v>Or De</v>
      </c>
      <c r="J172" s="12"/>
      <c r="K172" s="13"/>
      <c r="L172" s="149">
        <f>G172</f>
        <v>0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>
        <f>G172</f>
        <v>0</v>
      </c>
      <c r="W172" s="11"/>
      <c r="X172" s="11"/>
      <c r="Y172" s="58" t="s">
        <v>19</v>
      </c>
      <c r="Z172" s="246" t="str">
        <f>'Industrial Chronic _summary'!K173</f>
        <v>NA</v>
      </c>
      <c r="AA172" s="246"/>
      <c r="AB172" s="245"/>
    </row>
    <row r="173" spans="1:28" ht="21.75">
      <c r="A173" s="28"/>
      <c r="B173" s="9" t="str">
        <f>'Industrial Chronic _summary'!B174</f>
        <v>2,4,6 - TNT</v>
      </c>
      <c r="C173" s="10">
        <f>'Industrial Chronic _summary'!C174</f>
        <v>118967</v>
      </c>
      <c r="D173" s="144"/>
      <c r="E173" s="50">
        <f>'Industrial Chronic _summary'!E174</f>
        <v>63</v>
      </c>
      <c r="F173" s="88"/>
      <c r="G173" s="53">
        <f>(F173/E173)*'Industrial Chronic _summary'!F174</f>
        <v>0</v>
      </c>
      <c r="H173" s="252" t="str">
        <f>'Industrial Chronic _summary'!H174</f>
        <v>In</v>
      </c>
      <c r="I173" s="253" t="str">
        <f>'Industrial Chronic _summary'!I174</f>
        <v>Or De</v>
      </c>
      <c r="J173" s="12"/>
      <c r="K173" s="13"/>
      <c r="L173" s="13"/>
      <c r="M173" s="11"/>
      <c r="N173" s="11"/>
      <c r="O173" s="11"/>
      <c r="P173" s="11"/>
      <c r="Q173" s="11">
        <f>G173</f>
        <v>0</v>
      </c>
      <c r="R173" s="11"/>
      <c r="S173" s="11"/>
      <c r="T173" s="11"/>
      <c r="U173" s="11"/>
      <c r="V173" s="11"/>
      <c r="W173" s="11"/>
      <c r="X173" s="11"/>
      <c r="Y173" s="58">
        <f>(F173/E173)*'Industrial Chronic _summary'!L174</f>
        <v>0</v>
      </c>
      <c r="Z173" s="246" t="str">
        <f>'Industrial Chronic _summary'!K174</f>
        <v>C</v>
      </c>
      <c r="AA173" s="246" t="str">
        <f>'Industrial Chronic _summary'!N174</f>
        <v>In</v>
      </c>
      <c r="AB173" s="245" t="str">
        <f>'Industrial Chronic _summary'!O174</f>
        <v>Or De</v>
      </c>
    </row>
    <row r="174" spans="1:28" ht="13.5" thickBot="1">
      <c r="A174" s="5"/>
      <c r="B174" s="5"/>
      <c r="C174" s="5"/>
      <c r="D174" s="146"/>
      <c r="E174" s="34"/>
      <c r="F174" s="89"/>
      <c r="G174" s="54"/>
      <c r="H174" s="54"/>
      <c r="I174" s="155"/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59"/>
      <c r="Z174" s="153"/>
      <c r="AA174" s="153"/>
      <c r="AB174" s="153"/>
    </row>
    <row r="175" spans="5:25" ht="12.75">
      <c r="E175" s="55" t="s">
        <v>324</v>
      </c>
      <c r="F175"/>
      <c r="G175" s="221"/>
      <c r="H175" s="221"/>
      <c r="I175" s="222"/>
      <c r="J175" s="53">
        <f aca="true" t="shared" si="1" ref="J175:W175">SUM(J13:J173)</f>
        <v>0</v>
      </c>
      <c r="K175" s="53">
        <f t="shared" si="1"/>
        <v>0</v>
      </c>
      <c r="L175" s="53">
        <f t="shared" si="1"/>
        <v>0</v>
      </c>
      <c r="M175" s="53">
        <f t="shared" si="1"/>
        <v>0</v>
      </c>
      <c r="N175" s="53">
        <f t="shared" si="1"/>
        <v>0</v>
      </c>
      <c r="O175" s="53">
        <f t="shared" si="1"/>
        <v>0</v>
      </c>
      <c r="P175" s="53">
        <f t="shared" si="1"/>
        <v>0</v>
      </c>
      <c r="Q175" s="53">
        <f t="shared" si="1"/>
        <v>0</v>
      </c>
      <c r="R175" s="53">
        <f t="shared" si="1"/>
        <v>0</v>
      </c>
      <c r="S175" s="53">
        <f t="shared" si="1"/>
        <v>0</v>
      </c>
      <c r="T175" s="53">
        <f t="shared" si="1"/>
        <v>0</v>
      </c>
      <c r="U175" s="53">
        <f t="shared" si="1"/>
        <v>0</v>
      </c>
      <c r="V175" s="53">
        <f t="shared" si="1"/>
        <v>0</v>
      </c>
      <c r="W175" s="53">
        <f t="shared" si="1"/>
        <v>0</v>
      </c>
      <c r="X175" s="53">
        <f>SUM(X13:X173)</f>
        <v>0</v>
      </c>
      <c r="Y175" s="58">
        <f>SUM(Y13:Y173)</f>
        <v>0</v>
      </c>
    </row>
    <row r="176" spans="1:25" ht="12.75">
      <c r="A176" s="220"/>
      <c r="B176" s="9" t="str">
        <f>'Child Subchronic_Risk'!B176</f>
        <v>VOC? - "y" indicates that the contaminant is considered volatile.</v>
      </c>
      <c r="E176" s="55"/>
      <c r="F176" s="136"/>
      <c r="G176" s="52"/>
      <c r="H176" s="52"/>
      <c r="I176" s="156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137"/>
    </row>
    <row r="177" spans="1:24" ht="12.75">
      <c r="A177" s="141" t="s">
        <v>295</v>
      </c>
      <c r="B177" s="9" t="str">
        <f>'Residential Chronic_Risk'!B177</f>
        <v>Site Hazard Quotient (HQ) = Site Exposure Point Conc. x (SRV HQ /SRV ).  Site ECR = Site Exposure Point Concentration x (SRV ECR/SRV).</v>
      </c>
      <c r="C177" s="1"/>
      <c r="D177" s="4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2.75">
      <c r="A178" s="9"/>
      <c r="B178" s="9" t="str">
        <f>'Residential Chronic_Risk'!B178</f>
        <v>Individual chemical specific HQ should not exceed 0.2 (except where noted), cumulative HI should not exceed 1 for each target endpoint.</v>
      </c>
      <c r="C178" s="1"/>
      <c r="D178" s="4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4" ht="12.75">
      <c r="A179" s="9"/>
      <c r="B179" s="9" t="str">
        <f>'Residential Chronic_Risk'!B179</f>
        <v>Individual excess lifetime cancer risk as well as cumulative excess lifetime cancer risk should not exceed 1 per 100,000 (i.e., 1 E-5).</v>
      </c>
      <c r="C179" s="7"/>
      <c r="D179" s="147"/>
    </row>
    <row r="180" spans="1:4" ht="12.75">
      <c r="A180" s="141" t="s">
        <v>297</v>
      </c>
      <c r="B180" s="87" t="str">
        <f>'Industrial Chronic _summary'!B178</f>
        <v>ADREN - adrenal; BONE; CV/BLD - cardiovascular/blood system; CNS/PNS - central/peripheral nervous system; EYE;  IMMUN - immune system; KIDN - kidney; LIV/GI - liver/gastrointestinal system;</v>
      </c>
      <c r="C180" s="7"/>
      <c r="D180" s="147"/>
    </row>
    <row r="181" spans="1:4" ht="12.75">
      <c r="A181" s="9"/>
      <c r="B181" s="87" t="str">
        <f>'Industrial Chronic _summary'!B179</f>
        <v>PROST - prostrate; REPRO - reproductive system (incl. teratogenic/developmental effects); RESP - respiratory system; SKIN - skin irritation or other effects; SPLEEN; THYROID; </v>
      </c>
      <c r="C181" s="7"/>
      <c r="D181" s="147"/>
    </row>
    <row r="182" spans="1:4" ht="12.75">
      <c r="A182" s="9"/>
      <c r="B182" s="87" t="str">
        <f>'Industrial Chronic _summary'!B180</f>
        <v>WHOLE BODY - increased mortality, decreased growth rate, etc.</v>
      </c>
      <c r="C182" s="9"/>
      <c r="D182" s="139"/>
    </row>
    <row r="183" spans="1:4" ht="12.75">
      <c r="A183" s="9"/>
      <c r="B183" s="241" t="s">
        <v>443</v>
      </c>
      <c r="C183" s="9"/>
      <c r="D183" s="139"/>
    </row>
    <row r="184" spans="1:4" ht="12.75">
      <c r="A184" s="9"/>
      <c r="B184" s="241" t="s">
        <v>444</v>
      </c>
      <c r="C184" s="9"/>
      <c r="D184" s="139"/>
    </row>
    <row r="185" spans="1:4" ht="12.75">
      <c r="A185" s="141" t="s">
        <v>301</v>
      </c>
      <c r="B185" s="87" t="str">
        <f>'Industrial Chronic _summary'!B183</f>
        <v>Class A - Known human carcinogen</v>
      </c>
      <c r="C185" s="9"/>
      <c r="D185" s="139"/>
    </row>
    <row r="186" spans="1:4" ht="12.75">
      <c r="A186" s="9"/>
      <c r="B186" s="87" t="str">
        <f>'Industrial Chronic _summary'!B184</f>
        <v>Class B - Probable human carcinogen (B1 - limited evidence in humans; B2 - inadequate evidence in humans but adequate in animals)</v>
      </c>
      <c r="C186" s="9"/>
      <c r="D186" s="139"/>
    </row>
    <row r="187" spans="2:4" ht="12.75">
      <c r="B187" s="87" t="str">
        <f>'Industrial Chronic _summary'!B185</f>
        <v>Class C - Possible human carcinogen</v>
      </c>
      <c r="D187" s="139"/>
    </row>
    <row r="188" spans="2:4" ht="12.75">
      <c r="B188" s="87" t="str">
        <f>'Industrial Chronic _summary'!B186</f>
        <v>Class D - Not Classifiable</v>
      </c>
      <c r="D188" s="139"/>
    </row>
    <row r="189" spans="2:4" ht="12.75">
      <c r="B189" s="87" t="str">
        <f>'Industrial Chronic _summary'!B187</f>
        <v>NA - No EPA Classification Available.</v>
      </c>
      <c r="D189" s="139"/>
    </row>
  </sheetData>
  <printOptions gridLines="1"/>
  <pageMargins left="0.3" right="0.3" top="0.75" bottom="1" header="0.5" footer="0.75"/>
  <pageSetup horizontalDpi="300" verticalDpi="300" orientation="landscape" scale="60" r:id="rId1"/>
  <headerFooter alignWithMargins="0">
    <oddFooter>&amp;L&amp;"MS Sans Serif,Bold"&amp;8MPCA Site Response Section Draft Tier 2 SRVs (&amp;F)&amp;R&amp;"MS Sans Serif,Bold"&amp;8&amp;A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RESSRV96.XLS</dc:title>
  <dc:subject>RESIDENTIAL SRV INFORMATION</dc:subject>
  <dc:creator>helen goeden</dc:creator>
  <cp:keywords/>
  <dc:description/>
  <cp:lastModifiedBy>hgoeden</cp:lastModifiedBy>
  <dcterms:created xsi:type="dcterms:W3CDTF">1999-02-03T18:04:10Z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