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85" windowHeight="6795" firstSheet="3" activeTab="7"/>
  </bookViews>
  <sheets>
    <sheet name="Table II.1" sheetId="1" r:id="rId1"/>
    <sheet name="Table II.2.1" sheetId="2" r:id="rId2"/>
    <sheet name="Table II.2.2" sheetId="3" r:id="rId3"/>
    <sheet name="Table II.3" sheetId="4" r:id="rId4"/>
    <sheet name="Table III.1" sheetId="5" r:id="rId5"/>
    <sheet name="Table III.2" sheetId="6" r:id="rId6"/>
    <sheet name="Table III.3" sheetId="7" r:id="rId7"/>
    <sheet name="Table III.4" sheetId="8" r:id="rId8"/>
  </sheets>
  <definedNames>
    <definedName name="_xlnm.Print_Area" localSheetId="3">'Table II.3'!$B$1:$S$61</definedName>
    <definedName name="_xlnm.Print_Titles" localSheetId="0">'Table II.1'!$8:$10</definedName>
    <definedName name="_xlnm.Print_Titles" localSheetId="1">'Table II.2.1'!$2:$10</definedName>
    <definedName name="_xlnm.Print_Titles" localSheetId="2">'Table II.2.2'!$2:$8</definedName>
    <definedName name="_xlnm.Print_Titles" localSheetId="3">'Table II.3'!$2:$10</definedName>
    <definedName name="_xlnm.Print_Titles" localSheetId="4">'Table III.1'!$A:$E,'Table III.1'!$1:$5</definedName>
    <definedName name="_xlnm.Print_Titles" localSheetId="5">'Table III.2'!$A:$B,'Table III.2'!$1:$2</definedName>
    <definedName name="_xlnm.Print_Titles" localSheetId="6">'Table III.3'!$1:$2</definedName>
  </definedNames>
  <calcPr fullCalcOnLoad="1"/>
</workbook>
</file>

<file path=xl/comments5.xml><?xml version="1.0" encoding="utf-8"?>
<comments xmlns="http://schemas.openxmlformats.org/spreadsheetml/2006/main">
  <authors>
    <author>iverhag</author>
  </authors>
  <commentList>
    <comment ref="A54" authorId="0">
      <text>
        <r>
          <rPr>
            <b/>
            <sz val="8"/>
            <rFont val="Tahoma"/>
            <family val="0"/>
          </rPr>
          <t>iverhag:</t>
        </r>
        <r>
          <rPr>
            <sz val="8"/>
            <rFont val="Tahoma"/>
            <family val="0"/>
          </rPr>
          <t xml:space="preserve">
FECAL COLIFORM=&lt;4 MG/L</t>
        </r>
      </text>
    </comment>
  </commentList>
</comments>
</file>

<file path=xl/sharedStrings.xml><?xml version="1.0" encoding="utf-8"?>
<sst xmlns="http://schemas.openxmlformats.org/spreadsheetml/2006/main" count="1247" uniqueCount="359">
  <si>
    <t>Woodlake Sanitary Landfill</t>
  </si>
  <si>
    <t>Acetone</t>
  </si>
  <si>
    <t>Allyl Chloride</t>
  </si>
  <si>
    <t>Benzene</t>
  </si>
  <si>
    <t>Bromo dichloro methane</t>
  </si>
  <si>
    <t>Bromo form</t>
  </si>
  <si>
    <t>Bromo methane</t>
  </si>
  <si>
    <t>Carbon Tetra chloride</t>
  </si>
  <si>
    <t>Chloro benzene</t>
  </si>
  <si>
    <t>Chloro dibromo methane</t>
  </si>
  <si>
    <t>Chloro ethane</t>
  </si>
  <si>
    <t>Chloro ethyl vinyl Ether 2</t>
  </si>
  <si>
    <t>Chloro form</t>
  </si>
  <si>
    <t>Chloro methane</t>
  </si>
  <si>
    <t>Cumene</t>
  </si>
  <si>
    <t>1,2 Dibromo ethane (EDB)</t>
  </si>
  <si>
    <t>Dibromomethane</t>
  </si>
  <si>
    <t>1,1 Dichloro 1-propene</t>
  </si>
  <si>
    <t>2,3 Dichloro 1-propene</t>
  </si>
  <si>
    <t>1,2 Dichloro benzene</t>
  </si>
  <si>
    <t>1,3 Dichloro benzene</t>
  </si>
  <si>
    <t>1,4 Dichloro benzene</t>
  </si>
  <si>
    <t>Dichloro difluoro methane</t>
  </si>
  <si>
    <t>1,1 Dichloro ethane</t>
  </si>
  <si>
    <t>1,2 Dichloro ethane</t>
  </si>
  <si>
    <t>1,1 Dichloro ethylene</t>
  </si>
  <si>
    <t>1,2 Dichloro ethylene cis</t>
  </si>
  <si>
    <t>1,2 Dichloro ethylene trans</t>
  </si>
  <si>
    <t>Dichloro fluoro methane</t>
  </si>
  <si>
    <t>1,2 Dichloro propane</t>
  </si>
  <si>
    <t>1,3 Dichloro propane</t>
  </si>
  <si>
    <t>2,2 Dichloropropane</t>
  </si>
  <si>
    <t>1,3 Dichloro propene cis</t>
  </si>
  <si>
    <t>1,3 Dichloro propene trans</t>
  </si>
  <si>
    <t>Ethyl Benzene</t>
  </si>
  <si>
    <t>Ethyl Ether</t>
  </si>
  <si>
    <t>Methyl Ethyl Ketone</t>
  </si>
  <si>
    <t>Methyl Isobutyl Ketone</t>
  </si>
  <si>
    <t>Methyl ene Chloride</t>
  </si>
  <si>
    <t>1,1,1,2 Tetra chloro ethane</t>
  </si>
  <si>
    <t>1,1,2,2 Tetra chloro ethane</t>
  </si>
  <si>
    <t>1,1,2,2 Tetra chloro ethylene</t>
  </si>
  <si>
    <t>Tetra hydro furan</t>
  </si>
  <si>
    <t>Toluene</t>
  </si>
  <si>
    <t>1,1,1 Trichloroethane</t>
  </si>
  <si>
    <t>1,1,2 Trichloroethane</t>
  </si>
  <si>
    <t>1,1,2 Trichloroethylene</t>
  </si>
  <si>
    <t>Trichloro fluoro methane</t>
  </si>
  <si>
    <t>1,2,3 Trichloropropane</t>
  </si>
  <si>
    <t>1,2,4 Trimethyl benzene</t>
  </si>
  <si>
    <t>1,1,2 Trichloro trifluoro ethane</t>
  </si>
  <si>
    <t>Vinyl Chloride</t>
  </si>
  <si>
    <t>Xylenes m,p,o</t>
  </si>
  <si>
    <t>Dichloro aceto nitrile</t>
  </si>
  <si>
    <t>Penta chloro ethane</t>
  </si>
  <si>
    <t>n-Propyl benzene</t>
  </si>
  <si>
    <t>n-Butyl benzene</t>
  </si>
  <si>
    <t>Naphtha lene</t>
  </si>
  <si>
    <t>TOTAL VOCS</t>
  </si>
  <si>
    <t>ALKALINITY</t>
  </si>
  <si>
    <t>Arsenic</t>
  </si>
  <si>
    <t>Cadmium</t>
  </si>
  <si>
    <t>Calcium</t>
  </si>
  <si>
    <t>Chemical Oxygen Demand</t>
  </si>
  <si>
    <t>Chloride</t>
  </si>
  <si>
    <t>CHROMIUM, HEXAVALENT</t>
  </si>
  <si>
    <t>Chromium</t>
  </si>
  <si>
    <t>Copper</t>
  </si>
  <si>
    <t>Iron</t>
  </si>
  <si>
    <t>Lead</t>
  </si>
  <si>
    <t>Magnesium</t>
  </si>
  <si>
    <t>Manganese</t>
  </si>
  <si>
    <t>Mercury</t>
  </si>
  <si>
    <t>NITRATE + NITRITE, N</t>
  </si>
  <si>
    <t>Nitrogen, Ammonia</t>
  </si>
  <si>
    <t>Sulfate</t>
  </si>
  <si>
    <t>Zinc</t>
  </si>
  <si>
    <t>Depth to Water</t>
  </si>
  <si>
    <t>T.O.C. Elevation</t>
  </si>
  <si>
    <t>Elevation Water</t>
  </si>
  <si>
    <t>WELL NUMBER</t>
  </si>
  <si>
    <t>SAMPLE DATE</t>
  </si>
  <si>
    <t xml:space="preserve">SAMPLE NO. </t>
  </si>
  <si>
    <t>UNIQUE NO.</t>
  </si>
  <si>
    <t>LABORATORY</t>
  </si>
  <si>
    <t>ug/L</t>
  </si>
  <si>
    <t>ug/l</t>
  </si>
  <si>
    <t>MG/L</t>
  </si>
  <si>
    <t>mg/l</t>
  </si>
  <si>
    <t>mg/L</t>
  </si>
  <si>
    <t>feet</t>
  </si>
  <si>
    <t>Health-based value or MCL</t>
  </si>
  <si>
    <t xml:space="preserve"> HRL=</t>
  </si>
  <si>
    <t>SW  Standard</t>
  </si>
  <si>
    <t>B-8CR</t>
  </si>
  <si>
    <t>MDH</t>
  </si>
  <si>
    <t>ND</t>
  </si>
  <si>
    <t>&lt;0.10</t>
  </si>
  <si>
    <t>&lt;0.50</t>
  </si>
  <si>
    <t>&lt;10</t>
  </si>
  <si>
    <t>&lt;1.0</t>
  </si>
  <si>
    <t>&lt;0.02</t>
  </si>
  <si>
    <t>&lt;0.05</t>
  </si>
  <si>
    <t>&lt;5.0</t>
  </si>
  <si>
    <t>C-15</t>
  </si>
  <si>
    <t>PACE</t>
  </si>
  <si>
    <t>&lt;20</t>
  </si>
  <si>
    <t>C-17</t>
  </si>
  <si>
    <t>C-18</t>
  </si>
  <si>
    <t>C-6</t>
  </si>
  <si>
    <t>C-7</t>
  </si>
  <si>
    <t>D-1A</t>
  </si>
  <si>
    <t>&lt;0.01</t>
  </si>
  <si>
    <t>MW-21B</t>
  </si>
  <si>
    <t>NA</t>
  </si>
  <si>
    <t>MW-24A</t>
  </si>
  <si>
    <t>MW-24C</t>
  </si>
  <si>
    <t>MW-25</t>
  </si>
  <si>
    <t>MW-25F</t>
  </si>
  <si>
    <t>MW-26A</t>
  </si>
  <si>
    <t>MW-28C</t>
  </si>
  <si>
    <t>&lt;0.020</t>
  </si>
  <si>
    <t>MW-28D</t>
  </si>
  <si>
    <t>MW-29AR</t>
  </si>
  <si>
    <t>MW-30A</t>
  </si>
  <si>
    <t>MW-30CR</t>
  </si>
  <si>
    <t>MW-31AR</t>
  </si>
  <si>
    <t>MW-32A</t>
  </si>
  <si>
    <t>MW-32C</t>
  </si>
  <si>
    <t>MW-33</t>
  </si>
  <si>
    <t>MW-34A</t>
  </si>
  <si>
    <t>&lt;0.1</t>
  </si>
  <si>
    <t>W-5A</t>
  </si>
  <si>
    <t>DEEPWELL</t>
  </si>
  <si>
    <t>EQUIP BLANK</t>
  </si>
  <si>
    <t>Trip Blank</t>
  </si>
  <si>
    <t>SW-1</t>
  </si>
  <si>
    <t>SW-2</t>
  </si>
  <si>
    <t>&lt;50</t>
  </si>
  <si>
    <t>SW-3</t>
  </si>
  <si>
    <t>SW-4</t>
  </si>
  <si>
    <t>WELL</t>
  </si>
  <si>
    <t>SAMPLE</t>
  </si>
  <si>
    <t>DISSOLVE</t>
  </si>
  <si>
    <t>FIELD</t>
  </si>
  <si>
    <t>SPECIFIC</t>
  </si>
  <si>
    <t>TEMP</t>
  </si>
  <si>
    <t>PUMP /</t>
  </si>
  <si>
    <t>PUMP</t>
  </si>
  <si>
    <t xml:space="preserve">TIME TO </t>
  </si>
  <si>
    <t>GALLONS</t>
  </si>
  <si>
    <t># WELL</t>
  </si>
  <si>
    <t>STATIC</t>
  </si>
  <si>
    <t>DRAW-</t>
  </si>
  <si>
    <t>WATER</t>
  </si>
  <si>
    <t>wtr left -</t>
  </si>
  <si>
    <t>TOTAL</t>
  </si>
  <si>
    <t>LAB</t>
  </si>
  <si>
    <t>NUMBER</t>
  </si>
  <si>
    <t>DATE</t>
  </si>
  <si>
    <t>OXYGEN</t>
  </si>
  <si>
    <t>TURBID</t>
  </si>
  <si>
    <t>CONDUCT</t>
  </si>
  <si>
    <t>pH</t>
  </si>
  <si>
    <t>deg C</t>
  </si>
  <si>
    <t>BAIL</t>
  </si>
  <si>
    <t>RATE</t>
  </si>
  <si>
    <t>EVAC. (MIN)</t>
  </si>
  <si>
    <t>REMOVE</t>
  </si>
  <si>
    <t>VOLUME</t>
  </si>
  <si>
    <t>BEFORE</t>
  </si>
  <si>
    <t>AFTER</t>
  </si>
  <si>
    <t>DEPTH</t>
  </si>
  <si>
    <t>DOWN</t>
  </si>
  <si>
    <t>LEFT</t>
  </si>
  <si>
    <t>drawdown</t>
  </si>
  <si>
    <t>Eh</t>
  </si>
  <si>
    <t>SUSPEND</t>
  </si>
  <si>
    <t>Maintenance</t>
  </si>
  <si>
    <t>SAMPLE NO.</t>
  </si>
  <si>
    <t>purge-sub/samp-bail</t>
  </si>
  <si>
    <t>bailed dry</t>
  </si>
  <si>
    <t>Ded. Grundfos</t>
  </si>
  <si>
    <t>DED. GRUNDFOS</t>
  </si>
  <si>
    <t>Ded. B. Pump</t>
  </si>
  <si>
    <t>&lt; 0.1</t>
  </si>
  <si>
    <t>Bailer</t>
  </si>
  <si>
    <t>D-2A</t>
  </si>
  <si>
    <t>Peristaltic</t>
  </si>
  <si>
    <t>pur-sub/samp-bail</t>
  </si>
  <si>
    <t xml:space="preserve">MW-25 </t>
  </si>
  <si>
    <t>bail</t>
  </si>
  <si>
    <t>Dry</t>
  </si>
  <si>
    <t>Ded. grundfos</t>
  </si>
  <si>
    <t>MW-5A</t>
  </si>
  <si>
    <t>MW-8CR</t>
  </si>
  <si>
    <t>GRAB</t>
  </si>
  <si>
    <t>3A</t>
  </si>
  <si>
    <t>3B</t>
  </si>
  <si>
    <t>DRY</t>
  </si>
  <si>
    <t>B-13</t>
  </si>
  <si>
    <t>B-15</t>
  </si>
  <si>
    <t>B-16</t>
  </si>
  <si>
    <t>B-7</t>
  </si>
  <si>
    <t>B-9A</t>
  </si>
  <si>
    <t>Couldn't Find</t>
  </si>
  <si>
    <t>B9R</t>
  </si>
  <si>
    <t>C-10</t>
  </si>
  <si>
    <t>C-12</t>
  </si>
  <si>
    <t>C-13</t>
  </si>
  <si>
    <t>Obstr. At 90'</t>
  </si>
  <si>
    <t>C-14</t>
  </si>
  <si>
    <t>C-16</t>
  </si>
  <si>
    <t>C-19</t>
  </si>
  <si>
    <t>C-8</t>
  </si>
  <si>
    <t>C-9</t>
  </si>
  <si>
    <t>MW-24B</t>
  </si>
  <si>
    <t>MW-25A</t>
  </si>
  <si>
    <t>MW-25B</t>
  </si>
  <si>
    <t>MW-25C</t>
  </si>
  <si>
    <t>MW-25D</t>
  </si>
  <si>
    <t>MW-25E</t>
  </si>
  <si>
    <t>MW-26B</t>
  </si>
  <si>
    <t>MW-27</t>
  </si>
  <si>
    <t>MW-27A</t>
  </si>
  <si>
    <t>MW-27B</t>
  </si>
  <si>
    <t>MW-27C</t>
  </si>
  <si>
    <t>MW-28A</t>
  </si>
  <si>
    <t>STW-2</t>
  </si>
  <si>
    <t>STW-3</t>
  </si>
  <si>
    <t>STW-4</t>
  </si>
  <si>
    <t>STW-6</t>
  </si>
  <si>
    <t>STW-7</t>
  </si>
  <si>
    <t>Obst. @ 7.0"</t>
  </si>
  <si>
    <t>Obstructed</t>
  </si>
  <si>
    <t>&lt;0.010</t>
  </si>
  <si>
    <t>Nickel</t>
  </si>
  <si>
    <t>0.04(1)</t>
  </si>
  <si>
    <t xml:space="preserve">(1)Un-ionized Ammonia </t>
  </si>
  <si>
    <t>Well</t>
  </si>
  <si>
    <t>Compliance Media</t>
  </si>
  <si>
    <t>Parameter</t>
  </si>
  <si>
    <t>Standard</t>
  </si>
  <si>
    <t>Surface water</t>
  </si>
  <si>
    <t>Amount Detected (Aug 2000)</t>
  </si>
  <si>
    <t>Ammonia</t>
  </si>
  <si>
    <t>Ground water</t>
  </si>
  <si>
    <t>Minnesota Pollution Control Agency</t>
  </si>
  <si>
    <t>Operations and Maintenance of Closed Landfills Program</t>
  </si>
  <si>
    <t>Landfill Gas Flare Monitoring Record</t>
  </si>
  <si>
    <t>Woodlake Landfill, SW-61</t>
  </si>
  <si>
    <t>Inlet</t>
  </si>
  <si>
    <t>Outlet</t>
  </si>
  <si>
    <t>Vacuum</t>
  </si>
  <si>
    <t>Temp.</t>
  </si>
  <si>
    <t>Pressure</t>
  </si>
  <si>
    <t>Blower Amps</t>
  </si>
  <si>
    <t>Methane</t>
  </si>
  <si>
    <t>Flow</t>
  </si>
  <si>
    <t>Date</t>
  </si>
  <si>
    <t>#</t>
  </si>
  <si>
    <t>Amps</t>
  </si>
  <si>
    <t>(%)</t>
  </si>
  <si>
    <t>(fpm)</t>
  </si>
  <si>
    <t>(cfm)</t>
  </si>
  <si>
    <t>Initials</t>
  </si>
  <si>
    <t>RLK2</t>
  </si>
  <si>
    <t>JJW1</t>
  </si>
  <si>
    <t>NR</t>
  </si>
  <si>
    <t>NR = Not recorded.</t>
  </si>
  <si>
    <r>
      <t>Velocity</t>
    </r>
    <r>
      <rPr>
        <b/>
        <vertAlign val="superscript"/>
        <sz val="10"/>
        <rFont val="Arial"/>
        <family val="2"/>
      </rPr>
      <t>1</t>
    </r>
  </si>
  <si>
    <r>
      <t>(In. H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O)</t>
    </r>
  </si>
  <si>
    <r>
      <t>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F)</t>
    </r>
  </si>
  <si>
    <r>
      <t>11/22/2000</t>
    </r>
    <r>
      <rPr>
        <vertAlign val="superscript"/>
        <sz val="10"/>
        <rFont val="Arial"/>
        <family val="2"/>
      </rPr>
      <t>2</t>
    </r>
  </si>
  <si>
    <r>
      <t>11/30/2000</t>
    </r>
    <r>
      <rPr>
        <vertAlign val="superscript"/>
        <sz val="10"/>
        <rFont val="Arial"/>
        <family val="2"/>
      </rPr>
      <t>2</t>
    </r>
  </si>
  <si>
    <r>
      <t>12/14/2000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</si>
  <si>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0"/>
      </rPr>
      <t xml:space="preserve"> Multiply the velocity meter reading by cross-sectional area of pipe to get flow.</t>
    </r>
  </si>
  <si>
    <r>
      <t>2</t>
    </r>
    <r>
      <rPr>
        <sz val="10"/>
        <rFont val="Arial"/>
        <family val="0"/>
      </rPr>
      <t xml:space="preserve"> See comments on Table 5 for this date.</t>
    </r>
  </si>
  <si>
    <t>Leachate Storage Tank and Disposal Record</t>
  </si>
  <si>
    <t>Estimated Volume</t>
  </si>
  <si>
    <t>Number</t>
  </si>
  <si>
    <t>(gallons)</t>
  </si>
  <si>
    <t>of Trips</t>
  </si>
  <si>
    <t>Hauler</t>
  </si>
  <si>
    <t>Hennepin Transfer, Inc.</t>
  </si>
  <si>
    <t>1st Qtr. Total</t>
  </si>
  <si>
    <t>2nd Qtr. Total</t>
  </si>
  <si>
    <t>3rd Qtr. Total</t>
  </si>
  <si>
    <t>4rd Qtr. Total</t>
  </si>
  <si>
    <t>Observations/Comments</t>
  </si>
  <si>
    <t>Comments/Observations</t>
  </si>
  <si>
    <t>Flare down 5 hours; water in knockout pot</t>
  </si>
  <si>
    <t>Flare down 3.5 hours; water in knockout pot</t>
  </si>
  <si>
    <t>Flare down 6.5 hours; water in knockout pot; changed oil on compressor</t>
  </si>
  <si>
    <t>Flare down 0.5 hour; drained knockout pot</t>
  </si>
  <si>
    <t>Flare down 9 hours; two air leaks</t>
  </si>
  <si>
    <t>Flare down 2 hours; air compressor</t>
  </si>
  <si>
    <t>Flare down 60 hours; air dryer</t>
  </si>
  <si>
    <t>Flare down 64 hours; flare</t>
  </si>
  <si>
    <t>Flare down 42 hours; electricity was off</t>
  </si>
  <si>
    <t>Flare down 40 hours; electricity went off</t>
  </si>
  <si>
    <t>Replaced electrical and water discharge line (see Construction Observation Report)</t>
  </si>
  <si>
    <t>Replaced electrical and piping to water discharge (see Construction Observation Report).</t>
  </si>
  <si>
    <t>Flare down 33 hours; electricity went off; air line broken</t>
  </si>
  <si>
    <t>Flare down 50 hours; electricity off; air compressor did not start</t>
  </si>
  <si>
    <t>Flare down 47 hours; electricity off; air compressor repaired</t>
  </si>
  <si>
    <t xml:space="preserve">Put 10 lbs. of dry ice in EW-59 and 10 lbs. in EW-57; 20 lbs. of dry ice in EW-58.  </t>
  </si>
  <si>
    <t>Flare down 48 hours; replaced dryer</t>
  </si>
  <si>
    <t>Checked EW-58; temperature when closed was 82 degrees and open 112 degrees</t>
  </si>
  <si>
    <t>Air compressor down, completed dryer; Flare down 52 hours.</t>
  </si>
  <si>
    <t>No comments.</t>
  </si>
  <si>
    <t>Flare down 2.0 hours; air compressor</t>
  </si>
  <si>
    <t>Flare down 76.0 hours; air compressor</t>
  </si>
  <si>
    <t>Flare down 10.0 hours; air compressor</t>
  </si>
  <si>
    <t>Flare down 4.5hours; air compressor</t>
  </si>
  <si>
    <t>Re:  "hot well":  temp. of EW-58 when closed is 42 degrees and when open is 102 degrees.</t>
  </si>
  <si>
    <t>No readings (flare down due to well cleaning).</t>
  </si>
  <si>
    <t>No readings (flare re-started on 11/27/00).</t>
  </si>
  <si>
    <t>No readings, flare down temporarily.</t>
  </si>
  <si>
    <t>Flare down 108 hours; bad thermotech</t>
  </si>
  <si>
    <t>Re:  methane monitoring - reading on M-6 was 14% - line was frozen.</t>
  </si>
  <si>
    <t>Re:  methane monitoring - re-sampled M-6 after line re-opened, is now 0%.</t>
  </si>
  <si>
    <t>Flare down 181 hours - air compressor</t>
  </si>
  <si>
    <t>Flare down 38 hours - air compressor</t>
  </si>
  <si>
    <t>Opened up wells 8, 9, 10, and 11 to stop migration of gas.  Will check Probe #6 again on 01/29/01.</t>
  </si>
  <si>
    <t>Flare down 56 hours.</t>
  </si>
  <si>
    <t>Methane Monitoring:  opened wells #8, 9, and 10.</t>
  </si>
  <si>
    <r>
      <t>2.9% O</t>
    </r>
    <r>
      <rPr>
        <vertAlign val="subscript"/>
        <sz val="10"/>
        <rFont val="Arial"/>
        <family val="2"/>
      </rPr>
      <t>2</t>
    </r>
  </si>
  <si>
    <t>Gas Probe Monitoring Report</t>
  </si>
  <si>
    <t>Gas Probe No.</t>
  </si>
  <si>
    <t>(Reading measured as % LEL unless otherwise noted)</t>
  </si>
  <si>
    <t>2S</t>
  </si>
  <si>
    <t>2I</t>
  </si>
  <si>
    <t>2D</t>
  </si>
  <si>
    <t>3S</t>
  </si>
  <si>
    <t>3I</t>
  </si>
  <si>
    <t>3D</t>
  </si>
  <si>
    <t>4S</t>
  </si>
  <si>
    <t>4I</t>
  </si>
  <si>
    <t>4D</t>
  </si>
  <si>
    <t>M-6</t>
  </si>
  <si>
    <t>M-7</t>
  </si>
  <si>
    <t>M-8</t>
  </si>
  <si>
    <t>M-9</t>
  </si>
  <si>
    <t>M-10</t>
  </si>
  <si>
    <t>M-11</t>
  </si>
  <si>
    <t>M-12</t>
  </si>
  <si>
    <t>S = Shallow</t>
  </si>
  <si>
    <t>I = Intermediate</t>
  </si>
  <si>
    <t>D = Deep</t>
  </si>
  <si>
    <t>NR = not recorded</t>
  </si>
  <si>
    <t>Hauled to MCES</t>
  </si>
  <si>
    <t>Hennepin Transfer, Inc., 8168 W. 125th Street, Savage, MN  55378.</t>
  </si>
  <si>
    <t>Table II.1</t>
  </si>
  <si>
    <t>Table II.2.1</t>
  </si>
  <si>
    <t>Table II.2.2</t>
  </si>
  <si>
    <t>Table II.3</t>
  </si>
  <si>
    <t>Vertical Hydraulic Gradient</t>
  </si>
  <si>
    <t>feet/ft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</si>
</sst>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  <numFmt numFmtId="167" formatCode="#,##0.00_);[Red]\-#,##0.00"/>
    <numFmt numFmtId="168" formatCode="0\ "/>
    <numFmt numFmtId="169" formatCode="mm/dd/yy"/>
    <numFmt numFmtId="170" formatCode="mmm\-dd\-yy"/>
    <numFmt numFmtId="171" formatCode="#,##0.0"/>
    <numFmt numFmtId="172" formatCode="0.0"/>
  </numFmts>
  <fonts count="26">
    <font>
      <sz val="11"/>
      <name val="Times New Roman"/>
      <family val="0"/>
    </font>
    <font>
      <sz val="8"/>
      <color indexed="12"/>
      <name val="Arial"/>
      <family val="0"/>
    </font>
    <font>
      <sz val="8"/>
      <color indexed="18"/>
      <name val="Arial"/>
      <family val="0"/>
    </font>
    <font>
      <sz val="8"/>
      <name val="Arial"/>
      <family val="2"/>
    </font>
    <font>
      <sz val="7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color indexed="12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ZapfHumnst BT"/>
      <family val="0"/>
    </font>
    <font>
      <b/>
      <sz val="14"/>
      <name val="ZapfHumnst BT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2"/>
      <name val="Times New Roman"/>
      <family val="0"/>
    </font>
    <font>
      <b/>
      <sz val="12"/>
      <name val="ZapfHumnst BT"/>
      <family val="0"/>
    </font>
    <font>
      <b/>
      <sz val="16"/>
      <name val="ZapfHumnst BT"/>
      <family val="0"/>
    </font>
    <font>
      <u val="single"/>
      <sz val="12"/>
      <name val="Times New Roman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2" borderId="0">
      <alignment horizontal="center"/>
      <protection/>
    </xf>
    <xf numFmtId="0" fontId="13" fillId="2" borderId="0">
      <alignment/>
      <protection/>
    </xf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8" fillId="0" borderId="0">
      <alignment vertical="top"/>
      <protection/>
    </xf>
    <xf numFmtId="9" fontId="0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6" fillId="2" borderId="0">
      <alignment/>
      <protection/>
    </xf>
    <xf numFmtId="0" fontId="17" fillId="2" borderId="0">
      <alignment horizontal="center"/>
      <protection/>
    </xf>
    <xf numFmtId="0" fontId="18" fillId="2" borderId="0">
      <alignment/>
      <protection/>
    </xf>
    <xf numFmtId="0" fontId="11" fillId="0" borderId="1" applyNumberFormat="0" applyFont="0" applyBorder="0" applyAlignment="0" applyProtection="0"/>
    <xf numFmtId="0" fontId="19" fillId="2" borderId="0">
      <alignment/>
      <protection/>
    </xf>
  </cellStyleXfs>
  <cellXfs count="126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Border="1" applyAlignment="1" applyProtection="1">
      <alignment horizontal="center"/>
      <protection locked="0"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4" fontId="1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 horizontal="right"/>
      <protection locked="0"/>
    </xf>
    <xf numFmtId="168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 quotePrefix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Border="1" applyAlignment="1" applyProtection="1">
      <alignment horizontal="center"/>
      <protection locked="0"/>
    </xf>
    <xf numFmtId="1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0" fontId="1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1" fillId="0" borderId="4" xfId="0" applyFont="1" applyBorder="1" applyAlignment="1" applyProtection="1">
      <alignment horizontal="center"/>
      <protection locked="0"/>
    </xf>
    <xf numFmtId="165" fontId="1" fillId="0" borderId="4" xfId="0" applyNumberFormat="1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1" fontId="1" fillId="0" borderId="4" xfId="0" applyNumberFormat="1" applyFont="1" applyBorder="1" applyAlignment="1" applyProtection="1">
      <alignment/>
      <protection locked="0"/>
    </xf>
    <xf numFmtId="0" fontId="1" fillId="0" borderId="4" xfId="0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wrapText="1"/>
    </xf>
    <xf numFmtId="0" fontId="8" fillId="0" borderId="0" xfId="30">
      <alignment/>
      <protection/>
    </xf>
    <xf numFmtId="0" fontId="20" fillId="0" borderId="0" xfId="30" applyFont="1" applyAlignment="1">
      <alignment horizontal="center"/>
      <protection/>
    </xf>
    <xf numFmtId="0" fontId="20" fillId="0" borderId="6" xfId="30" applyFont="1" applyBorder="1" applyAlignment="1">
      <alignment horizontal="center"/>
      <protection/>
    </xf>
    <xf numFmtId="14" fontId="8" fillId="0" borderId="0" xfId="30" applyNumberFormat="1" applyAlignment="1">
      <alignment horizontal="center"/>
      <protection/>
    </xf>
    <xf numFmtId="172" fontId="8" fillId="0" borderId="0" xfId="30" applyNumberFormat="1" applyAlignment="1">
      <alignment horizontal="right"/>
      <protection/>
    </xf>
    <xf numFmtId="0" fontId="8" fillId="0" borderId="0" xfId="30" applyAlignment="1">
      <alignment horizontal="right"/>
      <protection/>
    </xf>
    <xf numFmtId="0" fontId="8" fillId="0" borderId="0" xfId="30" applyAlignment="1">
      <alignment/>
      <protection/>
    </xf>
    <xf numFmtId="0" fontId="8" fillId="0" borderId="0" xfId="30" applyAlignment="1">
      <alignment horizontal="center"/>
      <protection/>
    </xf>
    <xf numFmtId="0" fontId="22" fillId="0" borderId="0" xfId="30" applyFont="1">
      <alignment/>
      <protection/>
    </xf>
    <xf numFmtId="3" fontId="8" fillId="0" borderId="0" xfId="30" applyNumberFormat="1" applyAlignment="1">
      <alignment horizontal="right"/>
      <protection/>
    </xf>
    <xf numFmtId="3" fontId="8" fillId="0" borderId="5" xfId="30" applyNumberFormat="1" applyBorder="1" applyAlignment="1">
      <alignment horizontal="right"/>
      <protection/>
    </xf>
    <xf numFmtId="0" fontId="23" fillId="0" borderId="0" xfId="30" applyFont="1" applyAlignment="1">
      <alignment horizontal="right"/>
      <protection/>
    </xf>
    <xf numFmtId="3" fontId="20" fillId="0" borderId="0" xfId="30" applyNumberFormat="1" applyFont="1" applyAlignment="1">
      <alignment horizontal="right"/>
      <protection/>
    </xf>
    <xf numFmtId="0" fontId="20" fillId="0" borderId="0" xfId="30" applyFont="1" applyAlignment="1">
      <alignment horizontal="right"/>
      <protection/>
    </xf>
    <xf numFmtId="3" fontId="8" fillId="0" borderId="0" xfId="30" applyNumberFormat="1" applyFont="1" applyAlignment="1">
      <alignment horizontal="right"/>
      <protection/>
    </xf>
    <xf numFmtId="0" fontId="8" fillId="0" borderId="0" xfId="30" applyFont="1" applyAlignment="1">
      <alignment horizontal="right"/>
      <protection/>
    </xf>
    <xf numFmtId="0" fontId="8" fillId="0" borderId="0" xfId="30" applyFont="1">
      <alignment/>
      <protection/>
    </xf>
    <xf numFmtId="14" fontId="8" fillId="0" borderId="0" xfId="30" applyNumberFormat="1" applyAlignment="1">
      <alignment horizontal="center" vertical="top"/>
      <protection/>
    </xf>
    <xf numFmtId="0" fontId="8" fillId="0" borderId="0" xfId="30" applyAlignment="1">
      <alignment horizontal="center" vertical="top"/>
      <protection/>
    </xf>
    <xf numFmtId="0" fontId="8" fillId="0" borderId="0" xfId="30" applyAlignment="1">
      <alignment vertical="top" wrapText="1"/>
      <protection/>
    </xf>
    <xf numFmtId="0" fontId="8" fillId="0" borderId="0" xfId="30" applyAlignment="1">
      <alignment vertical="top"/>
      <protection/>
    </xf>
    <xf numFmtId="0" fontId="8" fillId="0" borderId="0" xfId="30" applyAlignment="1">
      <alignment wrapText="1"/>
      <protection/>
    </xf>
    <xf numFmtId="0" fontId="8" fillId="0" borderId="0" xfId="30" applyFont="1" applyAlignment="1">
      <alignment horizontal="center" wrapText="1"/>
      <protection/>
    </xf>
    <xf numFmtId="0" fontId="20" fillId="0" borderId="0" xfId="30" applyFont="1" applyAlignment="1">
      <alignment horizontal="center"/>
      <protection/>
    </xf>
  </cellXfs>
  <cellStyles count="24">
    <cellStyle name="Normal" xfId="0"/>
    <cellStyle name="Bold Text" xfId="15"/>
    <cellStyle name="Comma" xfId="16"/>
    <cellStyle name="Comma [0]" xfId="17"/>
    <cellStyle name="Comma_Tables2-6" xfId="18"/>
    <cellStyle name="Comma0" xfId="19"/>
    <cellStyle name="Currency" xfId="20"/>
    <cellStyle name="Currency [0]" xfId="21"/>
    <cellStyle name="Currency_Tables2-6" xfId="22"/>
    <cellStyle name="Currency0" xfId="23"/>
    <cellStyle name="Date" xfId="24"/>
    <cellStyle name="Fixed" xfId="25"/>
    <cellStyle name="Footer A" xfId="26"/>
    <cellStyle name="Heading" xfId="27"/>
    <cellStyle name="Heading 1" xfId="28"/>
    <cellStyle name="Heading 2" xfId="29"/>
    <cellStyle name="Normal_Tables2-6" xfId="30"/>
    <cellStyle name="Percent" xfId="31"/>
    <cellStyle name="Percent_Tables2-6" xfId="32"/>
    <cellStyle name="Staff Title" xfId="33"/>
    <cellStyle name="Subheading" xfId="34"/>
    <cellStyle name="Title" xfId="35"/>
    <cellStyle name="Total" xfId="36"/>
    <cellStyle name="Underline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41"/>
  <sheetViews>
    <sheetView workbookViewId="0" topLeftCell="A1">
      <selection activeCell="B2" sqref="B2:E2"/>
    </sheetView>
  </sheetViews>
  <sheetFormatPr defaultColWidth="9.140625" defaultRowHeight="15"/>
  <cols>
    <col min="1" max="1" width="9.140625" style="102" customWidth="1"/>
    <col min="2" max="2" width="13.7109375" style="102" customWidth="1"/>
    <col min="3" max="3" width="19.57421875" style="102" customWidth="1"/>
    <col min="4" max="4" width="9.28125" style="102" customWidth="1"/>
    <col min="5" max="5" width="28.7109375" style="102" customWidth="1"/>
    <col min="6" max="16384" width="9.140625" style="102" customWidth="1"/>
  </cols>
  <sheetData>
    <row r="2" spans="2:5" ht="12.75">
      <c r="B2" s="125" t="s">
        <v>353</v>
      </c>
      <c r="C2" s="125"/>
      <c r="D2" s="125"/>
      <c r="E2" s="125"/>
    </row>
    <row r="3" spans="2:5" ht="12.75">
      <c r="B3" s="125" t="s">
        <v>247</v>
      </c>
      <c r="C3" s="125"/>
      <c r="D3" s="125"/>
      <c r="E3" s="125"/>
    </row>
    <row r="4" spans="2:5" ht="12.75">
      <c r="B4" s="125" t="s">
        <v>248</v>
      </c>
      <c r="C4" s="125"/>
      <c r="D4" s="125"/>
      <c r="E4" s="125"/>
    </row>
    <row r="5" spans="2:5" ht="12.75">
      <c r="B5" s="125" t="s">
        <v>278</v>
      </c>
      <c r="C5" s="125"/>
      <c r="D5" s="125"/>
      <c r="E5" s="125"/>
    </row>
    <row r="6" spans="2:5" ht="12.75">
      <c r="B6" s="125" t="s">
        <v>250</v>
      </c>
      <c r="C6" s="125"/>
      <c r="D6" s="125"/>
      <c r="E6" s="125"/>
    </row>
    <row r="8" spans="2:5" ht="12.75">
      <c r="B8" s="103"/>
      <c r="C8" s="103" t="s">
        <v>279</v>
      </c>
      <c r="D8" s="103"/>
      <c r="E8" s="103"/>
    </row>
    <row r="9" spans="2:5" ht="12.75">
      <c r="B9" s="103"/>
      <c r="C9" s="103" t="s">
        <v>351</v>
      </c>
      <c r="D9" s="103" t="s">
        <v>280</v>
      </c>
      <c r="E9" s="103"/>
    </row>
    <row r="10" spans="2:5" ht="13.5" thickBot="1">
      <c r="B10" s="104" t="s">
        <v>259</v>
      </c>
      <c r="C10" s="104" t="s">
        <v>281</v>
      </c>
      <c r="D10" s="104" t="s">
        <v>282</v>
      </c>
      <c r="E10" s="104" t="s">
        <v>283</v>
      </c>
    </row>
    <row r="11" spans="2:5" ht="39" thickTop="1">
      <c r="B11" s="105">
        <v>36528</v>
      </c>
      <c r="C11" s="111">
        <v>6000</v>
      </c>
      <c r="D11" s="107">
        <v>1</v>
      </c>
      <c r="E11" s="124" t="s">
        <v>352</v>
      </c>
    </row>
    <row r="12" spans="2:5" ht="12.75">
      <c r="B12" s="105">
        <v>36531</v>
      </c>
      <c r="C12" s="111">
        <v>6000</v>
      </c>
      <c r="D12" s="107">
        <v>1</v>
      </c>
      <c r="E12" s="109" t="s">
        <v>284</v>
      </c>
    </row>
    <row r="13" spans="2:5" ht="12.75">
      <c r="B13" s="105">
        <v>36535</v>
      </c>
      <c r="C13" s="111">
        <v>6000</v>
      </c>
      <c r="D13" s="107">
        <v>1</v>
      </c>
      <c r="E13" s="109" t="s">
        <v>284</v>
      </c>
    </row>
    <row r="14" spans="2:5" ht="12.75">
      <c r="B14" s="105">
        <v>36543</v>
      </c>
      <c r="C14" s="111">
        <v>6000</v>
      </c>
      <c r="D14" s="107">
        <v>1</v>
      </c>
      <c r="E14" s="109" t="s">
        <v>284</v>
      </c>
    </row>
    <row r="15" spans="2:5" ht="12.75">
      <c r="B15" s="105">
        <v>36550</v>
      </c>
      <c r="C15" s="111">
        <v>6000</v>
      </c>
      <c r="D15" s="107">
        <v>1</v>
      </c>
      <c r="E15" s="109" t="s">
        <v>284</v>
      </c>
    </row>
    <row r="16" spans="2:5" ht="12.75">
      <c r="B16" s="105">
        <v>36553</v>
      </c>
      <c r="C16" s="111">
        <v>6000</v>
      </c>
      <c r="D16" s="107">
        <v>1</v>
      </c>
      <c r="E16" s="109" t="s">
        <v>284</v>
      </c>
    </row>
    <row r="17" spans="2:5" ht="12.75">
      <c r="B17" s="105">
        <v>36556</v>
      </c>
      <c r="C17" s="111">
        <v>6000</v>
      </c>
      <c r="D17" s="107">
        <v>1</v>
      </c>
      <c r="E17" s="109" t="s">
        <v>284</v>
      </c>
    </row>
    <row r="18" spans="2:5" ht="12.75">
      <c r="B18" s="105">
        <v>36559</v>
      </c>
      <c r="C18" s="111">
        <v>6000</v>
      </c>
      <c r="D18" s="107">
        <v>1</v>
      </c>
      <c r="E18" s="109" t="s">
        <v>284</v>
      </c>
    </row>
    <row r="19" spans="2:5" ht="12.75">
      <c r="B19" s="105">
        <v>36570</v>
      </c>
      <c r="C19" s="111">
        <v>6000</v>
      </c>
      <c r="D19" s="107">
        <v>1</v>
      </c>
      <c r="E19" s="109" t="s">
        <v>284</v>
      </c>
    </row>
    <row r="20" spans="2:5" ht="12.75">
      <c r="B20" s="105">
        <v>36574</v>
      </c>
      <c r="C20" s="111">
        <v>6000</v>
      </c>
      <c r="D20" s="107">
        <v>1</v>
      </c>
      <c r="E20" s="109" t="s">
        <v>284</v>
      </c>
    </row>
    <row r="21" spans="2:5" ht="12.75">
      <c r="B21" s="105">
        <v>36580</v>
      </c>
      <c r="C21" s="111">
        <v>6000</v>
      </c>
      <c r="D21" s="107">
        <v>1</v>
      </c>
      <c r="E21" s="109" t="s">
        <v>284</v>
      </c>
    </row>
    <row r="22" spans="2:5" ht="12.75">
      <c r="B22" s="105">
        <v>36585</v>
      </c>
      <c r="C22" s="111">
        <v>6000</v>
      </c>
      <c r="D22" s="107">
        <v>1</v>
      </c>
      <c r="E22" s="109" t="s">
        <v>284</v>
      </c>
    </row>
    <row r="23" spans="2:5" ht="12.75">
      <c r="B23" s="105">
        <v>36587</v>
      </c>
      <c r="C23" s="111">
        <v>6000</v>
      </c>
      <c r="D23" s="107">
        <v>1</v>
      </c>
      <c r="E23" s="109" t="s">
        <v>284</v>
      </c>
    </row>
    <row r="24" spans="2:5" ht="12.75">
      <c r="B24" s="105">
        <v>36591</v>
      </c>
      <c r="C24" s="111">
        <v>6000</v>
      </c>
      <c r="D24" s="107">
        <v>1</v>
      </c>
      <c r="E24" s="109" t="s">
        <v>284</v>
      </c>
    </row>
    <row r="25" spans="2:5" ht="12.75">
      <c r="B25" s="105">
        <v>36592</v>
      </c>
      <c r="C25" s="111">
        <v>6000</v>
      </c>
      <c r="D25" s="107">
        <v>1</v>
      </c>
      <c r="E25" s="109" t="s">
        <v>284</v>
      </c>
    </row>
    <row r="26" spans="2:5" ht="12.75">
      <c r="B26" s="105">
        <v>36593</v>
      </c>
      <c r="C26" s="111">
        <v>6000</v>
      </c>
      <c r="D26" s="107">
        <v>1</v>
      </c>
      <c r="E26" s="109" t="s">
        <v>284</v>
      </c>
    </row>
    <row r="27" spans="2:5" ht="12.75">
      <c r="B27" s="105">
        <v>36598</v>
      </c>
      <c r="C27" s="111">
        <v>6000</v>
      </c>
      <c r="D27" s="107">
        <v>1</v>
      </c>
      <c r="E27" s="109" t="s">
        <v>284</v>
      </c>
    </row>
    <row r="28" spans="2:5" ht="12.75">
      <c r="B28" s="105">
        <v>36599</v>
      </c>
      <c r="C28" s="111">
        <v>5800</v>
      </c>
      <c r="D28" s="107">
        <v>1</v>
      </c>
      <c r="E28" s="109" t="s">
        <v>284</v>
      </c>
    </row>
    <row r="29" spans="2:5" ht="12.75">
      <c r="B29" s="105">
        <v>36600</v>
      </c>
      <c r="C29" s="111">
        <v>5800</v>
      </c>
      <c r="D29" s="107">
        <v>1</v>
      </c>
      <c r="E29" s="109" t="s">
        <v>284</v>
      </c>
    </row>
    <row r="30" spans="2:5" ht="12.75">
      <c r="B30" s="105">
        <v>36586</v>
      </c>
      <c r="C30" s="111">
        <v>5800</v>
      </c>
      <c r="D30" s="107">
        <v>1</v>
      </c>
      <c r="E30" s="109" t="s">
        <v>284</v>
      </c>
    </row>
    <row r="31" spans="2:5" ht="12.75">
      <c r="B31" s="105">
        <v>36605</v>
      </c>
      <c r="C31" s="111">
        <v>6000</v>
      </c>
      <c r="D31" s="107">
        <v>1</v>
      </c>
      <c r="E31" s="109" t="s">
        <v>284</v>
      </c>
    </row>
    <row r="32" spans="2:5" ht="12.75">
      <c r="B32" s="105">
        <v>36607</v>
      </c>
      <c r="C32" s="111">
        <v>6000</v>
      </c>
      <c r="D32" s="107">
        <v>1</v>
      </c>
      <c r="E32" s="109" t="s">
        <v>284</v>
      </c>
    </row>
    <row r="33" spans="2:5" ht="12.75">
      <c r="B33" s="105">
        <v>36609</v>
      </c>
      <c r="C33" s="111">
        <v>6000</v>
      </c>
      <c r="D33" s="107">
        <v>1</v>
      </c>
      <c r="E33" s="109" t="s">
        <v>284</v>
      </c>
    </row>
    <row r="34" spans="2:5" ht="12.75">
      <c r="B34" s="105">
        <v>36612</v>
      </c>
      <c r="C34" s="111">
        <v>6000</v>
      </c>
      <c r="D34" s="107">
        <v>1</v>
      </c>
      <c r="E34" s="109" t="s">
        <v>284</v>
      </c>
    </row>
    <row r="35" spans="2:5" ht="12.75">
      <c r="B35" s="105">
        <v>36613</v>
      </c>
      <c r="C35" s="111">
        <v>6000</v>
      </c>
      <c r="D35" s="107">
        <v>1</v>
      </c>
      <c r="E35" s="109" t="s">
        <v>284</v>
      </c>
    </row>
    <row r="36" spans="2:5" ht="12.75">
      <c r="B36" s="105">
        <v>36614</v>
      </c>
      <c r="C36" s="111">
        <v>6000</v>
      </c>
      <c r="D36" s="107">
        <v>1</v>
      </c>
      <c r="E36" s="109" t="s">
        <v>284</v>
      </c>
    </row>
    <row r="37" spans="2:5" ht="12.75">
      <c r="B37" s="105">
        <v>36615</v>
      </c>
      <c r="C37" s="112">
        <v>6000</v>
      </c>
      <c r="D37" s="113">
        <v>1</v>
      </c>
      <c r="E37" s="109" t="s">
        <v>284</v>
      </c>
    </row>
    <row r="38" spans="2:5" ht="12.75">
      <c r="B38" s="103" t="s">
        <v>285</v>
      </c>
      <c r="C38" s="114">
        <v>161400</v>
      </c>
      <c r="D38" s="115">
        <v>27</v>
      </c>
      <c r="E38" s="109"/>
    </row>
    <row r="39" spans="2:5" ht="12.75">
      <c r="B39" s="105">
        <v>36619</v>
      </c>
      <c r="C39" s="111">
        <v>6000</v>
      </c>
      <c r="D39" s="107">
        <v>1</v>
      </c>
      <c r="E39" s="109" t="s">
        <v>284</v>
      </c>
    </row>
    <row r="40" spans="2:5" ht="12.75">
      <c r="B40" s="105">
        <v>36621</v>
      </c>
      <c r="C40" s="111">
        <v>6000</v>
      </c>
      <c r="D40" s="107">
        <v>1</v>
      </c>
      <c r="E40" s="109" t="s">
        <v>284</v>
      </c>
    </row>
    <row r="41" spans="2:5" ht="12.75">
      <c r="B41" s="105">
        <v>36623</v>
      </c>
      <c r="C41" s="111">
        <v>6000</v>
      </c>
      <c r="D41" s="107">
        <v>1</v>
      </c>
      <c r="E41" s="109" t="s">
        <v>284</v>
      </c>
    </row>
    <row r="42" spans="2:5" ht="12.75">
      <c r="B42" s="105">
        <v>36626</v>
      </c>
      <c r="C42" s="111">
        <v>6000</v>
      </c>
      <c r="D42" s="107">
        <v>1</v>
      </c>
      <c r="E42" s="109" t="s">
        <v>284</v>
      </c>
    </row>
    <row r="43" spans="2:5" ht="12.75">
      <c r="B43" s="105">
        <v>36627</v>
      </c>
      <c r="C43" s="111">
        <v>6000</v>
      </c>
      <c r="D43" s="107">
        <v>1</v>
      </c>
      <c r="E43" s="109" t="s">
        <v>284</v>
      </c>
    </row>
    <row r="44" spans="2:5" ht="12.75">
      <c r="B44" s="105">
        <v>36629</v>
      </c>
      <c r="C44" s="111">
        <v>6000</v>
      </c>
      <c r="D44" s="107">
        <v>1</v>
      </c>
      <c r="E44" s="109" t="s">
        <v>284</v>
      </c>
    </row>
    <row r="45" spans="2:5" ht="12.75">
      <c r="B45" s="105">
        <v>36633</v>
      </c>
      <c r="C45" s="111">
        <v>6000</v>
      </c>
      <c r="D45" s="107">
        <v>1</v>
      </c>
      <c r="E45" s="109" t="s">
        <v>284</v>
      </c>
    </row>
    <row r="46" spans="2:5" ht="12.75">
      <c r="B46" s="105">
        <v>36635</v>
      </c>
      <c r="C46" s="111">
        <v>6000</v>
      </c>
      <c r="D46" s="107">
        <v>1</v>
      </c>
      <c r="E46" s="109" t="s">
        <v>284</v>
      </c>
    </row>
    <row r="47" spans="2:5" ht="12.75">
      <c r="B47" s="105">
        <v>36640</v>
      </c>
      <c r="C47" s="111">
        <v>6000</v>
      </c>
      <c r="D47" s="107">
        <v>1</v>
      </c>
      <c r="E47" s="109" t="s">
        <v>284</v>
      </c>
    </row>
    <row r="48" spans="2:5" ht="12.75">
      <c r="B48" s="105">
        <v>36641</v>
      </c>
      <c r="C48" s="111">
        <v>6000</v>
      </c>
      <c r="D48" s="107">
        <v>1</v>
      </c>
      <c r="E48" s="109" t="s">
        <v>284</v>
      </c>
    </row>
    <row r="49" spans="2:5" ht="12.75">
      <c r="B49" s="105">
        <v>36643</v>
      </c>
      <c r="C49" s="111">
        <v>6000</v>
      </c>
      <c r="D49" s="107">
        <v>1</v>
      </c>
      <c r="E49" s="109" t="s">
        <v>284</v>
      </c>
    </row>
    <row r="50" spans="2:5" ht="12.75">
      <c r="B50" s="105">
        <v>36647</v>
      </c>
      <c r="C50" s="111">
        <v>6000</v>
      </c>
      <c r="D50" s="107">
        <v>1</v>
      </c>
      <c r="E50" s="109" t="s">
        <v>284</v>
      </c>
    </row>
    <row r="51" spans="2:5" ht="12.75">
      <c r="B51" s="105">
        <v>36648</v>
      </c>
      <c r="C51" s="111">
        <v>6000</v>
      </c>
      <c r="D51" s="107">
        <v>1</v>
      </c>
      <c r="E51" s="109" t="s">
        <v>284</v>
      </c>
    </row>
    <row r="52" spans="2:5" ht="12.75">
      <c r="B52" s="105">
        <v>36649</v>
      </c>
      <c r="C52" s="111">
        <v>6000</v>
      </c>
      <c r="D52" s="107">
        <v>1</v>
      </c>
      <c r="E52" s="109" t="s">
        <v>284</v>
      </c>
    </row>
    <row r="53" spans="2:5" ht="12.75">
      <c r="B53" s="105">
        <v>36651</v>
      </c>
      <c r="C53" s="111">
        <v>5800</v>
      </c>
      <c r="D53" s="107">
        <v>1</v>
      </c>
      <c r="E53" s="109" t="s">
        <v>284</v>
      </c>
    </row>
    <row r="54" spans="2:5" ht="12.75">
      <c r="B54" s="105">
        <v>36654</v>
      </c>
      <c r="C54" s="111">
        <v>6000</v>
      </c>
      <c r="D54" s="107">
        <v>1</v>
      </c>
      <c r="E54" s="109" t="s">
        <v>284</v>
      </c>
    </row>
    <row r="55" spans="2:5" ht="12.75">
      <c r="B55" s="105">
        <v>36655</v>
      </c>
      <c r="C55" s="111">
        <v>6000</v>
      </c>
      <c r="D55" s="107">
        <v>1</v>
      </c>
      <c r="E55" s="109" t="s">
        <v>284</v>
      </c>
    </row>
    <row r="56" spans="2:5" ht="12.75">
      <c r="B56" s="105">
        <v>36658</v>
      </c>
      <c r="C56" s="111">
        <v>6000</v>
      </c>
      <c r="D56" s="107">
        <v>1</v>
      </c>
      <c r="E56" s="109" t="s">
        <v>284</v>
      </c>
    </row>
    <row r="57" spans="2:5" ht="12.75">
      <c r="B57" s="105">
        <v>36659</v>
      </c>
      <c r="C57" s="111">
        <v>6000</v>
      </c>
      <c r="D57" s="107">
        <v>1</v>
      </c>
      <c r="E57" s="109" t="s">
        <v>284</v>
      </c>
    </row>
    <row r="58" spans="2:5" ht="12.75">
      <c r="B58" s="105">
        <v>36662</v>
      </c>
      <c r="C58" s="111">
        <v>6000</v>
      </c>
      <c r="D58" s="107">
        <v>1</v>
      </c>
      <c r="E58" s="109" t="s">
        <v>284</v>
      </c>
    </row>
    <row r="59" spans="2:5" ht="12.75">
      <c r="B59" s="105">
        <v>36665</v>
      </c>
      <c r="C59" s="111">
        <v>5800</v>
      </c>
      <c r="D59" s="107">
        <v>1</v>
      </c>
      <c r="E59" s="109" t="s">
        <v>284</v>
      </c>
    </row>
    <row r="60" spans="2:5" ht="12.75">
      <c r="B60" s="105">
        <v>36669</v>
      </c>
      <c r="C60" s="111">
        <v>11600</v>
      </c>
      <c r="D60" s="107">
        <v>2</v>
      </c>
      <c r="E60" s="109" t="s">
        <v>284</v>
      </c>
    </row>
    <row r="61" spans="2:5" ht="12.75">
      <c r="B61" s="105">
        <v>36671</v>
      </c>
      <c r="C61" s="111">
        <v>5800</v>
      </c>
      <c r="D61" s="107">
        <v>1</v>
      </c>
      <c r="E61" s="109" t="s">
        <v>284</v>
      </c>
    </row>
    <row r="62" spans="2:5" ht="12.75">
      <c r="B62" s="105">
        <v>36676</v>
      </c>
      <c r="C62" s="111">
        <v>6000</v>
      </c>
      <c r="D62" s="107">
        <v>1</v>
      </c>
      <c r="E62" s="109" t="s">
        <v>284</v>
      </c>
    </row>
    <row r="63" spans="2:5" ht="12.75">
      <c r="B63" s="105">
        <v>36677</v>
      </c>
      <c r="C63" s="111">
        <v>6000</v>
      </c>
      <c r="D63" s="107">
        <v>1</v>
      </c>
      <c r="E63" s="109" t="s">
        <v>284</v>
      </c>
    </row>
    <row r="64" spans="2:5" ht="12.75">
      <c r="B64" s="105">
        <v>36682</v>
      </c>
      <c r="C64" s="111">
        <v>6000</v>
      </c>
      <c r="D64" s="107">
        <v>1</v>
      </c>
      <c r="E64" s="109" t="s">
        <v>284</v>
      </c>
    </row>
    <row r="65" spans="2:5" ht="12.75">
      <c r="B65" s="105">
        <v>36683</v>
      </c>
      <c r="C65" s="111">
        <v>5800</v>
      </c>
      <c r="D65" s="107">
        <v>1</v>
      </c>
      <c r="E65" s="109" t="s">
        <v>284</v>
      </c>
    </row>
    <row r="66" spans="2:5" ht="12.75">
      <c r="B66" s="105">
        <v>36684</v>
      </c>
      <c r="C66" s="111">
        <v>6000</v>
      </c>
      <c r="D66" s="107">
        <v>1</v>
      </c>
      <c r="E66" s="109" t="s">
        <v>284</v>
      </c>
    </row>
    <row r="67" spans="2:5" ht="12.75">
      <c r="B67" s="105">
        <v>36690</v>
      </c>
      <c r="C67" s="111">
        <v>11600</v>
      </c>
      <c r="D67" s="107">
        <v>2</v>
      </c>
      <c r="E67" s="109" t="s">
        <v>284</v>
      </c>
    </row>
    <row r="68" spans="2:5" ht="12.75">
      <c r="B68" s="105">
        <v>36691</v>
      </c>
      <c r="C68" s="111">
        <v>5800</v>
      </c>
      <c r="D68" s="107">
        <v>1</v>
      </c>
      <c r="E68" s="109" t="s">
        <v>284</v>
      </c>
    </row>
    <row r="69" spans="2:5" ht="12.75">
      <c r="B69" s="105">
        <v>36692</v>
      </c>
      <c r="C69" s="111">
        <v>5800</v>
      </c>
      <c r="D69" s="107">
        <v>1</v>
      </c>
      <c r="E69" s="109" t="s">
        <v>284</v>
      </c>
    </row>
    <row r="70" spans="2:5" ht="12.75">
      <c r="B70" s="105">
        <v>36698</v>
      </c>
      <c r="C70" s="111">
        <v>5800</v>
      </c>
      <c r="D70" s="107">
        <v>1</v>
      </c>
      <c r="E70" s="109" t="s">
        <v>284</v>
      </c>
    </row>
    <row r="71" spans="2:5" ht="12.75">
      <c r="B71" s="105">
        <v>36699</v>
      </c>
      <c r="C71" s="111">
        <v>5800</v>
      </c>
      <c r="D71" s="107">
        <v>1</v>
      </c>
      <c r="E71" s="109" t="s">
        <v>284</v>
      </c>
    </row>
    <row r="72" spans="2:5" ht="12.75">
      <c r="B72" s="105">
        <v>36703</v>
      </c>
      <c r="C72" s="111">
        <v>6000</v>
      </c>
      <c r="D72" s="107">
        <v>1</v>
      </c>
      <c r="E72" s="109" t="s">
        <v>284</v>
      </c>
    </row>
    <row r="73" spans="2:5" ht="12.75">
      <c r="B73" s="105">
        <v>36704</v>
      </c>
      <c r="C73" s="111">
        <v>6000</v>
      </c>
      <c r="D73" s="107">
        <v>1</v>
      </c>
      <c r="E73" s="109" t="s">
        <v>284</v>
      </c>
    </row>
    <row r="74" spans="2:5" ht="12.75">
      <c r="B74" s="105">
        <v>36706</v>
      </c>
      <c r="C74" s="112">
        <v>6000</v>
      </c>
      <c r="D74" s="113">
        <v>1</v>
      </c>
      <c r="E74" s="109" t="s">
        <v>284</v>
      </c>
    </row>
    <row r="75" spans="2:5" ht="12.75">
      <c r="B75" s="103" t="s">
        <v>286</v>
      </c>
      <c r="C75" s="114">
        <v>225600</v>
      </c>
      <c r="D75" s="115">
        <v>38</v>
      </c>
      <c r="E75" s="109"/>
    </row>
    <row r="76" spans="2:5" ht="12.75">
      <c r="B76" s="105">
        <v>36710</v>
      </c>
      <c r="C76" s="111">
        <v>6000</v>
      </c>
      <c r="D76" s="107">
        <v>1</v>
      </c>
      <c r="E76" s="109" t="s">
        <v>284</v>
      </c>
    </row>
    <row r="77" spans="2:5" ht="12.75">
      <c r="B77" s="105">
        <v>36714</v>
      </c>
      <c r="C77" s="111">
        <v>6000</v>
      </c>
      <c r="D77" s="107">
        <v>1</v>
      </c>
      <c r="E77" s="109" t="s">
        <v>284</v>
      </c>
    </row>
    <row r="78" spans="2:5" ht="12.75">
      <c r="B78" s="105">
        <v>36717</v>
      </c>
      <c r="C78" s="111">
        <v>6000</v>
      </c>
      <c r="D78" s="107">
        <v>1</v>
      </c>
      <c r="E78" s="109" t="s">
        <v>284</v>
      </c>
    </row>
    <row r="79" spans="2:5" ht="12.75">
      <c r="B79" s="105">
        <v>36718</v>
      </c>
      <c r="C79" s="111">
        <v>5800</v>
      </c>
      <c r="D79" s="107">
        <v>1</v>
      </c>
      <c r="E79" s="109" t="s">
        <v>284</v>
      </c>
    </row>
    <row r="80" spans="2:5" ht="12.75">
      <c r="B80" s="105">
        <v>36718</v>
      </c>
      <c r="C80" s="111">
        <v>6000</v>
      </c>
      <c r="D80" s="107">
        <v>1</v>
      </c>
      <c r="E80" s="109" t="s">
        <v>284</v>
      </c>
    </row>
    <row r="81" spans="2:5" ht="12.75">
      <c r="B81" s="105">
        <v>36721</v>
      </c>
      <c r="C81" s="111">
        <v>5800</v>
      </c>
      <c r="D81" s="107">
        <v>1</v>
      </c>
      <c r="E81" s="109" t="s">
        <v>284</v>
      </c>
    </row>
    <row r="82" spans="2:5" ht="12.75">
      <c r="B82" s="105">
        <v>36724</v>
      </c>
      <c r="C82" s="111">
        <v>5800</v>
      </c>
      <c r="D82" s="107">
        <v>1</v>
      </c>
      <c r="E82" s="109" t="s">
        <v>284</v>
      </c>
    </row>
    <row r="83" spans="2:5" ht="12.75">
      <c r="B83" s="105">
        <v>36725</v>
      </c>
      <c r="C83" s="111">
        <v>5800</v>
      </c>
      <c r="D83" s="107">
        <v>1</v>
      </c>
      <c r="E83" s="109" t="s">
        <v>284</v>
      </c>
    </row>
    <row r="84" spans="2:5" ht="12.75">
      <c r="B84" s="105">
        <v>36726</v>
      </c>
      <c r="C84" s="111">
        <v>5800</v>
      </c>
      <c r="D84" s="107">
        <v>1</v>
      </c>
      <c r="E84" s="109" t="s">
        <v>284</v>
      </c>
    </row>
    <row r="85" spans="2:5" ht="12.75">
      <c r="B85" s="105">
        <v>36727</v>
      </c>
      <c r="C85" s="111">
        <v>5800</v>
      </c>
      <c r="D85" s="107">
        <v>1</v>
      </c>
      <c r="E85" s="109" t="s">
        <v>284</v>
      </c>
    </row>
    <row r="86" spans="2:5" ht="12.75">
      <c r="B86" s="105">
        <v>36728</v>
      </c>
      <c r="C86" s="111">
        <v>5800</v>
      </c>
      <c r="D86" s="107">
        <v>1</v>
      </c>
      <c r="E86" s="109" t="s">
        <v>284</v>
      </c>
    </row>
    <row r="87" spans="2:5" ht="12.75">
      <c r="B87" s="105">
        <v>36731</v>
      </c>
      <c r="C87" s="111">
        <v>5800</v>
      </c>
      <c r="D87" s="107">
        <v>1</v>
      </c>
      <c r="E87" s="109" t="s">
        <v>284</v>
      </c>
    </row>
    <row r="88" spans="2:5" ht="12.75">
      <c r="B88" s="105">
        <v>36732</v>
      </c>
      <c r="C88" s="111">
        <v>5800</v>
      </c>
      <c r="D88" s="107">
        <v>1</v>
      </c>
      <c r="E88" s="109" t="s">
        <v>284</v>
      </c>
    </row>
    <row r="89" spans="2:5" ht="12.75">
      <c r="B89" s="105">
        <v>36733</v>
      </c>
      <c r="C89" s="111">
        <v>5800</v>
      </c>
      <c r="D89" s="107">
        <v>1</v>
      </c>
      <c r="E89" s="109" t="s">
        <v>284</v>
      </c>
    </row>
    <row r="90" spans="2:5" ht="12.75">
      <c r="B90" s="105">
        <v>36735</v>
      </c>
      <c r="C90" s="111">
        <v>5800</v>
      </c>
      <c r="D90" s="107">
        <v>1</v>
      </c>
      <c r="E90" s="109" t="s">
        <v>284</v>
      </c>
    </row>
    <row r="91" spans="2:5" ht="12.75">
      <c r="B91" s="105">
        <v>36739</v>
      </c>
      <c r="C91" s="111">
        <v>5800</v>
      </c>
      <c r="D91" s="107">
        <v>1</v>
      </c>
      <c r="E91" s="109" t="s">
        <v>284</v>
      </c>
    </row>
    <row r="92" spans="2:5" ht="12.75">
      <c r="B92" s="105">
        <v>36740</v>
      </c>
      <c r="C92" s="111">
        <v>5800</v>
      </c>
      <c r="D92" s="107">
        <v>1</v>
      </c>
      <c r="E92" s="109" t="s">
        <v>284</v>
      </c>
    </row>
    <row r="93" spans="2:5" ht="12.75">
      <c r="B93" s="105">
        <v>36742</v>
      </c>
      <c r="C93" s="111">
        <v>5800</v>
      </c>
      <c r="D93" s="107">
        <v>1</v>
      </c>
      <c r="E93" s="109" t="s">
        <v>284</v>
      </c>
    </row>
    <row r="94" spans="2:5" ht="12.75">
      <c r="B94" s="105">
        <v>36746</v>
      </c>
      <c r="C94" s="111">
        <v>6000</v>
      </c>
      <c r="D94" s="107">
        <v>1</v>
      </c>
      <c r="E94" s="109" t="s">
        <v>284</v>
      </c>
    </row>
    <row r="95" spans="2:5" ht="12.75">
      <c r="B95" s="105">
        <v>36749</v>
      </c>
      <c r="C95" s="111">
        <v>6000</v>
      </c>
      <c r="D95" s="107">
        <v>1</v>
      </c>
      <c r="E95" s="109" t="s">
        <v>284</v>
      </c>
    </row>
    <row r="96" spans="2:5" ht="12.75">
      <c r="B96" s="105">
        <v>36752</v>
      </c>
      <c r="C96" s="111">
        <v>5800</v>
      </c>
      <c r="D96" s="107">
        <v>1</v>
      </c>
      <c r="E96" s="109" t="s">
        <v>284</v>
      </c>
    </row>
    <row r="97" spans="2:5" ht="12.75">
      <c r="B97" s="105">
        <v>36754</v>
      </c>
      <c r="C97" s="111">
        <v>5800</v>
      </c>
      <c r="D97" s="107">
        <v>1</v>
      </c>
      <c r="E97" s="109" t="s">
        <v>284</v>
      </c>
    </row>
    <row r="98" spans="2:5" ht="12.75">
      <c r="B98" s="105">
        <v>36756</v>
      </c>
      <c r="C98" s="111">
        <v>5800</v>
      </c>
      <c r="D98" s="107">
        <v>1</v>
      </c>
      <c r="E98" s="109" t="s">
        <v>284</v>
      </c>
    </row>
    <row r="99" spans="2:5" ht="12.75">
      <c r="B99" s="105">
        <v>36760</v>
      </c>
      <c r="C99" s="111">
        <v>6000</v>
      </c>
      <c r="D99" s="107">
        <v>1</v>
      </c>
      <c r="E99" s="109" t="s">
        <v>284</v>
      </c>
    </row>
    <row r="100" spans="2:5" ht="12.75">
      <c r="B100" s="105">
        <v>36761</v>
      </c>
      <c r="C100" s="111">
        <v>5800</v>
      </c>
      <c r="D100" s="107">
        <v>1</v>
      </c>
      <c r="E100" s="109" t="s">
        <v>284</v>
      </c>
    </row>
    <row r="101" spans="2:5" ht="12.75">
      <c r="B101" s="105">
        <v>36763</v>
      </c>
      <c r="C101" s="111">
        <v>5800</v>
      </c>
      <c r="D101" s="107">
        <v>1</v>
      </c>
      <c r="E101" s="109" t="s">
        <v>284</v>
      </c>
    </row>
    <row r="102" spans="2:5" ht="12.75">
      <c r="B102" s="105">
        <v>36767</v>
      </c>
      <c r="C102" s="111">
        <v>5800</v>
      </c>
      <c r="D102" s="107">
        <v>1</v>
      </c>
      <c r="E102" s="109" t="s">
        <v>284</v>
      </c>
    </row>
    <row r="103" spans="2:5" ht="12.75">
      <c r="B103" s="105">
        <v>36770</v>
      </c>
      <c r="C103" s="111">
        <v>5800</v>
      </c>
      <c r="D103" s="107">
        <v>1</v>
      </c>
      <c r="E103" s="109" t="s">
        <v>284</v>
      </c>
    </row>
    <row r="104" spans="2:5" ht="12.75">
      <c r="B104" s="105">
        <v>36775</v>
      </c>
      <c r="C104" s="111">
        <v>5800</v>
      </c>
      <c r="D104" s="107">
        <v>1</v>
      </c>
      <c r="E104" s="109" t="s">
        <v>284</v>
      </c>
    </row>
    <row r="105" spans="2:5" ht="12.75">
      <c r="B105" s="105">
        <v>36781</v>
      </c>
      <c r="C105" s="111">
        <v>6000</v>
      </c>
      <c r="D105" s="107">
        <v>1</v>
      </c>
      <c r="E105" s="109" t="s">
        <v>284</v>
      </c>
    </row>
    <row r="106" spans="2:5" ht="12.75">
      <c r="B106" s="105">
        <v>36782</v>
      </c>
      <c r="C106" s="111">
        <v>6000</v>
      </c>
      <c r="D106" s="107">
        <v>1</v>
      </c>
      <c r="E106" s="109" t="s">
        <v>284</v>
      </c>
    </row>
    <row r="107" spans="2:5" ht="12.75">
      <c r="B107" s="105">
        <v>36787</v>
      </c>
      <c r="C107" s="111">
        <v>6000</v>
      </c>
      <c r="D107" s="107">
        <v>1</v>
      </c>
      <c r="E107" s="109" t="s">
        <v>284</v>
      </c>
    </row>
    <row r="108" spans="2:5" ht="12.75">
      <c r="B108" s="105">
        <v>36788</v>
      </c>
      <c r="C108" s="111">
        <v>5800</v>
      </c>
      <c r="D108" s="107">
        <v>1</v>
      </c>
      <c r="E108" s="109" t="s">
        <v>284</v>
      </c>
    </row>
    <row r="109" spans="2:5" ht="12.75">
      <c r="B109" s="105">
        <v>36789</v>
      </c>
      <c r="C109" s="111">
        <v>5800</v>
      </c>
      <c r="D109" s="107">
        <v>1</v>
      </c>
      <c r="E109" s="109" t="s">
        <v>284</v>
      </c>
    </row>
    <row r="110" spans="2:5" ht="12.75">
      <c r="B110" s="105">
        <v>36791</v>
      </c>
      <c r="C110" s="111">
        <v>5800</v>
      </c>
      <c r="D110" s="107">
        <v>1</v>
      </c>
      <c r="E110" s="109" t="s">
        <v>284</v>
      </c>
    </row>
    <row r="111" spans="2:5" ht="12.75">
      <c r="B111" s="105">
        <v>36794</v>
      </c>
      <c r="C111" s="112">
        <v>6000</v>
      </c>
      <c r="D111" s="113">
        <v>1</v>
      </c>
      <c r="E111" s="109" t="s">
        <v>284</v>
      </c>
    </row>
    <row r="112" spans="2:5" ht="12.75">
      <c r="B112" s="103" t="s">
        <v>287</v>
      </c>
      <c r="C112" s="114">
        <v>211000</v>
      </c>
      <c r="D112" s="115">
        <v>36</v>
      </c>
      <c r="E112" s="109"/>
    </row>
    <row r="113" spans="2:5" ht="12.75">
      <c r="B113" s="105">
        <v>36801</v>
      </c>
      <c r="C113" s="111">
        <v>6000</v>
      </c>
      <c r="D113" s="107">
        <v>1</v>
      </c>
      <c r="E113" s="109" t="s">
        <v>284</v>
      </c>
    </row>
    <row r="114" spans="2:5" ht="12.75">
      <c r="B114" s="105">
        <v>36803</v>
      </c>
      <c r="C114" s="111">
        <v>6000</v>
      </c>
      <c r="D114" s="107">
        <v>1</v>
      </c>
      <c r="E114" s="109" t="s">
        <v>284</v>
      </c>
    </row>
    <row r="115" spans="2:5" ht="12.75">
      <c r="B115" s="105">
        <v>36804</v>
      </c>
      <c r="C115" s="111">
        <v>5200</v>
      </c>
      <c r="D115" s="107">
        <v>1</v>
      </c>
      <c r="E115" s="109" t="s">
        <v>284</v>
      </c>
    </row>
    <row r="116" spans="2:5" ht="12.75">
      <c r="B116" s="105">
        <v>36809</v>
      </c>
      <c r="C116" s="111">
        <v>11800</v>
      </c>
      <c r="D116" s="107">
        <v>2</v>
      </c>
      <c r="E116" s="109" t="s">
        <v>284</v>
      </c>
    </row>
    <row r="117" spans="2:5" ht="12.75">
      <c r="B117" s="105">
        <v>36810</v>
      </c>
      <c r="C117" s="111">
        <v>11800</v>
      </c>
      <c r="D117" s="107">
        <v>2</v>
      </c>
      <c r="E117" s="109" t="s">
        <v>284</v>
      </c>
    </row>
    <row r="118" spans="2:5" ht="12.75">
      <c r="B118" s="105">
        <v>36811</v>
      </c>
      <c r="C118" s="111">
        <v>6000</v>
      </c>
      <c r="D118" s="107">
        <v>1</v>
      </c>
      <c r="E118" s="109" t="s">
        <v>284</v>
      </c>
    </row>
    <row r="119" spans="2:5" ht="12.75">
      <c r="B119" s="105">
        <v>36816</v>
      </c>
      <c r="C119" s="111">
        <v>6000</v>
      </c>
      <c r="D119" s="107">
        <v>1</v>
      </c>
      <c r="E119" s="109" t="s">
        <v>284</v>
      </c>
    </row>
    <row r="120" spans="2:5" ht="12.75">
      <c r="B120" s="105">
        <v>36823</v>
      </c>
      <c r="C120" s="111">
        <v>6000</v>
      </c>
      <c r="D120" s="107">
        <v>1</v>
      </c>
      <c r="E120" s="109" t="s">
        <v>284</v>
      </c>
    </row>
    <row r="121" spans="2:5" ht="12.75">
      <c r="B121" s="105">
        <v>36826</v>
      </c>
      <c r="C121" s="111">
        <v>6000</v>
      </c>
      <c r="D121" s="107">
        <v>1</v>
      </c>
      <c r="E121" s="109" t="s">
        <v>284</v>
      </c>
    </row>
    <row r="122" spans="2:5" ht="12.75">
      <c r="B122" s="105">
        <v>36829</v>
      </c>
      <c r="C122" s="111">
        <v>6000</v>
      </c>
      <c r="D122" s="107">
        <v>1</v>
      </c>
      <c r="E122" s="109" t="s">
        <v>284</v>
      </c>
    </row>
    <row r="123" spans="2:5" ht="12.75">
      <c r="B123" s="105">
        <v>36830</v>
      </c>
      <c r="C123" s="111">
        <v>6000</v>
      </c>
      <c r="D123" s="107">
        <v>1</v>
      </c>
      <c r="E123" s="109" t="s">
        <v>284</v>
      </c>
    </row>
    <row r="124" spans="2:5" ht="12.75">
      <c r="B124" s="105">
        <v>36836</v>
      </c>
      <c r="C124" s="111">
        <v>6000</v>
      </c>
      <c r="D124" s="107">
        <v>1</v>
      </c>
      <c r="E124" s="109" t="s">
        <v>284</v>
      </c>
    </row>
    <row r="125" spans="2:5" ht="12.75">
      <c r="B125" s="105">
        <v>36837</v>
      </c>
      <c r="C125" s="111">
        <v>6000</v>
      </c>
      <c r="D125" s="107">
        <v>1</v>
      </c>
      <c r="E125" s="109" t="s">
        <v>284</v>
      </c>
    </row>
    <row r="126" spans="2:5" ht="12.75">
      <c r="B126" s="105">
        <v>36840</v>
      </c>
      <c r="C126" s="111">
        <v>6000</v>
      </c>
      <c r="D126" s="107">
        <v>1</v>
      </c>
      <c r="E126" s="109" t="s">
        <v>284</v>
      </c>
    </row>
    <row r="127" spans="2:5" ht="12.75">
      <c r="B127" s="105">
        <v>36844</v>
      </c>
      <c r="C127" s="111">
        <v>11600</v>
      </c>
      <c r="D127" s="107">
        <v>2</v>
      </c>
      <c r="E127" s="109" t="s">
        <v>284</v>
      </c>
    </row>
    <row r="128" spans="2:5" ht="12.75">
      <c r="B128" s="105">
        <v>36845</v>
      </c>
      <c r="C128" s="111">
        <v>6000</v>
      </c>
      <c r="D128" s="107">
        <v>1</v>
      </c>
      <c r="E128" s="109" t="s">
        <v>284</v>
      </c>
    </row>
    <row r="129" spans="2:5" ht="12.75">
      <c r="B129" s="105">
        <v>36851</v>
      </c>
      <c r="C129" s="111">
        <v>11600</v>
      </c>
      <c r="D129" s="107">
        <v>2</v>
      </c>
      <c r="E129" s="109" t="s">
        <v>284</v>
      </c>
    </row>
    <row r="130" spans="2:5" ht="12.75">
      <c r="B130" s="105">
        <v>36852</v>
      </c>
      <c r="C130" s="111">
        <v>6000</v>
      </c>
      <c r="D130" s="107">
        <v>1</v>
      </c>
      <c r="E130" s="109" t="s">
        <v>284</v>
      </c>
    </row>
    <row r="131" spans="2:5" ht="12.75">
      <c r="B131" s="105">
        <v>36854</v>
      </c>
      <c r="C131" s="111">
        <v>6000</v>
      </c>
      <c r="D131" s="107">
        <v>1</v>
      </c>
      <c r="E131" s="109" t="s">
        <v>284</v>
      </c>
    </row>
    <row r="132" spans="2:5" ht="12.75">
      <c r="B132" s="105">
        <v>36859</v>
      </c>
      <c r="C132" s="111">
        <v>11600</v>
      </c>
      <c r="D132" s="107">
        <v>2</v>
      </c>
      <c r="E132" s="109" t="s">
        <v>284</v>
      </c>
    </row>
    <row r="133" spans="2:5" ht="12.75">
      <c r="B133" s="105">
        <v>36864</v>
      </c>
      <c r="C133" s="111">
        <v>12000</v>
      </c>
      <c r="D133" s="107">
        <v>2</v>
      </c>
      <c r="E133" s="109" t="s">
        <v>284</v>
      </c>
    </row>
    <row r="134" spans="2:5" ht="12.75">
      <c r="B134" s="105">
        <v>36865</v>
      </c>
      <c r="C134" s="111">
        <v>6000</v>
      </c>
      <c r="D134" s="107">
        <v>1</v>
      </c>
      <c r="E134" s="109" t="s">
        <v>284</v>
      </c>
    </row>
    <row r="135" spans="2:5" ht="12.75">
      <c r="B135" s="105">
        <v>36866</v>
      </c>
      <c r="C135" s="111">
        <v>11600</v>
      </c>
      <c r="D135" s="107">
        <v>2</v>
      </c>
      <c r="E135" s="109" t="s">
        <v>284</v>
      </c>
    </row>
    <row r="136" spans="2:5" ht="12.75">
      <c r="B136" s="105">
        <v>36873</v>
      </c>
      <c r="C136" s="111">
        <v>6000</v>
      </c>
      <c r="D136" s="107">
        <v>1</v>
      </c>
      <c r="E136" s="109" t="s">
        <v>284</v>
      </c>
    </row>
    <row r="137" spans="2:5" ht="12.75">
      <c r="B137" s="105">
        <v>36874</v>
      </c>
      <c r="C137" s="111">
        <v>11600</v>
      </c>
      <c r="D137" s="107">
        <v>2</v>
      </c>
      <c r="E137" s="109" t="s">
        <v>284</v>
      </c>
    </row>
    <row r="138" spans="2:5" ht="12.75">
      <c r="B138" s="105">
        <v>36879</v>
      </c>
      <c r="C138" s="112">
        <v>11600</v>
      </c>
      <c r="D138" s="113">
        <v>2</v>
      </c>
      <c r="E138" s="109" t="s">
        <v>284</v>
      </c>
    </row>
    <row r="139" spans="2:5" ht="12.75">
      <c r="B139" s="103" t="s">
        <v>288</v>
      </c>
      <c r="C139" s="114">
        <v>206400</v>
      </c>
      <c r="D139" s="115">
        <v>35</v>
      </c>
      <c r="E139" s="109"/>
    </row>
    <row r="140" spans="2:5" ht="12.75">
      <c r="B140" s="105"/>
      <c r="C140" s="116"/>
      <c r="D140" s="117"/>
      <c r="E140" s="109"/>
    </row>
    <row r="141" spans="2:5" ht="12.75">
      <c r="B141" s="105"/>
      <c r="C141" s="116"/>
      <c r="D141" s="117"/>
      <c r="E141" s="109"/>
    </row>
    <row r="142" spans="2:5" ht="12.75">
      <c r="B142" s="105"/>
      <c r="C142" s="116"/>
      <c r="D142" s="117"/>
      <c r="E142" s="109"/>
    </row>
    <row r="143" spans="2:5" ht="12.75">
      <c r="B143" s="105"/>
      <c r="C143" s="116"/>
      <c r="D143" s="117"/>
      <c r="E143" s="109"/>
    </row>
    <row r="144" spans="2:5" ht="12.75">
      <c r="B144" s="105"/>
      <c r="C144" s="116"/>
      <c r="D144" s="117"/>
      <c r="E144" s="109"/>
    </row>
    <row r="145" spans="2:5" ht="12.75">
      <c r="B145" s="105"/>
      <c r="C145" s="116"/>
      <c r="D145" s="117"/>
      <c r="E145" s="109"/>
    </row>
    <row r="146" spans="2:5" ht="12.75">
      <c r="B146" s="105"/>
      <c r="C146" s="116"/>
      <c r="D146" s="117"/>
      <c r="E146" s="109"/>
    </row>
    <row r="147" spans="2:5" ht="12.75">
      <c r="B147" s="105"/>
      <c r="C147" s="116"/>
      <c r="D147" s="117"/>
      <c r="E147" s="109"/>
    </row>
    <row r="148" spans="2:5" ht="12.75">
      <c r="B148" s="105"/>
      <c r="C148" s="116"/>
      <c r="D148" s="117"/>
      <c r="E148" s="109"/>
    </row>
    <row r="149" spans="2:5" ht="12.75">
      <c r="B149" s="105"/>
      <c r="C149" s="116"/>
      <c r="D149" s="117"/>
      <c r="E149" s="109"/>
    </row>
    <row r="150" spans="2:5" ht="12.75">
      <c r="B150" s="105"/>
      <c r="C150" s="116"/>
      <c r="D150" s="117"/>
      <c r="E150" s="109"/>
    </row>
    <row r="151" spans="2:5" ht="12.75">
      <c r="B151" s="105"/>
      <c r="C151" s="116"/>
      <c r="D151" s="117"/>
      <c r="E151" s="109"/>
    </row>
    <row r="152" spans="2:5" ht="12.75">
      <c r="B152" s="105"/>
      <c r="C152" s="116"/>
      <c r="D152" s="117"/>
      <c r="E152" s="109"/>
    </row>
    <row r="153" spans="2:5" ht="12.75">
      <c r="B153" s="105"/>
      <c r="C153" s="116"/>
      <c r="D153" s="117"/>
      <c r="E153" s="109"/>
    </row>
    <row r="154" spans="2:5" ht="12.75">
      <c r="B154" s="105"/>
      <c r="C154" s="116"/>
      <c r="D154" s="117"/>
      <c r="E154" s="109"/>
    </row>
    <row r="155" spans="2:5" ht="12.75">
      <c r="B155" s="105"/>
      <c r="C155" s="116"/>
      <c r="D155" s="117"/>
      <c r="E155" s="109"/>
    </row>
    <row r="156" spans="2:5" ht="12.75">
      <c r="B156" s="105"/>
      <c r="C156" s="116"/>
      <c r="D156" s="117"/>
      <c r="E156" s="109"/>
    </row>
    <row r="157" spans="2:5" ht="12.75">
      <c r="B157" s="105"/>
      <c r="C157" s="116"/>
      <c r="D157" s="117"/>
      <c r="E157" s="109"/>
    </row>
    <row r="158" spans="2:5" ht="12.75">
      <c r="B158" s="105"/>
      <c r="C158" s="116"/>
      <c r="D158" s="117"/>
      <c r="E158" s="109"/>
    </row>
    <row r="159" spans="2:5" ht="12.75">
      <c r="B159" s="105"/>
      <c r="C159" s="116"/>
      <c r="D159" s="117"/>
      <c r="E159" s="109"/>
    </row>
    <row r="160" spans="2:5" ht="12.75">
      <c r="B160" s="105"/>
      <c r="C160" s="116"/>
      <c r="D160" s="117"/>
      <c r="E160" s="109"/>
    </row>
    <row r="161" spans="2:5" ht="12.75">
      <c r="B161" s="105"/>
      <c r="C161" s="116"/>
      <c r="D161" s="117"/>
      <c r="E161" s="109"/>
    </row>
    <row r="162" spans="2:5" ht="12.75">
      <c r="B162" s="105"/>
      <c r="C162" s="116"/>
      <c r="D162" s="117"/>
      <c r="E162" s="109"/>
    </row>
    <row r="163" spans="2:5" ht="12.75">
      <c r="B163" s="103"/>
      <c r="C163" s="116"/>
      <c r="D163" s="117"/>
      <c r="E163" s="109"/>
    </row>
    <row r="164" spans="2:5" ht="12.75">
      <c r="B164" s="103"/>
      <c r="C164" s="116"/>
      <c r="D164" s="117"/>
      <c r="E164" s="109"/>
    </row>
    <row r="165" spans="2:5" ht="12.75">
      <c r="B165" s="103"/>
      <c r="C165" s="116"/>
      <c r="D165" s="117"/>
      <c r="E165" s="109"/>
    </row>
    <row r="166" spans="2:5" ht="12.75">
      <c r="B166" s="103"/>
      <c r="C166" s="116"/>
      <c r="D166" s="117"/>
      <c r="E166" s="109"/>
    </row>
    <row r="167" spans="3:4" ht="12.75">
      <c r="C167" s="117"/>
      <c r="D167" s="117"/>
    </row>
    <row r="168" spans="2:4" ht="14.25">
      <c r="B168" s="110"/>
      <c r="C168" s="118"/>
      <c r="D168" s="118"/>
    </row>
    <row r="169" spans="2:4" ht="14.25">
      <c r="B169" s="110"/>
      <c r="C169" s="118"/>
      <c r="D169" s="118"/>
    </row>
    <row r="170" spans="3:4" ht="12.75">
      <c r="C170" s="118"/>
      <c r="D170" s="118"/>
    </row>
    <row r="171" spans="3:4" ht="12.75">
      <c r="C171" s="118"/>
      <c r="D171" s="118"/>
    </row>
    <row r="172" spans="3:4" ht="12.75">
      <c r="C172" s="118"/>
      <c r="D172" s="118"/>
    </row>
    <row r="173" spans="3:4" ht="12.75">
      <c r="C173" s="118"/>
      <c r="D173" s="118"/>
    </row>
    <row r="174" spans="3:4" ht="12.75">
      <c r="C174" s="118"/>
      <c r="D174" s="118"/>
    </row>
    <row r="175" spans="3:4" ht="12.75">
      <c r="C175" s="118"/>
      <c r="D175" s="118"/>
    </row>
    <row r="176" spans="3:4" ht="12.75">
      <c r="C176" s="118"/>
      <c r="D176" s="118"/>
    </row>
    <row r="177" spans="3:4" ht="12.75">
      <c r="C177" s="118"/>
      <c r="D177" s="118"/>
    </row>
    <row r="178" spans="3:4" ht="12.75">
      <c r="C178" s="118"/>
      <c r="D178" s="118"/>
    </row>
    <row r="179" spans="3:4" ht="12.75">
      <c r="C179" s="118"/>
      <c r="D179" s="118"/>
    </row>
    <row r="180" spans="3:4" ht="12.75">
      <c r="C180" s="118"/>
      <c r="D180" s="118"/>
    </row>
    <row r="181" spans="3:4" ht="12.75">
      <c r="C181" s="118"/>
      <c r="D181" s="118"/>
    </row>
    <row r="182" spans="3:4" ht="12.75">
      <c r="C182" s="118"/>
      <c r="D182" s="118"/>
    </row>
    <row r="183" spans="3:4" ht="12.75">
      <c r="C183" s="118"/>
      <c r="D183" s="118"/>
    </row>
    <row r="184" spans="3:4" ht="12.75">
      <c r="C184" s="118"/>
      <c r="D184" s="118"/>
    </row>
    <row r="185" spans="3:4" ht="12.75">
      <c r="C185" s="118"/>
      <c r="D185" s="118"/>
    </row>
    <row r="186" spans="3:4" ht="12.75">
      <c r="C186" s="118"/>
      <c r="D186" s="118"/>
    </row>
    <row r="187" spans="3:4" ht="12.75">
      <c r="C187" s="118"/>
      <c r="D187" s="118"/>
    </row>
    <row r="188" spans="3:4" ht="12.75">
      <c r="C188" s="118"/>
      <c r="D188" s="118"/>
    </row>
    <row r="189" spans="3:4" ht="12.75">
      <c r="C189" s="118"/>
      <c r="D189" s="118"/>
    </row>
    <row r="190" spans="3:4" ht="12.75">
      <c r="C190" s="118"/>
      <c r="D190" s="118"/>
    </row>
    <row r="191" spans="3:4" ht="12.75">
      <c r="C191" s="118"/>
      <c r="D191" s="118"/>
    </row>
    <row r="192" spans="3:4" ht="12.75">
      <c r="C192" s="118"/>
      <c r="D192" s="118"/>
    </row>
    <row r="193" spans="3:4" ht="12.75">
      <c r="C193" s="118"/>
      <c r="D193" s="118"/>
    </row>
    <row r="194" spans="3:4" ht="12.75">
      <c r="C194" s="118"/>
      <c r="D194" s="118"/>
    </row>
    <row r="195" spans="3:4" ht="12.75">
      <c r="C195" s="118"/>
      <c r="D195" s="118"/>
    </row>
    <row r="196" spans="3:4" ht="12.75">
      <c r="C196" s="118"/>
      <c r="D196" s="118"/>
    </row>
    <row r="197" spans="3:4" ht="12.75">
      <c r="C197" s="118"/>
      <c r="D197" s="118"/>
    </row>
    <row r="198" spans="3:4" ht="12.75">
      <c r="C198" s="118"/>
      <c r="D198" s="118"/>
    </row>
    <row r="199" spans="3:4" ht="12.75">
      <c r="C199" s="118"/>
      <c r="D199" s="118"/>
    </row>
    <row r="200" spans="3:4" ht="12.75">
      <c r="C200" s="118"/>
      <c r="D200" s="118"/>
    </row>
    <row r="201" spans="3:4" ht="12.75">
      <c r="C201" s="118"/>
      <c r="D201" s="118"/>
    </row>
    <row r="202" spans="3:4" ht="12.75">
      <c r="C202" s="118"/>
      <c r="D202" s="118"/>
    </row>
    <row r="203" spans="3:4" ht="12.75">
      <c r="C203" s="118"/>
      <c r="D203" s="118"/>
    </row>
    <row r="204" spans="3:4" ht="12.75">
      <c r="C204" s="118"/>
      <c r="D204" s="118"/>
    </row>
    <row r="205" spans="3:4" ht="12.75">
      <c r="C205" s="118"/>
      <c r="D205" s="118"/>
    </row>
    <row r="206" spans="3:4" ht="12.75">
      <c r="C206" s="118"/>
      <c r="D206" s="118"/>
    </row>
    <row r="207" spans="3:4" ht="12.75">
      <c r="C207" s="118"/>
      <c r="D207" s="118"/>
    </row>
    <row r="208" spans="3:4" ht="12.75">
      <c r="C208" s="118"/>
      <c r="D208" s="118"/>
    </row>
    <row r="209" spans="3:4" ht="12.75">
      <c r="C209" s="118"/>
      <c r="D209" s="118"/>
    </row>
    <row r="210" spans="3:4" ht="12.75">
      <c r="C210" s="118"/>
      <c r="D210" s="118"/>
    </row>
    <row r="211" spans="3:4" ht="12.75">
      <c r="C211" s="118"/>
      <c r="D211" s="118"/>
    </row>
    <row r="212" spans="3:4" ht="12.75">
      <c r="C212" s="118"/>
      <c r="D212" s="118"/>
    </row>
    <row r="213" spans="3:4" ht="12.75">
      <c r="C213" s="118"/>
      <c r="D213" s="118"/>
    </row>
    <row r="214" spans="3:4" ht="12.75">
      <c r="C214" s="118"/>
      <c r="D214" s="118"/>
    </row>
    <row r="215" spans="3:4" ht="12.75">
      <c r="C215" s="118"/>
      <c r="D215" s="118"/>
    </row>
    <row r="216" spans="3:4" ht="12.75">
      <c r="C216" s="118"/>
      <c r="D216" s="118"/>
    </row>
    <row r="217" spans="3:4" ht="12.75">
      <c r="C217" s="118"/>
      <c r="D217" s="118"/>
    </row>
    <row r="218" spans="3:4" ht="12.75">
      <c r="C218" s="118"/>
      <c r="D218" s="118"/>
    </row>
    <row r="219" spans="3:4" ht="12.75">
      <c r="C219" s="118"/>
      <c r="D219" s="118"/>
    </row>
    <row r="220" spans="3:4" ht="12.75">
      <c r="C220" s="118"/>
      <c r="D220" s="118"/>
    </row>
    <row r="221" spans="3:4" ht="12.75">
      <c r="C221" s="118"/>
      <c r="D221" s="118"/>
    </row>
    <row r="222" spans="3:4" ht="12.75">
      <c r="C222" s="118"/>
      <c r="D222" s="118"/>
    </row>
    <row r="223" spans="3:4" ht="12.75">
      <c r="C223" s="118"/>
      <c r="D223" s="118"/>
    </row>
    <row r="224" spans="3:4" ht="12.75">
      <c r="C224" s="118"/>
      <c r="D224" s="118"/>
    </row>
    <row r="225" spans="3:4" ht="12.75">
      <c r="C225" s="118"/>
      <c r="D225" s="118"/>
    </row>
    <row r="226" spans="3:4" ht="12.75">
      <c r="C226" s="118"/>
      <c r="D226" s="118"/>
    </row>
    <row r="227" spans="3:4" ht="12.75">
      <c r="C227" s="118"/>
      <c r="D227" s="118"/>
    </row>
    <row r="228" spans="3:4" ht="12.75">
      <c r="C228" s="118"/>
      <c r="D228" s="118"/>
    </row>
    <row r="229" spans="3:4" ht="12.75">
      <c r="C229" s="118"/>
      <c r="D229" s="118"/>
    </row>
    <row r="230" spans="3:4" ht="12.75">
      <c r="C230" s="118"/>
      <c r="D230" s="118"/>
    </row>
    <row r="231" spans="3:4" ht="12.75">
      <c r="C231" s="118"/>
      <c r="D231" s="118"/>
    </row>
    <row r="232" spans="3:4" ht="12.75">
      <c r="C232" s="118"/>
      <c r="D232" s="118"/>
    </row>
    <row r="233" spans="3:4" ht="12.75">
      <c r="C233" s="118"/>
      <c r="D233" s="118"/>
    </row>
    <row r="234" spans="3:4" ht="12.75">
      <c r="C234" s="118"/>
      <c r="D234" s="118"/>
    </row>
    <row r="235" spans="3:4" ht="12.75">
      <c r="C235" s="118"/>
      <c r="D235" s="118"/>
    </row>
    <row r="236" spans="3:4" ht="12.75">
      <c r="C236" s="118"/>
      <c r="D236" s="118"/>
    </row>
    <row r="237" spans="3:4" ht="12.75">
      <c r="C237" s="118"/>
      <c r="D237" s="118"/>
    </row>
    <row r="238" spans="3:4" ht="12.75">
      <c r="C238" s="118"/>
      <c r="D238" s="118"/>
    </row>
    <row r="239" spans="3:4" ht="12.75">
      <c r="C239" s="118"/>
      <c r="D239" s="118"/>
    </row>
    <row r="240" spans="3:4" ht="12.75">
      <c r="C240" s="118"/>
      <c r="D240" s="118"/>
    </row>
    <row r="241" spans="3:4" ht="12.75">
      <c r="C241" s="118"/>
      <c r="D241" s="118"/>
    </row>
    <row r="242" spans="3:4" ht="12.75">
      <c r="C242" s="118"/>
      <c r="D242" s="118"/>
    </row>
    <row r="243" spans="3:4" ht="12.75">
      <c r="C243" s="118"/>
      <c r="D243" s="118"/>
    </row>
    <row r="244" spans="3:4" ht="12.75">
      <c r="C244" s="118"/>
      <c r="D244" s="118"/>
    </row>
    <row r="245" spans="3:4" ht="12.75">
      <c r="C245" s="118"/>
      <c r="D245" s="118"/>
    </row>
    <row r="246" spans="3:4" ht="12.75">
      <c r="C246" s="118"/>
      <c r="D246" s="118"/>
    </row>
    <row r="247" spans="3:4" ht="12.75">
      <c r="C247" s="118"/>
      <c r="D247" s="118"/>
    </row>
    <row r="248" spans="3:4" ht="12.75">
      <c r="C248" s="118"/>
      <c r="D248" s="118"/>
    </row>
    <row r="249" spans="3:4" ht="12.75">
      <c r="C249" s="118"/>
      <c r="D249" s="118"/>
    </row>
    <row r="250" spans="3:4" ht="12.75">
      <c r="C250" s="118"/>
      <c r="D250" s="118"/>
    </row>
    <row r="251" spans="3:4" ht="12.75">
      <c r="C251" s="118"/>
      <c r="D251" s="118"/>
    </row>
    <row r="252" spans="3:4" ht="12.75">
      <c r="C252" s="118"/>
      <c r="D252" s="118"/>
    </row>
    <row r="253" spans="3:4" ht="12.75">
      <c r="C253" s="118"/>
      <c r="D253" s="118"/>
    </row>
    <row r="254" spans="3:4" ht="12.75">
      <c r="C254" s="118"/>
      <c r="D254" s="118"/>
    </row>
    <row r="255" spans="3:4" ht="12.75">
      <c r="C255" s="118"/>
      <c r="D255" s="118"/>
    </row>
    <row r="256" spans="3:4" ht="12.75">
      <c r="C256" s="118"/>
      <c r="D256" s="118"/>
    </row>
    <row r="257" spans="3:4" ht="12.75">
      <c r="C257" s="118"/>
      <c r="D257" s="118"/>
    </row>
    <row r="258" spans="3:4" ht="12.75">
      <c r="C258" s="118"/>
      <c r="D258" s="118"/>
    </row>
    <row r="259" spans="3:4" ht="12.75">
      <c r="C259" s="118"/>
      <c r="D259" s="118"/>
    </row>
    <row r="260" spans="3:4" ht="12.75">
      <c r="C260" s="118"/>
      <c r="D260" s="118"/>
    </row>
    <row r="261" spans="3:4" ht="12.75">
      <c r="C261" s="118"/>
      <c r="D261" s="118"/>
    </row>
    <row r="262" spans="3:4" ht="12.75">
      <c r="C262" s="118"/>
      <c r="D262" s="118"/>
    </row>
    <row r="263" spans="3:4" ht="12.75">
      <c r="C263" s="118"/>
      <c r="D263" s="118"/>
    </row>
    <row r="264" spans="3:4" ht="12.75">
      <c r="C264" s="118"/>
      <c r="D264" s="118"/>
    </row>
    <row r="265" spans="3:4" ht="12.75">
      <c r="C265" s="118"/>
      <c r="D265" s="118"/>
    </row>
    <row r="266" spans="3:4" ht="12.75">
      <c r="C266" s="118"/>
      <c r="D266" s="118"/>
    </row>
    <row r="267" spans="3:4" ht="12.75">
      <c r="C267" s="118"/>
      <c r="D267" s="118"/>
    </row>
    <row r="268" spans="3:4" ht="12.75">
      <c r="C268" s="118"/>
      <c r="D268" s="118"/>
    </row>
    <row r="269" spans="3:4" ht="12.75">
      <c r="C269" s="118"/>
      <c r="D269" s="118"/>
    </row>
    <row r="270" spans="3:4" ht="12.75">
      <c r="C270" s="118"/>
      <c r="D270" s="118"/>
    </row>
    <row r="271" spans="3:4" ht="12.75">
      <c r="C271" s="118"/>
      <c r="D271" s="118"/>
    </row>
    <row r="272" spans="3:4" ht="12.75">
      <c r="C272" s="118"/>
      <c r="D272" s="118"/>
    </row>
    <row r="273" spans="3:4" ht="12.75">
      <c r="C273" s="118"/>
      <c r="D273" s="118"/>
    </row>
    <row r="274" spans="3:4" ht="12.75">
      <c r="C274" s="118"/>
      <c r="D274" s="118"/>
    </row>
    <row r="275" spans="3:4" ht="12.75">
      <c r="C275" s="118"/>
      <c r="D275" s="118"/>
    </row>
    <row r="276" spans="3:4" ht="12.75">
      <c r="C276" s="118"/>
      <c r="D276" s="118"/>
    </row>
    <row r="277" spans="3:4" ht="12.75">
      <c r="C277" s="118"/>
      <c r="D277" s="118"/>
    </row>
    <row r="278" spans="3:4" ht="12.75">
      <c r="C278" s="118"/>
      <c r="D278" s="118"/>
    </row>
    <row r="279" spans="3:4" ht="12.75">
      <c r="C279" s="118"/>
      <c r="D279" s="118"/>
    </row>
    <row r="280" spans="3:4" ht="12.75">
      <c r="C280" s="118"/>
      <c r="D280" s="118"/>
    </row>
    <row r="281" ht="12.75">
      <c r="D281" s="118"/>
    </row>
    <row r="282" ht="12.75">
      <c r="D282" s="118"/>
    </row>
    <row r="283" ht="12.75">
      <c r="D283" s="118"/>
    </row>
    <row r="284" ht="12.75">
      <c r="D284" s="118"/>
    </row>
    <row r="285" ht="12.75">
      <c r="D285" s="118"/>
    </row>
    <row r="286" ht="12.75">
      <c r="D286" s="118"/>
    </row>
    <row r="287" ht="12.75">
      <c r="D287" s="118"/>
    </row>
    <row r="288" ht="12.75">
      <c r="D288" s="118"/>
    </row>
    <row r="289" ht="12.75">
      <c r="D289" s="118"/>
    </row>
    <row r="290" ht="12.75">
      <c r="D290" s="118"/>
    </row>
    <row r="291" ht="12.75">
      <c r="D291" s="118"/>
    </row>
    <row r="292" ht="12.75">
      <c r="D292" s="118"/>
    </row>
    <row r="293" ht="12.75">
      <c r="D293" s="118"/>
    </row>
    <row r="294" ht="12.75">
      <c r="D294" s="118"/>
    </row>
    <row r="295" ht="12.75">
      <c r="D295" s="118"/>
    </row>
    <row r="296" ht="12.75">
      <c r="D296" s="118"/>
    </row>
    <row r="297" ht="12.75">
      <c r="D297" s="118"/>
    </row>
    <row r="298" ht="12.75">
      <c r="D298" s="118"/>
    </row>
    <row r="299" ht="12.75">
      <c r="D299" s="118"/>
    </row>
    <row r="300" ht="12.75">
      <c r="D300" s="118"/>
    </row>
    <row r="301" ht="12.75">
      <c r="D301" s="118"/>
    </row>
    <row r="302" ht="12.75">
      <c r="D302" s="118"/>
    </row>
    <row r="303" ht="12.75">
      <c r="D303" s="118"/>
    </row>
    <row r="304" ht="12.75">
      <c r="D304" s="118"/>
    </row>
    <row r="305" ht="12.75">
      <c r="D305" s="118"/>
    </row>
    <row r="306" ht="12.75">
      <c r="D306" s="118"/>
    </row>
    <row r="307" ht="12.75">
      <c r="D307" s="118"/>
    </row>
    <row r="308" ht="12.75">
      <c r="D308" s="118"/>
    </row>
    <row r="309" ht="12.75">
      <c r="D309" s="118"/>
    </row>
    <row r="310" ht="12.75">
      <c r="D310" s="118"/>
    </row>
    <row r="311" ht="12.75">
      <c r="D311" s="118"/>
    </row>
    <row r="312" ht="12.75">
      <c r="D312" s="118"/>
    </row>
    <row r="313" ht="12.75">
      <c r="D313" s="118"/>
    </row>
    <row r="314" ht="12.75">
      <c r="D314" s="118"/>
    </row>
    <row r="315" ht="12.75">
      <c r="D315" s="118"/>
    </row>
    <row r="316" ht="12.75">
      <c r="D316" s="118"/>
    </row>
    <row r="317" ht="12.75">
      <c r="D317" s="118"/>
    </row>
    <row r="318" ht="12.75">
      <c r="D318" s="118"/>
    </row>
    <row r="319" ht="12.75">
      <c r="D319" s="118"/>
    </row>
    <row r="320" ht="12.75">
      <c r="D320" s="118"/>
    </row>
    <row r="321" ht="12.75">
      <c r="D321" s="118"/>
    </row>
    <row r="322" ht="12.75">
      <c r="D322" s="118"/>
    </row>
    <row r="323" ht="12.75">
      <c r="D323" s="118"/>
    </row>
    <row r="324" ht="12.75">
      <c r="D324" s="118"/>
    </row>
    <row r="325" ht="12.75">
      <c r="D325" s="118"/>
    </row>
    <row r="326" ht="12.75">
      <c r="D326" s="118"/>
    </row>
    <row r="327" ht="12.75">
      <c r="D327" s="118"/>
    </row>
    <row r="328" ht="12.75">
      <c r="D328" s="118"/>
    </row>
    <row r="329" ht="12.75">
      <c r="D329" s="118"/>
    </row>
    <row r="330" ht="12.75">
      <c r="D330" s="118"/>
    </row>
    <row r="331" ht="12.75">
      <c r="D331" s="118"/>
    </row>
    <row r="332" ht="12.75">
      <c r="D332" s="118"/>
    </row>
    <row r="333" ht="12.75">
      <c r="D333" s="118"/>
    </row>
    <row r="334" ht="12.75">
      <c r="D334" s="118"/>
    </row>
    <row r="335" ht="12.75">
      <c r="D335" s="118"/>
    </row>
    <row r="336" ht="12.75">
      <c r="D336" s="118"/>
    </row>
    <row r="337" ht="12.75">
      <c r="D337" s="118"/>
    </row>
    <row r="338" ht="12.75">
      <c r="D338" s="118"/>
    </row>
    <row r="339" ht="12.75">
      <c r="D339" s="118"/>
    </row>
    <row r="340" ht="12.75">
      <c r="D340" s="118"/>
    </row>
    <row r="341" ht="12.75">
      <c r="D341" s="118"/>
    </row>
    <row r="342" ht="12.75">
      <c r="D342" s="118"/>
    </row>
    <row r="343" ht="12.75">
      <c r="D343" s="118"/>
    </row>
    <row r="344" ht="12.75">
      <c r="D344" s="118"/>
    </row>
    <row r="345" ht="12.75">
      <c r="D345" s="118"/>
    </row>
    <row r="346" ht="12.75">
      <c r="D346" s="118"/>
    </row>
    <row r="347" ht="12.75">
      <c r="D347" s="118"/>
    </row>
    <row r="348" ht="12.75">
      <c r="D348" s="118"/>
    </row>
    <row r="349" ht="12.75">
      <c r="D349" s="118"/>
    </row>
    <row r="350" ht="12.75">
      <c r="D350" s="118"/>
    </row>
    <row r="351" ht="12.75">
      <c r="D351" s="118"/>
    </row>
    <row r="352" ht="12.75">
      <c r="D352" s="118"/>
    </row>
    <row r="353" ht="12.75">
      <c r="D353" s="118"/>
    </row>
    <row r="354" ht="12.75">
      <c r="D354" s="118"/>
    </row>
    <row r="355" ht="12.75">
      <c r="D355" s="118"/>
    </row>
    <row r="356" ht="12.75">
      <c r="D356" s="118"/>
    </row>
    <row r="357" ht="12.75">
      <c r="D357" s="118"/>
    </row>
    <row r="358" ht="12.75">
      <c r="D358" s="118"/>
    </row>
    <row r="359" ht="12.75">
      <c r="D359" s="118"/>
    </row>
    <row r="360" ht="12.75">
      <c r="D360" s="118"/>
    </row>
    <row r="361" ht="12.75">
      <c r="D361" s="118"/>
    </row>
    <row r="362" ht="12.75">
      <c r="D362" s="118"/>
    </row>
    <row r="363" ht="12.75">
      <c r="D363" s="118"/>
    </row>
    <row r="364" ht="12.75">
      <c r="D364" s="118"/>
    </row>
    <row r="365" ht="12.75">
      <c r="D365" s="118"/>
    </row>
    <row r="366" ht="12.75">
      <c r="D366" s="118"/>
    </row>
    <row r="367" ht="12.75">
      <c r="D367" s="118"/>
    </row>
    <row r="368" ht="12.75">
      <c r="D368" s="118"/>
    </row>
    <row r="369" ht="12.75">
      <c r="D369" s="118"/>
    </row>
    <row r="370" ht="12.75">
      <c r="D370" s="118"/>
    </row>
    <row r="371" ht="12.75">
      <c r="D371" s="118"/>
    </row>
    <row r="372" ht="12.75">
      <c r="D372" s="118"/>
    </row>
    <row r="373" ht="12.75">
      <c r="D373" s="118"/>
    </row>
    <row r="374" ht="12.75">
      <c r="D374" s="118"/>
    </row>
    <row r="375" ht="12.75">
      <c r="D375" s="118"/>
    </row>
    <row r="376" ht="12.75">
      <c r="D376" s="118"/>
    </row>
    <row r="377" ht="12.75">
      <c r="D377" s="118"/>
    </row>
    <row r="378" ht="12.75">
      <c r="D378" s="118"/>
    </row>
    <row r="379" ht="12.75">
      <c r="D379" s="118"/>
    </row>
    <row r="380" ht="12.75">
      <c r="D380" s="118"/>
    </row>
    <row r="381" ht="12.75">
      <c r="D381" s="118"/>
    </row>
    <row r="382" ht="12.75">
      <c r="D382" s="118"/>
    </row>
    <row r="383" ht="12.75">
      <c r="D383" s="118"/>
    </row>
    <row r="384" ht="12.75">
      <c r="D384" s="118"/>
    </row>
    <row r="385" ht="12.75">
      <c r="D385" s="118"/>
    </row>
    <row r="386" ht="12.75">
      <c r="D386" s="118"/>
    </row>
    <row r="387" ht="12.75">
      <c r="D387" s="118"/>
    </row>
    <row r="388" ht="12.75">
      <c r="D388" s="118"/>
    </row>
    <row r="389" ht="12.75">
      <c r="D389" s="118"/>
    </row>
    <row r="390" ht="12.75">
      <c r="D390" s="118"/>
    </row>
    <row r="391" ht="12.75">
      <c r="D391" s="118"/>
    </row>
    <row r="392" ht="12.75">
      <c r="D392" s="118"/>
    </row>
    <row r="393" ht="12.75">
      <c r="D393" s="118"/>
    </row>
    <row r="394" ht="12.75">
      <c r="D394" s="118"/>
    </row>
    <row r="395" ht="12.75">
      <c r="D395" s="118"/>
    </row>
    <row r="396" ht="12.75">
      <c r="D396" s="118"/>
    </row>
    <row r="397" ht="12.75">
      <c r="D397" s="118"/>
    </row>
    <row r="398" ht="12.75">
      <c r="D398" s="118"/>
    </row>
    <row r="399" ht="12.75">
      <c r="D399" s="118"/>
    </row>
    <row r="400" ht="12.75">
      <c r="D400" s="118"/>
    </row>
    <row r="401" ht="12.75">
      <c r="D401" s="118"/>
    </row>
    <row r="402" ht="12.75">
      <c r="D402" s="118"/>
    </row>
    <row r="403" ht="12.75">
      <c r="D403" s="118"/>
    </row>
    <row r="404" ht="12.75">
      <c r="D404" s="118"/>
    </row>
    <row r="405" ht="12.75">
      <c r="D405" s="118"/>
    </row>
    <row r="406" ht="12.75">
      <c r="D406" s="118"/>
    </row>
    <row r="407" ht="12.75">
      <c r="D407" s="118"/>
    </row>
    <row r="408" ht="12.75">
      <c r="D408" s="118"/>
    </row>
    <row r="409" ht="12.75">
      <c r="D409" s="118"/>
    </row>
    <row r="410" ht="12.75">
      <c r="D410" s="118"/>
    </row>
    <row r="411" ht="12.75">
      <c r="D411" s="118"/>
    </row>
    <row r="412" ht="12.75">
      <c r="D412" s="118"/>
    </row>
    <row r="413" ht="12.75">
      <c r="D413" s="118"/>
    </row>
    <row r="414" ht="12.75">
      <c r="D414" s="118"/>
    </row>
    <row r="415" ht="12.75">
      <c r="D415" s="118"/>
    </row>
    <row r="416" ht="12.75">
      <c r="D416" s="118"/>
    </row>
    <row r="417" ht="12.75">
      <c r="D417" s="118"/>
    </row>
    <row r="418" ht="12.75">
      <c r="D418" s="118"/>
    </row>
    <row r="419" ht="12.75">
      <c r="D419" s="118"/>
    </row>
    <row r="420" ht="12.75">
      <c r="D420" s="118"/>
    </row>
    <row r="421" ht="12.75">
      <c r="D421" s="118"/>
    </row>
    <row r="422" ht="12.75">
      <c r="D422" s="118"/>
    </row>
    <row r="423" ht="12.75">
      <c r="D423" s="118"/>
    </row>
    <row r="424" ht="12.75">
      <c r="D424" s="118"/>
    </row>
    <row r="425" ht="12.75">
      <c r="D425" s="118"/>
    </row>
    <row r="426" ht="12.75">
      <c r="D426" s="118"/>
    </row>
    <row r="427" ht="12.75">
      <c r="D427" s="118"/>
    </row>
    <row r="428" ht="12.75">
      <c r="D428" s="118"/>
    </row>
    <row r="429" ht="12.75">
      <c r="D429" s="118"/>
    </row>
    <row r="430" ht="12.75">
      <c r="D430" s="118"/>
    </row>
    <row r="431" ht="12.75">
      <c r="D431" s="118"/>
    </row>
    <row r="432" ht="12.75">
      <c r="D432" s="118"/>
    </row>
    <row r="433" ht="12.75">
      <c r="D433" s="118"/>
    </row>
    <row r="434" ht="12.75">
      <c r="D434" s="118"/>
    </row>
    <row r="435" ht="12.75">
      <c r="D435" s="118"/>
    </row>
    <row r="436" ht="12.75">
      <c r="D436" s="118"/>
    </row>
    <row r="437" ht="12.75">
      <c r="D437" s="118"/>
    </row>
    <row r="438" ht="12.75">
      <c r="D438" s="118"/>
    </row>
    <row r="439" ht="12.75">
      <c r="D439" s="118"/>
    </row>
    <row r="440" ht="12.75">
      <c r="D440" s="118"/>
    </row>
    <row r="441" ht="12.75">
      <c r="D441" s="118"/>
    </row>
  </sheetData>
  <mergeCells count="5">
    <mergeCell ref="B6:E6"/>
    <mergeCell ref="B2:E2"/>
    <mergeCell ref="B3:E3"/>
    <mergeCell ref="B4:E4"/>
    <mergeCell ref="B5:E5"/>
  </mergeCells>
  <printOptions/>
  <pageMargins left="0.75" right="0.75" top="0.75" bottom="1" header="0.5" footer="0.5"/>
  <pageSetup horizontalDpi="300" verticalDpi="300" orientation="portrait" r:id="rId1"/>
  <headerFooter alignWithMargins="0">
    <oddFooter>&amp;C&amp;"ZapfHumnst BT,Regular"&amp;8Page &amp;P of 3&amp;R&amp;"ZapfHumnst BT,Regular"&amp;8&amp;D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460"/>
  <sheetViews>
    <sheetView workbookViewId="0" topLeftCell="A1">
      <selection activeCell="B5" sqref="B5:L5"/>
    </sheetView>
  </sheetViews>
  <sheetFormatPr defaultColWidth="9.140625" defaultRowHeight="15"/>
  <cols>
    <col min="1" max="1" width="0.71875" style="102" customWidth="1"/>
    <col min="2" max="2" width="10.421875" style="102" customWidth="1"/>
    <col min="3" max="3" width="8.421875" style="102" customWidth="1"/>
    <col min="4" max="4" width="7.28125" style="102" customWidth="1"/>
    <col min="5" max="5" width="9.140625" style="102" customWidth="1"/>
    <col min="6" max="6" width="7.57421875" style="102" customWidth="1"/>
    <col min="7" max="7" width="13.140625" style="102" customWidth="1"/>
    <col min="8" max="8" width="7.28125" style="102" customWidth="1"/>
    <col min="9" max="9" width="8.57421875" style="102" customWidth="1"/>
    <col min="10" max="10" width="8.28125" style="102" customWidth="1"/>
    <col min="11" max="11" width="7.421875" style="102" customWidth="1"/>
    <col min="12" max="12" width="7.7109375" style="102" customWidth="1"/>
    <col min="13" max="16384" width="9.140625" style="102" customWidth="1"/>
  </cols>
  <sheetData>
    <row r="2" spans="2:12" ht="12.75">
      <c r="B2" s="125" t="s">
        <v>354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2.75">
      <c r="B3" s="125" t="s">
        <v>247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2:12" ht="12.75">
      <c r="B4" s="125" t="s">
        <v>248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2:12" ht="12.75">
      <c r="B5" s="125" t="s">
        <v>249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2:12" ht="12.75">
      <c r="B6" s="125" t="s">
        <v>250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8" spans="2:12" ht="12.75">
      <c r="B8" s="103"/>
      <c r="C8" s="103" t="s">
        <v>251</v>
      </c>
      <c r="D8" s="103" t="s">
        <v>251</v>
      </c>
      <c r="E8" s="103" t="s">
        <v>252</v>
      </c>
      <c r="F8" s="103" t="s">
        <v>252</v>
      </c>
      <c r="G8" s="103"/>
      <c r="H8" s="103"/>
      <c r="I8" s="103"/>
      <c r="J8" s="103"/>
      <c r="K8" s="103"/>
      <c r="L8" s="103"/>
    </row>
    <row r="9" spans="2:12" ht="14.25">
      <c r="B9" s="103"/>
      <c r="C9" s="103" t="s">
        <v>253</v>
      </c>
      <c r="D9" s="103" t="s">
        <v>254</v>
      </c>
      <c r="E9" s="103" t="s">
        <v>255</v>
      </c>
      <c r="F9" s="103" t="s">
        <v>254</v>
      </c>
      <c r="G9" s="103" t="s">
        <v>256</v>
      </c>
      <c r="H9" s="103"/>
      <c r="I9" s="103" t="s">
        <v>257</v>
      </c>
      <c r="J9" s="103" t="s">
        <v>270</v>
      </c>
      <c r="K9" s="103" t="s">
        <v>258</v>
      </c>
      <c r="L9" s="103"/>
    </row>
    <row r="10" spans="2:12" ht="15" thickBot="1">
      <c r="B10" s="104" t="s">
        <v>259</v>
      </c>
      <c r="C10" s="104" t="s">
        <v>271</v>
      </c>
      <c r="D10" s="104" t="s">
        <v>272</v>
      </c>
      <c r="E10" s="104" t="s">
        <v>271</v>
      </c>
      <c r="F10" s="104" t="s">
        <v>272</v>
      </c>
      <c r="G10" s="104" t="s">
        <v>260</v>
      </c>
      <c r="H10" s="104" t="s">
        <v>261</v>
      </c>
      <c r="I10" s="104" t="s">
        <v>262</v>
      </c>
      <c r="J10" s="104" t="s">
        <v>263</v>
      </c>
      <c r="K10" s="104" t="s">
        <v>264</v>
      </c>
      <c r="L10" s="104" t="s">
        <v>265</v>
      </c>
    </row>
    <row r="11" spans="2:12" ht="13.5" thickTop="1">
      <c r="B11" s="105">
        <v>36532</v>
      </c>
      <c r="C11" s="106">
        <v>12.7</v>
      </c>
      <c r="D11" s="107">
        <v>45</v>
      </c>
      <c r="E11" s="106">
        <v>1.3</v>
      </c>
      <c r="F11" s="107">
        <v>89</v>
      </c>
      <c r="G11" s="107">
        <v>2</v>
      </c>
      <c r="H11" s="107">
        <v>32</v>
      </c>
      <c r="I11" s="107">
        <v>38</v>
      </c>
      <c r="J11" s="107">
        <v>1263</v>
      </c>
      <c r="K11" s="108">
        <v>871</v>
      </c>
      <c r="L11" s="109" t="s">
        <v>266</v>
      </c>
    </row>
    <row r="12" spans="2:12" ht="12.75">
      <c r="B12" s="105">
        <v>36538</v>
      </c>
      <c r="C12" s="106">
        <v>12.7</v>
      </c>
      <c r="D12" s="107">
        <v>45</v>
      </c>
      <c r="E12" s="106">
        <v>1.3</v>
      </c>
      <c r="F12" s="107">
        <v>90</v>
      </c>
      <c r="G12" s="107">
        <v>1</v>
      </c>
      <c r="H12" s="107">
        <v>34</v>
      </c>
      <c r="I12" s="107">
        <v>36</v>
      </c>
      <c r="J12" s="107">
        <v>1229</v>
      </c>
      <c r="K12" s="108">
        <v>848</v>
      </c>
      <c r="L12" s="109" t="s">
        <v>266</v>
      </c>
    </row>
    <row r="13" spans="2:12" ht="12.75">
      <c r="B13" s="105">
        <v>36544</v>
      </c>
      <c r="C13" s="106">
        <v>11.4</v>
      </c>
      <c r="D13" s="107">
        <v>43</v>
      </c>
      <c r="E13" s="106">
        <v>1.3</v>
      </c>
      <c r="F13" s="107">
        <v>77</v>
      </c>
      <c r="G13" s="107">
        <v>2</v>
      </c>
      <c r="H13" s="107">
        <v>32</v>
      </c>
      <c r="I13" s="107">
        <v>38</v>
      </c>
      <c r="J13" s="107">
        <v>1298</v>
      </c>
      <c r="K13" s="108">
        <v>895</v>
      </c>
      <c r="L13" s="109" t="s">
        <v>266</v>
      </c>
    </row>
    <row r="14" spans="2:12" ht="12.75">
      <c r="B14" s="105">
        <v>36551</v>
      </c>
      <c r="C14" s="106">
        <v>11.8</v>
      </c>
      <c r="D14" s="107">
        <v>42</v>
      </c>
      <c r="E14" s="106">
        <v>1.3</v>
      </c>
      <c r="F14" s="107">
        <v>82</v>
      </c>
      <c r="G14" s="107">
        <v>1</v>
      </c>
      <c r="H14" s="107">
        <v>32</v>
      </c>
      <c r="I14" s="107">
        <v>36</v>
      </c>
      <c r="J14" s="107">
        <v>1240</v>
      </c>
      <c r="K14" s="108">
        <v>855</v>
      </c>
      <c r="L14" s="109" t="s">
        <v>266</v>
      </c>
    </row>
    <row r="15" spans="2:12" ht="12.75">
      <c r="B15" s="105">
        <v>36559</v>
      </c>
      <c r="C15" s="106">
        <v>12.3</v>
      </c>
      <c r="D15" s="107">
        <v>43</v>
      </c>
      <c r="E15" s="106">
        <v>1.3</v>
      </c>
      <c r="F15" s="107">
        <v>86</v>
      </c>
      <c r="G15" s="107">
        <v>2</v>
      </c>
      <c r="H15" s="107">
        <v>32</v>
      </c>
      <c r="I15" s="107">
        <v>40</v>
      </c>
      <c r="J15" s="107">
        <v>1290</v>
      </c>
      <c r="K15" s="108">
        <v>890</v>
      </c>
      <c r="L15" s="109" t="s">
        <v>266</v>
      </c>
    </row>
    <row r="16" spans="2:12" ht="12.75">
      <c r="B16" s="105">
        <v>36566</v>
      </c>
      <c r="C16" s="106">
        <v>12.5</v>
      </c>
      <c r="D16" s="107">
        <v>43</v>
      </c>
      <c r="E16" s="106">
        <v>1.3</v>
      </c>
      <c r="F16" s="107">
        <v>82</v>
      </c>
      <c r="G16" s="107">
        <v>1</v>
      </c>
      <c r="H16" s="107">
        <v>30</v>
      </c>
      <c r="I16" s="107">
        <v>38</v>
      </c>
      <c r="J16" s="107">
        <v>1226</v>
      </c>
      <c r="K16" s="108">
        <v>846</v>
      </c>
      <c r="L16" s="109" t="s">
        <v>266</v>
      </c>
    </row>
    <row r="17" spans="2:12" ht="12.75">
      <c r="B17" s="105">
        <v>36573</v>
      </c>
      <c r="C17" s="106">
        <v>11.2</v>
      </c>
      <c r="D17" s="107">
        <v>42</v>
      </c>
      <c r="E17" s="106">
        <v>1.3</v>
      </c>
      <c r="F17" s="107">
        <v>82</v>
      </c>
      <c r="G17" s="107">
        <v>2</v>
      </c>
      <c r="H17" s="107">
        <v>32</v>
      </c>
      <c r="I17" s="107">
        <v>38</v>
      </c>
      <c r="J17" s="107">
        <v>1320</v>
      </c>
      <c r="K17" s="108">
        <v>910</v>
      </c>
      <c r="L17" s="109" t="s">
        <v>266</v>
      </c>
    </row>
    <row r="18" spans="2:12" ht="12.75">
      <c r="B18" s="105">
        <v>36581</v>
      </c>
      <c r="C18" s="106">
        <v>12.4</v>
      </c>
      <c r="D18" s="107">
        <v>42</v>
      </c>
      <c r="E18" s="106">
        <v>1.4</v>
      </c>
      <c r="F18" s="107">
        <v>95</v>
      </c>
      <c r="G18" s="107">
        <v>1</v>
      </c>
      <c r="H18" s="107">
        <v>32</v>
      </c>
      <c r="I18" s="107">
        <v>36</v>
      </c>
      <c r="J18" s="107">
        <v>1290</v>
      </c>
      <c r="K18" s="108">
        <v>890</v>
      </c>
      <c r="L18" s="109" t="s">
        <v>266</v>
      </c>
    </row>
    <row r="19" spans="2:12" ht="12.75">
      <c r="B19" s="105">
        <v>36587</v>
      </c>
      <c r="C19" s="106">
        <v>13.1</v>
      </c>
      <c r="D19" s="107">
        <v>42</v>
      </c>
      <c r="E19" s="106">
        <v>1.6</v>
      </c>
      <c r="F19" s="107">
        <v>88</v>
      </c>
      <c r="G19" s="107">
        <v>2</v>
      </c>
      <c r="H19" s="107">
        <v>32</v>
      </c>
      <c r="I19" s="107">
        <v>36</v>
      </c>
      <c r="J19" s="107">
        <v>1285</v>
      </c>
      <c r="K19" s="108">
        <v>886</v>
      </c>
      <c r="L19" s="109" t="s">
        <v>266</v>
      </c>
    </row>
    <row r="20" spans="2:12" ht="12.75">
      <c r="B20" s="105">
        <v>36594</v>
      </c>
      <c r="C20" s="106">
        <v>14.1</v>
      </c>
      <c r="D20" s="107">
        <v>43</v>
      </c>
      <c r="E20" s="106">
        <v>1.3</v>
      </c>
      <c r="F20" s="107">
        <v>89</v>
      </c>
      <c r="G20" s="107">
        <v>1</v>
      </c>
      <c r="H20" s="107">
        <v>32</v>
      </c>
      <c r="I20" s="107">
        <v>34</v>
      </c>
      <c r="J20" s="107">
        <v>1200</v>
      </c>
      <c r="K20" s="108">
        <v>828</v>
      </c>
      <c r="L20" s="109" t="s">
        <v>266</v>
      </c>
    </row>
    <row r="21" spans="2:12" ht="12.75">
      <c r="B21" s="105">
        <v>36601</v>
      </c>
      <c r="C21" s="106">
        <v>12.1</v>
      </c>
      <c r="D21" s="107">
        <v>44</v>
      </c>
      <c r="E21" s="106">
        <v>1.5</v>
      </c>
      <c r="F21" s="107">
        <v>92</v>
      </c>
      <c r="G21" s="107">
        <v>2</v>
      </c>
      <c r="H21" s="107">
        <v>32</v>
      </c>
      <c r="I21" s="107">
        <v>38</v>
      </c>
      <c r="J21" s="107">
        <v>1275</v>
      </c>
      <c r="K21" s="108">
        <v>879</v>
      </c>
      <c r="L21" s="109" t="s">
        <v>266</v>
      </c>
    </row>
    <row r="22" spans="2:12" ht="12.75">
      <c r="B22" s="105">
        <v>36608</v>
      </c>
      <c r="C22" s="106">
        <v>11.2</v>
      </c>
      <c r="D22" s="107">
        <v>45</v>
      </c>
      <c r="E22" s="106">
        <v>1.4</v>
      </c>
      <c r="F22" s="107">
        <v>97</v>
      </c>
      <c r="G22" s="107">
        <v>1</v>
      </c>
      <c r="H22" s="107">
        <v>32</v>
      </c>
      <c r="I22" s="107">
        <v>38</v>
      </c>
      <c r="J22" s="107">
        <v>1206</v>
      </c>
      <c r="K22" s="108">
        <v>832</v>
      </c>
      <c r="L22" s="109" t="s">
        <v>266</v>
      </c>
    </row>
    <row r="23" spans="2:12" ht="12.75">
      <c r="B23" s="105">
        <v>36615</v>
      </c>
      <c r="C23" s="106">
        <v>12.8</v>
      </c>
      <c r="D23" s="107">
        <v>46</v>
      </c>
      <c r="E23" s="106">
        <v>1.5</v>
      </c>
      <c r="F23" s="107">
        <v>106</v>
      </c>
      <c r="G23" s="107">
        <v>2</v>
      </c>
      <c r="H23" s="107">
        <v>32</v>
      </c>
      <c r="I23" s="107">
        <v>36</v>
      </c>
      <c r="J23" s="107">
        <v>1220</v>
      </c>
      <c r="K23" s="108">
        <v>842</v>
      </c>
      <c r="L23" s="109" t="s">
        <v>266</v>
      </c>
    </row>
    <row r="24" spans="2:12" ht="12.75">
      <c r="B24" s="105">
        <v>36622</v>
      </c>
      <c r="C24" s="106">
        <v>13.1</v>
      </c>
      <c r="D24" s="107">
        <v>46</v>
      </c>
      <c r="E24" s="106">
        <v>1.4</v>
      </c>
      <c r="F24" s="107">
        <v>95</v>
      </c>
      <c r="G24" s="107">
        <v>1</v>
      </c>
      <c r="H24" s="107">
        <v>32</v>
      </c>
      <c r="I24" s="107">
        <v>38</v>
      </c>
      <c r="J24" s="107">
        <v>1206</v>
      </c>
      <c r="K24" s="108">
        <v>832</v>
      </c>
      <c r="L24" s="109" t="s">
        <v>266</v>
      </c>
    </row>
    <row r="25" spans="2:12" ht="12.75">
      <c r="B25" s="105">
        <v>36629</v>
      </c>
      <c r="C25" s="106">
        <v>11.6</v>
      </c>
      <c r="D25" s="107">
        <v>46</v>
      </c>
      <c r="E25" s="106">
        <v>1.5</v>
      </c>
      <c r="F25" s="107">
        <v>103</v>
      </c>
      <c r="G25" s="107">
        <v>2</v>
      </c>
      <c r="H25" s="107">
        <v>32</v>
      </c>
      <c r="I25" s="107">
        <v>36</v>
      </c>
      <c r="J25" s="107">
        <v>1262</v>
      </c>
      <c r="K25" s="108">
        <v>871</v>
      </c>
      <c r="L25" s="109" t="s">
        <v>266</v>
      </c>
    </row>
    <row r="26" spans="2:12" ht="12.75">
      <c r="B26" s="105">
        <v>36636</v>
      </c>
      <c r="C26" s="106">
        <v>13.6</v>
      </c>
      <c r="D26" s="107">
        <v>45</v>
      </c>
      <c r="E26" s="106">
        <v>1.4</v>
      </c>
      <c r="F26" s="107">
        <v>90</v>
      </c>
      <c r="G26" s="107">
        <v>1</v>
      </c>
      <c r="H26" s="107">
        <v>32</v>
      </c>
      <c r="I26" s="107">
        <v>40</v>
      </c>
      <c r="J26" s="107">
        <v>1177</v>
      </c>
      <c r="K26" s="108">
        <v>812</v>
      </c>
      <c r="L26" s="109" t="s">
        <v>266</v>
      </c>
    </row>
    <row r="27" spans="2:12" ht="12.75">
      <c r="B27" s="105">
        <v>36643</v>
      </c>
      <c r="C27" s="106">
        <v>12.9</v>
      </c>
      <c r="D27" s="107">
        <v>48</v>
      </c>
      <c r="E27" s="106">
        <v>1.4</v>
      </c>
      <c r="F27" s="107">
        <v>103</v>
      </c>
      <c r="G27" s="107">
        <v>2</v>
      </c>
      <c r="H27" s="107">
        <v>32</v>
      </c>
      <c r="I27" s="107">
        <v>38</v>
      </c>
      <c r="J27" s="107">
        <v>1219</v>
      </c>
      <c r="K27" s="108">
        <v>841</v>
      </c>
      <c r="L27" s="109" t="s">
        <v>266</v>
      </c>
    </row>
    <row r="28" spans="2:12" ht="12.75">
      <c r="B28" s="105">
        <v>36650</v>
      </c>
      <c r="C28" s="106">
        <v>11.8</v>
      </c>
      <c r="D28" s="107">
        <v>53</v>
      </c>
      <c r="E28" s="106">
        <v>1.4</v>
      </c>
      <c r="F28" s="107">
        <v>116</v>
      </c>
      <c r="G28" s="107">
        <v>1</v>
      </c>
      <c r="H28" s="107">
        <v>32</v>
      </c>
      <c r="I28" s="107">
        <v>38</v>
      </c>
      <c r="J28" s="107">
        <v>1146</v>
      </c>
      <c r="K28" s="108">
        <v>791</v>
      </c>
      <c r="L28" s="109" t="s">
        <v>266</v>
      </c>
    </row>
    <row r="29" spans="2:12" ht="12.75">
      <c r="B29" s="105">
        <v>36657</v>
      </c>
      <c r="C29" s="106">
        <v>10.8</v>
      </c>
      <c r="D29" s="107">
        <v>52</v>
      </c>
      <c r="E29" s="106">
        <v>1.4</v>
      </c>
      <c r="F29" s="107">
        <v>93</v>
      </c>
      <c r="G29" s="107">
        <v>2</v>
      </c>
      <c r="H29" s="107">
        <v>32</v>
      </c>
      <c r="I29" s="107">
        <v>40</v>
      </c>
      <c r="J29" s="107">
        <v>1206</v>
      </c>
      <c r="K29" s="108">
        <v>832</v>
      </c>
      <c r="L29" s="109" t="s">
        <v>266</v>
      </c>
    </row>
    <row r="30" spans="2:12" ht="12.75">
      <c r="B30" s="105">
        <v>36665</v>
      </c>
      <c r="C30" s="106">
        <v>13.2</v>
      </c>
      <c r="D30" s="107">
        <v>50</v>
      </c>
      <c r="E30" s="106">
        <v>1.3</v>
      </c>
      <c r="F30" s="107">
        <v>86</v>
      </c>
      <c r="G30" s="107">
        <v>1</v>
      </c>
      <c r="H30" s="107">
        <v>32</v>
      </c>
      <c r="I30" s="107">
        <v>38</v>
      </c>
      <c r="J30" s="107">
        <v>1200</v>
      </c>
      <c r="K30" s="108">
        <v>828</v>
      </c>
      <c r="L30" s="109" t="s">
        <v>266</v>
      </c>
    </row>
    <row r="31" spans="2:12" ht="12.75">
      <c r="B31" s="105">
        <v>36671</v>
      </c>
      <c r="C31" s="106">
        <v>12.9</v>
      </c>
      <c r="D31" s="107">
        <v>58</v>
      </c>
      <c r="E31" s="106">
        <v>1.5</v>
      </c>
      <c r="F31" s="107">
        <v>107</v>
      </c>
      <c r="G31" s="107">
        <v>2</v>
      </c>
      <c r="H31" s="107">
        <v>32</v>
      </c>
      <c r="I31" s="107">
        <v>36</v>
      </c>
      <c r="J31" s="107">
        <v>1268</v>
      </c>
      <c r="K31" s="108">
        <v>875</v>
      </c>
      <c r="L31" s="109" t="s">
        <v>266</v>
      </c>
    </row>
    <row r="32" spans="2:12" ht="12.75">
      <c r="B32" s="105">
        <v>36678</v>
      </c>
      <c r="C32" s="106">
        <v>11.6</v>
      </c>
      <c r="D32" s="107">
        <v>57</v>
      </c>
      <c r="E32" s="106">
        <v>1.3</v>
      </c>
      <c r="F32" s="107">
        <v>103</v>
      </c>
      <c r="G32" s="107">
        <v>1</v>
      </c>
      <c r="H32" s="107">
        <v>32</v>
      </c>
      <c r="I32" s="107">
        <v>36</v>
      </c>
      <c r="J32" s="107">
        <v>1143</v>
      </c>
      <c r="K32" s="108">
        <v>789</v>
      </c>
      <c r="L32" s="109" t="s">
        <v>266</v>
      </c>
    </row>
    <row r="33" spans="2:12" ht="12.75">
      <c r="B33" s="105">
        <v>36685</v>
      </c>
      <c r="C33" s="106">
        <v>11.5</v>
      </c>
      <c r="D33" s="107">
        <v>58</v>
      </c>
      <c r="E33" s="106">
        <v>1.5</v>
      </c>
      <c r="F33" s="107">
        <v>119</v>
      </c>
      <c r="G33" s="107">
        <v>2</v>
      </c>
      <c r="H33" s="107">
        <v>30</v>
      </c>
      <c r="I33" s="107">
        <v>42</v>
      </c>
      <c r="J33" s="107">
        <v>1163</v>
      </c>
      <c r="K33" s="108">
        <v>802</v>
      </c>
      <c r="L33" s="109" t="s">
        <v>266</v>
      </c>
    </row>
    <row r="34" spans="2:12" ht="12.75">
      <c r="B34" s="105">
        <v>36693</v>
      </c>
      <c r="C34" s="106">
        <v>15.2</v>
      </c>
      <c r="D34" s="107">
        <v>56</v>
      </c>
      <c r="E34" s="106">
        <v>1.4</v>
      </c>
      <c r="F34" s="107">
        <v>109</v>
      </c>
      <c r="G34" s="107">
        <v>2</v>
      </c>
      <c r="H34" s="107">
        <v>28</v>
      </c>
      <c r="I34" s="107">
        <v>38</v>
      </c>
      <c r="J34" s="107">
        <v>1193</v>
      </c>
      <c r="K34" s="108">
        <v>823</v>
      </c>
      <c r="L34" s="109" t="s">
        <v>266</v>
      </c>
    </row>
    <row r="35" spans="2:12" ht="12.75">
      <c r="B35" s="105">
        <v>36697</v>
      </c>
      <c r="C35" s="106">
        <v>9.9</v>
      </c>
      <c r="D35" s="107">
        <v>59</v>
      </c>
      <c r="E35" s="106">
        <v>1.3</v>
      </c>
      <c r="F35" s="107">
        <v>111</v>
      </c>
      <c r="G35" s="107">
        <v>1</v>
      </c>
      <c r="H35" s="107">
        <v>30</v>
      </c>
      <c r="I35" s="107">
        <v>40</v>
      </c>
      <c r="J35" s="107">
        <v>1133</v>
      </c>
      <c r="K35" s="108">
        <v>781</v>
      </c>
      <c r="L35" s="109" t="s">
        <v>266</v>
      </c>
    </row>
    <row r="36" spans="2:12" ht="12.75">
      <c r="B36" s="105">
        <v>36705</v>
      </c>
      <c r="C36" s="106">
        <v>9.3</v>
      </c>
      <c r="D36" s="107">
        <v>61</v>
      </c>
      <c r="E36" s="106">
        <v>1.5</v>
      </c>
      <c r="F36" s="107">
        <v>111</v>
      </c>
      <c r="G36" s="107">
        <v>2</v>
      </c>
      <c r="H36" s="107">
        <v>28</v>
      </c>
      <c r="I36" s="107">
        <v>38</v>
      </c>
      <c r="J36" s="107">
        <v>1203</v>
      </c>
      <c r="K36" s="108">
        <v>830</v>
      </c>
      <c r="L36" s="109" t="s">
        <v>266</v>
      </c>
    </row>
    <row r="37" spans="2:12" ht="12.75">
      <c r="B37" s="105">
        <v>36715</v>
      </c>
      <c r="C37" s="106">
        <v>8.8</v>
      </c>
      <c r="D37" s="107">
        <v>61</v>
      </c>
      <c r="E37" s="106">
        <v>1.8</v>
      </c>
      <c r="F37" s="107">
        <v>118</v>
      </c>
      <c r="G37" s="107">
        <v>1</v>
      </c>
      <c r="H37" s="107">
        <v>30</v>
      </c>
      <c r="I37" s="107">
        <v>36</v>
      </c>
      <c r="J37" s="107">
        <v>1333</v>
      </c>
      <c r="K37" s="108">
        <v>919</v>
      </c>
      <c r="L37" s="109" t="s">
        <v>266</v>
      </c>
    </row>
    <row r="38" spans="2:12" ht="12.75">
      <c r="B38" s="105">
        <v>36720</v>
      </c>
      <c r="C38" s="106">
        <v>10.3</v>
      </c>
      <c r="D38" s="107">
        <v>63</v>
      </c>
      <c r="E38" s="106">
        <v>2.2</v>
      </c>
      <c r="F38" s="107">
        <v>122</v>
      </c>
      <c r="G38" s="107">
        <v>2</v>
      </c>
      <c r="H38" s="107">
        <v>30</v>
      </c>
      <c r="I38" s="107">
        <v>32</v>
      </c>
      <c r="J38" s="107">
        <v>1490</v>
      </c>
      <c r="K38" s="108">
        <v>1028</v>
      </c>
      <c r="L38" s="109" t="s">
        <v>266</v>
      </c>
    </row>
    <row r="39" spans="2:12" ht="12.75">
      <c r="B39" s="105">
        <v>36727</v>
      </c>
      <c r="C39" s="106">
        <v>11</v>
      </c>
      <c r="D39" s="107">
        <v>63</v>
      </c>
      <c r="E39" s="106">
        <v>1.2</v>
      </c>
      <c r="F39" s="107">
        <v>113</v>
      </c>
      <c r="G39" s="107">
        <v>1</v>
      </c>
      <c r="H39" s="107">
        <v>30</v>
      </c>
      <c r="I39" s="107">
        <v>40</v>
      </c>
      <c r="J39" s="107">
        <v>1103</v>
      </c>
      <c r="K39" s="108">
        <v>761</v>
      </c>
      <c r="L39" s="109" t="s">
        <v>266</v>
      </c>
    </row>
    <row r="40" spans="2:12" ht="12.75">
      <c r="B40" s="105">
        <v>36734</v>
      </c>
      <c r="C40" s="106">
        <v>10.4</v>
      </c>
      <c r="D40" s="107">
        <v>64</v>
      </c>
      <c r="E40" s="106">
        <v>1.5</v>
      </c>
      <c r="F40" s="107">
        <v>118</v>
      </c>
      <c r="G40" s="107">
        <v>2</v>
      </c>
      <c r="H40" s="107">
        <v>30</v>
      </c>
      <c r="I40" s="107">
        <v>38</v>
      </c>
      <c r="J40" s="107">
        <v>1193</v>
      </c>
      <c r="K40" s="108">
        <v>823</v>
      </c>
      <c r="L40" s="109" t="s">
        <v>266</v>
      </c>
    </row>
    <row r="41" spans="2:12" ht="12.75">
      <c r="B41" s="105">
        <v>36741</v>
      </c>
      <c r="C41" s="106">
        <v>9.7</v>
      </c>
      <c r="D41" s="107">
        <v>64</v>
      </c>
      <c r="E41" s="106">
        <v>1.2</v>
      </c>
      <c r="F41" s="107">
        <v>114</v>
      </c>
      <c r="G41" s="107">
        <v>1</v>
      </c>
      <c r="H41" s="107">
        <v>30</v>
      </c>
      <c r="I41" s="107">
        <v>34</v>
      </c>
      <c r="J41" s="107">
        <v>1152</v>
      </c>
      <c r="K41" s="108">
        <v>795</v>
      </c>
      <c r="L41" s="109" t="s">
        <v>266</v>
      </c>
    </row>
    <row r="42" spans="2:12" ht="12.75">
      <c r="B42" s="105">
        <v>36748</v>
      </c>
      <c r="C42" s="106">
        <v>8.4</v>
      </c>
      <c r="D42" s="107">
        <v>65</v>
      </c>
      <c r="E42" s="106">
        <v>1.7</v>
      </c>
      <c r="F42" s="107">
        <v>122</v>
      </c>
      <c r="G42" s="107">
        <v>2</v>
      </c>
      <c r="H42" s="107">
        <v>30</v>
      </c>
      <c r="I42" s="107">
        <v>36</v>
      </c>
      <c r="J42" s="107">
        <v>1275</v>
      </c>
      <c r="K42" s="108">
        <v>879</v>
      </c>
      <c r="L42" s="109" t="s">
        <v>266</v>
      </c>
    </row>
    <row r="43" spans="2:12" ht="12.75">
      <c r="B43" s="105">
        <v>36755</v>
      </c>
      <c r="C43" s="106">
        <v>10.2</v>
      </c>
      <c r="D43" s="107">
        <v>65</v>
      </c>
      <c r="E43" s="106">
        <v>2</v>
      </c>
      <c r="F43" s="107">
        <v>110</v>
      </c>
      <c r="G43" s="107">
        <v>1</v>
      </c>
      <c r="H43" s="107">
        <v>32</v>
      </c>
      <c r="I43" s="107">
        <v>34</v>
      </c>
      <c r="J43" s="107">
        <v>1600</v>
      </c>
      <c r="K43" s="108" t="s">
        <v>114</v>
      </c>
      <c r="L43" s="109" t="s">
        <v>266</v>
      </c>
    </row>
    <row r="44" spans="2:12" ht="12.75">
      <c r="B44" s="105">
        <v>36762</v>
      </c>
      <c r="C44" s="106">
        <v>11.5</v>
      </c>
      <c r="D44" s="107">
        <v>65</v>
      </c>
      <c r="E44" s="106">
        <v>1.5</v>
      </c>
      <c r="F44" s="107">
        <v>121</v>
      </c>
      <c r="G44" s="107">
        <v>2</v>
      </c>
      <c r="H44" s="107">
        <v>30</v>
      </c>
      <c r="I44" s="107">
        <v>40</v>
      </c>
      <c r="J44" s="107">
        <v>1330</v>
      </c>
      <c r="K44" s="108">
        <v>918</v>
      </c>
      <c r="L44" s="109" t="s">
        <v>266</v>
      </c>
    </row>
    <row r="45" spans="2:12" ht="12.75">
      <c r="B45" s="105">
        <v>36769</v>
      </c>
      <c r="C45" s="106">
        <v>8.1</v>
      </c>
      <c r="D45" s="107">
        <v>64</v>
      </c>
      <c r="E45" s="106">
        <v>1.4</v>
      </c>
      <c r="F45" s="107">
        <v>104</v>
      </c>
      <c r="G45" s="107">
        <v>1</v>
      </c>
      <c r="H45" s="107">
        <v>32</v>
      </c>
      <c r="I45" s="107">
        <v>48</v>
      </c>
      <c r="J45" s="107">
        <v>1408</v>
      </c>
      <c r="K45" s="108">
        <v>971</v>
      </c>
      <c r="L45" s="109" t="s">
        <v>266</v>
      </c>
    </row>
    <row r="46" spans="2:12" ht="12.75">
      <c r="B46" s="105">
        <v>36777</v>
      </c>
      <c r="C46" s="106">
        <v>11</v>
      </c>
      <c r="D46" s="107">
        <v>65</v>
      </c>
      <c r="E46" s="106">
        <v>1.6</v>
      </c>
      <c r="F46" s="107">
        <v>117</v>
      </c>
      <c r="G46" s="107">
        <v>2</v>
      </c>
      <c r="H46" s="107">
        <v>30</v>
      </c>
      <c r="I46" s="107">
        <v>50</v>
      </c>
      <c r="J46" s="107">
        <v>1351</v>
      </c>
      <c r="K46" s="108">
        <v>932</v>
      </c>
      <c r="L46" s="109" t="s">
        <v>266</v>
      </c>
    </row>
    <row r="47" spans="2:12" ht="12.75">
      <c r="B47" s="105">
        <v>36784</v>
      </c>
      <c r="C47" s="106">
        <v>12.9</v>
      </c>
      <c r="D47" s="107">
        <v>63</v>
      </c>
      <c r="E47" s="106">
        <v>1.4</v>
      </c>
      <c r="F47" s="107">
        <v>94</v>
      </c>
      <c r="G47" s="107">
        <v>1</v>
      </c>
      <c r="H47" s="107">
        <v>30</v>
      </c>
      <c r="I47" s="107">
        <v>38</v>
      </c>
      <c r="J47" s="107">
        <v>1365</v>
      </c>
      <c r="K47" s="108">
        <v>941</v>
      </c>
      <c r="L47" s="109" t="s">
        <v>266</v>
      </c>
    </row>
    <row r="48" spans="2:12" ht="12.75">
      <c r="B48" s="105">
        <v>36790</v>
      </c>
      <c r="C48" s="106">
        <v>13.2</v>
      </c>
      <c r="D48" s="107">
        <v>63</v>
      </c>
      <c r="E48" s="106">
        <v>1.5</v>
      </c>
      <c r="F48" s="107">
        <v>108</v>
      </c>
      <c r="G48" s="107">
        <v>2</v>
      </c>
      <c r="H48" s="107">
        <v>30</v>
      </c>
      <c r="I48" s="107">
        <v>36</v>
      </c>
      <c r="J48" s="107">
        <v>1351</v>
      </c>
      <c r="K48" s="108">
        <v>932</v>
      </c>
      <c r="L48" s="109" t="s">
        <v>266</v>
      </c>
    </row>
    <row r="49" spans="2:12" ht="12.75">
      <c r="B49" s="105">
        <v>36798</v>
      </c>
      <c r="C49" s="106">
        <v>12.1</v>
      </c>
      <c r="D49" s="107">
        <v>63</v>
      </c>
      <c r="E49" s="106">
        <v>1.6</v>
      </c>
      <c r="F49" s="107">
        <v>116</v>
      </c>
      <c r="G49" s="107">
        <v>1</v>
      </c>
      <c r="H49" s="107">
        <v>30</v>
      </c>
      <c r="I49" s="107">
        <v>34</v>
      </c>
      <c r="J49" s="107">
        <v>1385</v>
      </c>
      <c r="K49" s="108">
        <v>955</v>
      </c>
      <c r="L49" s="109" t="s">
        <v>266</v>
      </c>
    </row>
    <row r="50" spans="2:12" ht="12.75">
      <c r="B50" s="105">
        <v>36804</v>
      </c>
      <c r="C50" s="106">
        <v>8.2</v>
      </c>
      <c r="D50" s="107">
        <v>60</v>
      </c>
      <c r="E50" s="106">
        <v>1.4</v>
      </c>
      <c r="F50" s="107">
        <v>100</v>
      </c>
      <c r="G50" s="107">
        <v>2</v>
      </c>
      <c r="H50" s="107">
        <v>30</v>
      </c>
      <c r="I50" s="107">
        <v>50</v>
      </c>
      <c r="J50" s="107">
        <v>1365</v>
      </c>
      <c r="K50" s="108">
        <v>941</v>
      </c>
      <c r="L50" s="109" t="s">
        <v>266</v>
      </c>
    </row>
    <row r="51" spans="2:12" ht="12.75">
      <c r="B51" s="105">
        <v>36811</v>
      </c>
      <c r="C51" s="106">
        <v>11.8</v>
      </c>
      <c r="D51" s="107">
        <v>61</v>
      </c>
      <c r="E51" s="106">
        <v>1.6</v>
      </c>
      <c r="F51" s="107">
        <v>108</v>
      </c>
      <c r="G51" s="107">
        <v>1</v>
      </c>
      <c r="H51" s="107">
        <v>30</v>
      </c>
      <c r="I51" s="107">
        <v>34</v>
      </c>
      <c r="J51" s="107">
        <v>1380</v>
      </c>
      <c r="K51" s="108">
        <v>952</v>
      </c>
      <c r="L51" s="109" t="s">
        <v>266</v>
      </c>
    </row>
    <row r="52" spans="2:12" ht="12.75">
      <c r="B52" s="105">
        <v>36825</v>
      </c>
      <c r="C52" s="106">
        <v>12.7</v>
      </c>
      <c r="D52" s="107">
        <v>60</v>
      </c>
      <c r="E52" s="106">
        <v>1.6</v>
      </c>
      <c r="F52" s="107">
        <v>107</v>
      </c>
      <c r="G52" s="107">
        <v>1</v>
      </c>
      <c r="H52" s="107">
        <v>30</v>
      </c>
      <c r="I52" s="107">
        <v>40</v>
      </c>
      <c r="J52" s="107">
        <v>1381</v>
      </c>
      <c r="K52" s="108">
        <v>952</v>
      </c>
      <c r="L52" s="109" t="s">
        <v>266</v>
      </c>
    </row>
    <row r="53" spans="2:12" ht="12.75">
      <c r="B53" s="105">
        <v>36832</v>
      </c>
      <c r="C53" s="106">
        <v>14.2</v>
      </c>
      <c r="D53" s="107">
        <v>59</v>
      </c>
      <c r="E53" s="106">
        <v>1.4</v>
      </c>
      <c r="F53" s="107">
        <v>108</v>
      </c>
      <c r="G53" s="107">
        <v>2</v>
      </c>
      <c r="H53" s="107">
        <v>30</v>
      </c>
      <c r="I53" s="107">
        <v>38</v>
      </c>
      <c r="J53" s="107">
        <v>1262</v>
      </c>
      <c r="K53" s="108">
        <v>871</v>
      </c>
      <c r="L53" s="109" t="s">
        <v>266</v>
      </c>
    </row>
    <row r="54" spans="2:12" ht="12.75">
      <c r="B54" s="105">
        <v>36839</v>
      </c>
      <c r="C54" s="106">
        <v>12.8</v>
      </c>
      <c r="D54" s="107">
        <v>54</v>
      </c>
      <c r="E54" s="106">
        <v>1.5</v>
      </c>
      <c r="F54" s="107">
        <v>95</v>
      </c>
      <c r="G54" s="107">
        <v>1</v>
      </c>
      <c r="H54" s="107">
        <v>32</v>
      </c>
      <c r="I54" s="107">
        <v>32</v>
      </c>
      <c r="J54" s="107">
        <v>1363</v>
      </c>
      <c r="K54" s="108">
        <v>940</v>
      </c>
      <c r="L54" s="109" t="s">
        <v>267</v>
      </c>
    </row>
    <row r="55" spans="2:12" ht="12.75">
      <c r="B55" s="105">
        <v>36846</v>
      </c>
      <c r="C55" s="106">
        <v>12.2</v>
      </c>
      <c r="D55" s="107">
        <v>80</v>
      </c>
      <c r="E55" s="106">
        <v>1.1</v>
      </c>
      <c r="F55" s="107">
        <v>82</v>
      </c>
      <c r="G55" s="107">
        <v>2</v>
      </c>
      <c r="H55" s="107">
        <v>32</v>
      </c>
      <c r="I55" s="107">
        <v>32</v>
      </c>
      <c r="J55" s="107">
        <v>1260</v>
      </c>
      <c r="K55" s="108">
        <v>869</v>
      </c>
      <c r="L55" s="109" t="s">
        <v>267</v>
      </c>
    </row>
    <row r="56" spans="2:12" ht="14.25">
      <c r="B56" s="109" t="s">
        <v>273</v>
      </c>
      <c r="C56" s="106" t="s">
        <v>268</v>
      </c>
      <c r="D56" s="107" t="s">
        <v>268</v>
      </c>
      <c r="E56" s="106" t="s">
        <v>268</v>
      </c>
      <c r="F56" s="107" t="s">
        <v>268</v>
      </c>
      <c r="G56" s="107" t="s">
        <v>268</v>
      </c>
      <c r="H56" s="107" t="s">
        <v>268</v>
      </c>
      <c r="I56" s="107" t="s">
        <v>268</v>
      </c>
      <c r="J56" s="107" t="s">
        <v>268</v>
      </c>
      <c r="K56" s="108" t="s">
        <v>268</v>
      </c>
      <c r="L56" s="109" t="s">
        <v>267</v>
      </c>
    </row>
    <row r="57" spans="2:12" ht="14.25">
      <c r="B57" s="109" t="s">
        <v>274</v>
      </c>
      <c r="C57" s="106" t="s">
        <v>268</v>
      </c>
      <c r="D57" s="107" t="s">
        <v>268</v>
      </c>
      <c r="E57" s="106" t="s">
        <v>268</v>
      </c>
      <c r="F57" s="107" t="s">
        <v>268</v>
      </c>
      <c r="G57" s="107" t="s">
        <v>268</v>
      </c>
      <c r="H57" s="107" t="s">
        <v>268</v>
      </c>
      <c r="I57" s="107" t="s">
        <v>268</v>
      </c>
      <c r="J57" s="107" t="s">
        <v>268</v>
      </c>
      <c r="K57" s="108" t="s">
        <v>268</v>
      </c>
      <c r="L57" s="109" t="s">
        <v>267</v>
      </c>
    </row>
    <row r="58" spans="2:12" ht="12.75">
      <c r="B58" s="105">
        <v>36865</v>
      </c>
      <c r="C58" s="106">
        <v>12.3</v>
      </c>
      <c r="D58" s="107">
        <v>49</v>
      </c>
      <c r="E58" s="106">
        <v>1.3</v>
      </c>
      <c r="F58" s="107">
        <v>99</v>
      </c>
      <c r="G58" s="107">
        <v>2</v>
      </c>
      <c r="H58" s="107">
        <v>30</v>
      </c>
      <c r="I58" s="107">
        <v>40</v>
      </c>
      <c r="J58" s="107">
        <v>1307</v>
      </c>
      <c r="K58" s="108">
        <v>902</v>
      </c>
      <c r="L58" s="109" t="s">
        <v>266</v>
      </c>
    </row>
    <row r="59" spans="2:12" ht="12.75">
      <c r="B59" s="105">
        <v>36867</v>
      </c>
      <c r="C59" s="106">
        <v>14.3</v>
      </c>
      <c r="D59" s="107">
        <v>49</v>
      </c>
      <c r="E59" s="106">
        <v>1.5</v>
      </c>
      <c r="F59" s="107">
        <v>88</v>
      </c>
      <c r="G59" s="107">
        <v>1</v>
      </c>
      <c r="H59" s="107">
        <v>30</v>
      </c>
      <c r="I59" s="107">
        <v>42</v>
      </c>
      <c r="J59" s="107">
        <v>1323</v>
      </c>
      <c r="K59" s="108">
        <v>912</v>
      </c>
      <c r="L59" s="109" t="s">
        <v>266</v>
      </c>
    </row>
    <row r="60" spans="2:12" ht="14.25">
      <c r="B60" s="109" t="s">
        <v>275</v>
      </c>
      <c r="C60" s="106" t="s">
        <v>268</v>
      </c>
      <c r="D60" s="107" t="s">
        <v>268</v>
      </c>
      <c r="E60" s="106" t="s">
        <v>268</v>
      </c>
      <c r="F60" s="107" t="s">
        <v>268</v>
      </c>
      <c r="G60" s="107" t="s">
        <v>268</v>
      </c>
      <c r="H60" s="107" t="s">
        <v>268</v>
      </c>
      <c r="I60" s="107" t="s">
        <v>268</v>
      </c>
      <c r="J60" s="107" t="s">
        <v>268</v>
      </c>
      <c r="K60" s="108" t="s">
        <v>268</v>
      </c>
      <c r="L60" s="109" t="s">
        <v>267</v>
      </c>
    </row>
    <row r="61" spans="2:12" ht="12.75">
      <c r="B61" s="105">
        <v>36881</v>
      </c>
      <c r="C61" s="106">
        <v>11.5</v>
      </c>
      <c r="D61" s="107">
        <v>46</v>
      </c>
      <c r="E61" s="106">
        <v>1</v>
      </c>
      <c r="F61" s="107">
        <v>81</v>
      </c>
      <c r="G61" s="107">
        <v>2</v>
      </c>
      <c r="H61" s="107">
        <v>30</v>
      </c>
      <c r="I61" s="107">
        <v>40</v>
      </c>
      <c r="J61" s="107">
        <v>1054</v>
      </c>
      <c r="K61" s="108">
        <v>727</v>
      </c>
      <c r="L61" s="109" t="s">
        <v>266</v>
      </c>
    </row>
    <row r="62" spans="2:12" ht="12.75">
      <c r="B62" s="105">
        <v>36888</v>
      </c>
      <c r="C62" s="106">
        <v>13.3</v>
      </c>
      <c r="D62" s="107">
        <v>44</v>
      </c>
      <c r="E62" s="106">
        <v>1.5</v>
      </c>
      <c r="F62" s="107">
        <v>80</v>
      </c>
      <c r="G62" s="107">
        <v>1</v>
      </c>
      <c r="H62" s="107">
        <v>32</v>
      </c>
      <c r="I62" s="107">
        <v>37</v>
      </c>
      <c r="J62" s="107">
        <v>1134</v>
      </c>
      <c r="K62" s="108">
        <v>782</v>
      </c>
      <c r="L62" s="109" t="s">
        <v>267</v>
      </c>
    </row>
    <row r="63" spans="2:12" ht="12.75">
      <c r="B63" s="105"/>
      <c r="C63" s="106"/>
      <c r="D63" s="107"/>
      <c r="E63" s="106"/>
      <c r="F63" s="107"/>
      <c r="G63" s="107"/>
      <c r="H63" s="107"/>
      <c r="I63" s="107"/>
      <c r="J63" s="107"/>
      <c r="K63" s="108"/>
      <c r="L63" s="109"/>
    </row>
    <row r="64" spans="2:12" ht="14.25">
      <c r="B64" s="110" t="s">
        <v>276</v>
      </c>
      <c r="C64" s="107"/>
      <c r="D64" s="108"/>
      <c r="E64" s="108"/>
      <c r="F64" s="108"/>
      <c r="G64" s="108"/>
      <c r="H64" s="108"/>
      <c r="I64" s="108"/>
      <c r="J64" s="108"/>
      <c r="K64" s="108"/>
      <c r="L64" s="109"/>
    </row>
    <row r="65" spans="2:12" ht="14.25">
      <c r="B65" s="110" t="s">
        <v>277</v>
      </c>
      <c r="C65" s="107"/>
      <c r="D65" s="108"/>
      <c r="E65" s="108"/>
      <c r="F65" s="108"/>
      <c r="G65" s="108"/>
      <c r="H65" s="108"/>
      <c r="I65" s="108"/>
      <c r="J65" s="108"/>
      <c r="K65" s="108"/>
      <c r="L65" s="109"/>
    </row>
    <row r="66" spans="2:12" ht="12.75">
      <c r="B66" s="102" t="s">
        <v>269</v>
      </c>
      <c r="C66" s="107"/>
      <c r="D66" s="108"/>
      <c r="E66" s="108"/>
      <c r="F66" s="108"/>
      <c r="G66" s="108"/>
      <c r="H66" s="108"/>
      <c r="I66" s="108"/>
      <c r="J66" s="108"/>
      <c r="K66" s="108"/>
      <c r="L66" s="109"/>
    </row>
    <row r="67" spans="3:12" ht="12.75">
      <c r="C67" s="107"/>
      <c r="D67" s="108"/>
      <c r="E67" s="108"/>
      <c r="F67" s="108"/>
      <c r="G67" s="108"/>
      <c r="H67" s="108"/>
      <c r="I67" s="108"/>
      <c r="J67" s="108"/>
      <c r="K67" s="108"/>
      <c r="L67" s="109"/>
    </row>
    <row r="68" spans="3:12" ht="12.75">
      <c r="C68" s="107"/>
      <c r="D68" s="108"/>
      <c r="E68" s="108"/>
      <c r="F68" s="108"/>
      <c r="G68" s="108"/>
      <c r="H68" s="108"/>
      <c r="I68" s="108"/>
      <c r="J68" s="108"/>
      <c r="K68" s="108"/>
      <c r="L68" s="109"/>
    </row>
    <row r="69" spans="3:12" ht="12.75">
      <c r="C69" s="107"/>
      <c r="D69" s="108"/>
      <c r="E69" s="108"/>
      <c r="F69" s="108"/>
      <c r="G69" s="108"/>
      <c r="H69" s="108"/>
      <c r="I69" s="108"/>
      <c r="J69" s="108"/>
      <c r="K69" s="108"/>
      <c r="L69" s="109"/>
    </row>
    <row r="70" spans="3:12" ht="12.75">
      <c r="C70" s="107"/>
      <c r="D70" s="108"/>
      <c r="E70" s="108"/>
      <c r="F70" s="108"/>
      <c r="G70" s="108"/>
      <c r="H70" s="108"/>
      <c r="I70" s="108"/>
      <c r="J70" s="108"/>
      <c r="K70" s="108"/>
      <c r="L70" s="109"/>
    </row>
    <row r="71" spans="3:12" ht="12.75">
      <c r="C71" s="107"/>
      <c r="D71" s="108"/>
      <c r="E71" s="108"/>
      <c r="F71" s="108"/>
      <c r="G71" s="108"/>
      <c r="H71" s="108"/>
      <c r="I71" s="108"/>
      <c r="J71" s="108"/>
      <c r="K71" s="108"/>
      <c r="L71" s="109"/>
    </row>
    <row r="72" spans="3:12" ht="12.75">
      <c r="C72" s="107"/>
      <c r="D72" s="108"/>
      <c r="E72" s="108"/>
      <c r="F72" s="108"/>
      <c r="G72" s="108"/>
      <c r="H72" s="108"/>
      <c r="I72" s="108"/>
      <c r="J72" s="108"/>
      <c r="K72" s="108"/>
      <c r="L72" s="109"/>
    </row>
    <row r="73" spans="3:12" ht="12.75">
      <c r="C73" s="107"/>
      <c r="D73" s="108"/>
      <c r="E73" s="108"/>
      <c r="F73" s="108"/>
      <c r="G73" s="108"/>
      <c r="H73" s="108"/>
      <c r="I73" s="108"/>
      <c r="J73" s="108"/>
      <c r="K73" s="108"/>
      <c r="L73" s="109"/>
    </row>
    <row r="74" spans="3:12" ht="12.75">
      <c r="C74" s="107"/>
      <c r="D74" s="108"/>
      <c r="E74" s="108"/>
      <c r="F74" s="108"/>
      <c r="G74" s="108"/>
      <c r="H74" s="108"/>
      <c r="I74" s="108"/>
      <c r="J74" s="108"/>
      <c r="K74" s="108"/>
      <c r="L74" s="109"/>
    </row>
    <row r="75" spans="3:12" ht="12.75">
      <c r="C75" s="107"/>
      <c r="D75" s="108"/>
      <c r="E75" s="108"/>
      <c r="F75" s="108"/>
      <c r="G75" s="108"/>
      <c r="H75" s="108"/>
      <c r="I75" s="108"/>
      <c r="J75" s="108"/>
      <c r="K75" s="108"/>
      <c r="L75" s="109"/>
    </row>
    <row r="76" spans="3:12" ht="12.75">
      <c r="C76" s="107"/>
      <c r="D76" s="108"/>
      <c r="E76" s="108"/>
      <c r="F76" s="108"/>
      <c r="G76" s="108"/>
      <c r="H76" s="108"/>
      <c r="I76" s="108"/>
      <c r="J76" s="108"/>
      <c r="K76" s="108"/>
      <c r="L76" s="109"/>
    </row>
    <row r="77" spans="3:12" ht="12.75">
      <c r="C77" s="107"/>
      <c r="D77" s="108"/>
      <c r="E77" s="108"/>
      <c r="F77" s="108"/>
      <c r="G77" s="108"/>
      <c r="H77" s="108"/>
      <c r="I77" s="108"/>
      <c r="J77" s="108"/>
      <c r="K77" s="108"/>
      <c r="L77" s="109"/>
    </row>
    <row r="78" spans="3:12" ht="12.75">
      <c r="C78" s="107"/>
      <c r="D78" s="108"/>
      <c r="E78" s="108"/>
      <c r="F78" s="108"/>
      <c r="G78" s="108"/>
      <c r="H78" s="108"/>
      <c r="I78" s="108"/>
      <c r="J78" s="108"/>
      <c r="K78" s="108"/>
      <c r="L78" s="109"/>
    </row>
    <row r="79" spans="3:12" ht="12.75">
      <c r="C79" s="107"/>
      <c r="D79" s="108"/>
      <c r="E79" s="108"/>
      <c r="F79" s="108"/>
      <c r="G79" s="108"/>
      <c r="H79" s="108"/>
      <c r="I79" s="108"/>
      <c r="J79" s="108"/>
      <c r="K79" s="108"/>
      <c r="L79" s="109"/>
    </row>
    <row r="80" spans="3:12" ht="12.75">
      <c r="C80" s="107"/>
      <c r="D80" s="108"/>
      <c r="E80" s="108"/>
      <c r="F80" s="108"/>
      <c r="G80" s="108"/>
      <c r="H80" s="108"/>
      <c r="I80" s="108"/>
      <c r="J80" s="108"/>
      <c r="K80" s="108"/>
      <c r="L80" s="109"/>
    </row>
    <row r="81" spans="3:12" ht="12.75">
      <c r="C81" s="107"/>
      <c r="D81" s="108"/>
      <c r="E81" s="108"/>
      <c r="F81" s="108"/>
      <c r="G81" s="108"/>
      <c r="H81" s="108"/>
      <c r="I81" s="108"/>
      <c r="J81" s="108"/>
      <c r="K81" s="108"/>
      <c r="L81" s="109"/>
    </row>
    <row r="82" spans="3:12" ht="12.75">
      <c r="C82" s="107"/>
      <c r="D82" s="108"/>
      <c r="E82" s="108"/>
      <c r="F82" s="108"/>
      <c r="G82" s="108"/>
      <c r="H82" s="108"/>
      <c r="I82" s="108"/>
      <c r="J82" s="108"/>
      <c r="K82" s="108"/>
      <c r="L82" s="109"/>
    </row>
    <row r="83" spans="3:12" ht="12.75">
      <c r="C83" s="107"/>
      <c r="D83" s="108"/>
      <c r="E83" s="108"/>
      <c r="F83" s="108"/>
      <c r="G83" s="108"/>
      <c r="H83" s="108"/>
      <c r="I83" s="108"/>
      <c r="J83" s="108"/>
      <c r="K83" s="108"/>
      <c r="L83" s="109"/>
    </row>
    <row r="84" spans="3:12" ht="12.75">
      <c r="C84" s="107"/>
      <c r="D84" s="108"/>
      <c r="E84" s="108"/>
      <c r="F84" s="108"/>
      <c r="G84" s="108"/>
      <c r="H84" s="108"/>
      <c r="I84" s="108"/>
      <c r="J84" s="108"/>
      <c r="K84" s="108"/>
      <c r="L84" s="109"/>
    </row>
    <row r="85" spans="3:12" ht="12.75">
      <c r="C85" s="107"/>
      <c r="D85" s="108"/>
      <c r="E85" s="108"/>
      <c r="F85" s="108"/>
      <c r="G85" s="108"/>
      <c r="H85" s="108"/>
      <c r="I85" s="108"/>
      <c r="J85" s="108"/>
      <c r="K85" s="108"/>
      <c r="L85" s="109"/>
    </row>
    <row r="86" spans="3:12" ht="12.75">
      <c r="C86" s="107"/>
      <c r="D86" s="108"/>
      <c r="E86" s="108"/>
      <c r="F86" s="108"/>
      <c r="G86" s="108"/>
      <c r="H86" s="108"/>
      <c r="I86" s="108"/>
      <c r="J86" s="108"/>
      <c r="K86" s="108"/>
      <c r="L86" s="109"/>
    </row>
    <row r="87" spans="3:12" ht="12.75">
      <c r="C87" s="107"/>
      <c r="D87" s="108"/>
      <c r="E87" s="108"/>
      <c r="F87" s="108"/>
      <c r="G87" s="108"/>
      <c r="H87" s="108"/>
      <c r="I87" s="108"/>
      <c r="J87" s="108"/>
      <c r="K87" s="108"/>
      <c r="L87" s="109"/>
    </row>
    <row r="88" spans="3:12" ht="12.75">
      <c r="C88" s="107"/>
      <c r="D88" s="108"/>
      <c r="E88" s="108"/>
      <c r="F88" s="108"/>
      <c r="G88" s="108"/>
      <c r="H88" s="108"/>
      <c r="I88" s="108"/>
      <c r="J88" s="108"/>
      <c r="K88" s="108"/>
      <c r="L88" s="109"/>
    </row>
    <row r="89" spans="3:12" ht="12.75">
      <c r="C89" s="107"/>
      <c r="D89" s="108"/>
      <c r="E89" s="108"/>
      <c r="F89" s="108"/>
      <c r="G89" s="108"/>
      <c r="H89" s="108"/>
      <c r="I89" s="108"/>
      <c r="J89" s="108"/>
      <c r="K89" s="108"/>
      <c r="L89" s="109"/>
    </row>
    <row r="90" spans="3:12" ht="12.75">
      <c r="C90" s="107"/>
      <c r="D90" s="108"/>
      <c r="E90" s="108"/>
      <c r="F90" s="108"/>
      <c r="G90" s="108"/>
      <c r="H90" s="108"/>
      <c r="I90" s="108"/>
      <c r="J90" s="108"/>
      <c r="K90" s="108"/>
      <c r="L90" s="109"/>
    </row>
    <row r="91" spans="3:12" ht="12.75">
      <c r="C91" s="107"/>
      <c r="D91" s="108"/>
      <c r="E91" s="108"/>
      <c r="F91" s="108"/>
      <c r="G91" s="108"/>
      <c r="H91" s="108"/>
      <c r="I91" s="108"/>
      <c r="J91" s="108"/>
      <c r="K91" s="108"/>
      <c r="L91" s="109"/>
    </row>
    <row r="92" spans="3:12" ht="12.75">
      <c r="C92" s="107"/>
      <c r="D92" s="108"/>
      <c r="E92" s="108"/>
      <c r="F92" s="108"/>
      <c r="G92" s="108"/>
      <c r="H92" s="108"/>
      <c r="I92" s="108"/>
      <c r="J92" s="108"/>
      <c r="K92" s="108"/>
      <c r="L92" s="109"/>
    </row>
    <row r="93" spans="3:12" ht="12.75">
      <c r="C93" s="107"/>
      <c r="D93" s="108"/>
      <c r="E93" s="108"/>
      <c r="F93" s="108"/>
      <c r="G93" s="108"/>
      <c r="H93" s="108"/>
      <c r="I93" s="108"/>
      <c r="J93" s="108"/>
      <c r="K93" s="108"/>
      <c r="L93" s="109"/>
    </row>
    <row r="94" spans="3:12" ht="12.75">
      <c r="C94" s="107"/>
      <c r="D94" s="108"/>
      <c r="E94" s="108"/>
      <c r="F94" s="108"/>
      <c r="G94" s="108"/>
      <c r="H94" s="108"/>
      <c r="I94" s="108"/>
      <c r="J94" s="108"/>
      <c r="K94" s="108"/>
      <c r="L94" s="109"/>
    </row>
    <row r="95" spans="3:12" ht="12.75">
      <c r="C95" s="107"/>
      <c r="D95" s="108"/>
      <c r="E95" s="108"/>
      <c r="F95" s="108"/>
      <c r="G95" s="108"/>
      <c r="H95" s="108"/>
      <c r="I95" s="108"/>
      <c r="J95" s="108"/>
      <c r="K95" s="108"/>
      <c r="L95" s="109"/>
    </row>
    <row r="96" spans="3:12" ht="12.75">
      <c r="C96" s="107"/>
      <c r="D96" s="108"/>
      <c r="E96" s="108"/>
      <c r="F96" s="108"/>
      <c r="G96" s="108"/>
      <c r="H96" s="108"/>
      <c r="I96" s="108"/>
      <c r="J96" s="108"/>
      <c r="K96" s="108"/>
      <c r="L96" s="109"/>
    </row>
    <row r="97" spans="3:12" ht="12.75">
      <c r="C97" s="107"/>
      <c r="D97" s="108"/>
      <c r="E97" s="108"/>
      <c r="F97" s="108"/>
      <c r="G97" s="108"/>
      <c r="H97" s="108"/>
      <c r="I97" s="108"/>
      <c r="J97" s="108"/>
      <c r="K97" s="108"/>
      <c r="L97" s="109"/>
    </row>
    <row r="98" spans="3:12" ht="12.75">
      <c r="C98" s="107"/>
      <c r="D98" s="108"/>
      <c r="E98" s="108"/>
      <c r="F98" s="108"/>
      <c r="G98" s="108"/>
      <c r="H98" s="108"/>
      <c r="I98" s="108"/>
      <c r="J98" s="108"/>
      <c r="K98" s="108"/>
      <c r="L98" s="109"/>
    </row>
    <row r="99" spans="3:12" ht="12.75">
      <c r="C99" s="107"/>
      <c r="D99" s="108"/>
      <c r="E99" s="108"/>
      <c r="F99" s="108"/>
      <c r="G99" s="108"/>
      <c r="H99" s="108"/>
      <c r="I99" s="108"/>
      <c r="J99" s="108"/>
      <c r="K99" s="108"/>
      <c r="L99" s="109"/>
    </row>
    <row r="100" spans="3:12" ht="12.75">
      <c r="C100" s="107"/>
      <c r="D100" s="108"/>
      <c r="E100" s="108"/>
      <c r="F100" s="108"/>
      <c r="G100" s="108"/>
      <c r="H100" s="108"/>
      <c r="I100" s="108"/>
      <c r="J100" s="108"/>
      <c r="K100" s="108"/>
      <c r="L100" s="109"/>
    </row>
    <row r="101" spans="3:12" ht="12.75">
      <c r="C101" s="107"/>
      <c r="D101" s="108"/>
      <c r="E101" s="108"/>
      <c r="F101" s="108"/>
      <c r="G101" s="108"/>
      <c r="H101" s="108"/>
      <c r="I101" s="108"/>
      <c r="J101" s="108"/>
      <c r="K101" s="108"/>
      <c r="L101" s="109"/>
    </row>
    <row r="102" spans="3:12" ht="12.75">
      <c r="C102" s="107"/>
      <c r="D102" s="108"/>
      <c r="E102" s="108"/>
      <c r="F102" s="108"/>
      <c r="G102" s="108"/>
      <c r="H102" s="108"/>
      <c r="I102" s="108"/>
      <c r="J102" s="108"/>
      <c r="K102" s="108"/>
      <c r="L102" s="109"/>
    </row>
    <row r="103" spans="3:12" ht="12.75">
      <c r="C103" s="107"/>
      <c r="D103" s="108"/>
      <c r="E103" s="108"/>
      <c r="F103" s="108"/>
      <c r="G103" s="108"/>
      <c r="H103" s="108"/>
      <c r="I103" s="108"/>
      <c r="J103" s="108"/>
      <c r="K103" s="108"/>
      <c r="L103" s="109"/>
    </row>
    <row r="104" spans="3:12" ht="12.75">
      <c r="C104" s="107"/>
      <c r="D104" s="108"/>
      <c r="E104" s="108"/>
      <c r="F104" s="108"/>
      <c r="G104" s="108"/>
      <c r="H104" s="108"/>
      <c r="I104" s="108"/>
      <c r="J104" s="108"/>
      <c r="K104" s="108"/>
      <c r="L104" s="109"/>
    </row>
    <row r="105" spans="3:12" ht="12.75">
      <c r="C105" s="107"/>
      <c r="D105" s="108"/>
      <c r="E105" s="108"/>
      <c r="F105" s="108"/>
      <c r="G105" s="108"/>
      <c r="H105" s="108"/>
      <c r="I105" s="108"/>
      <c r="J105" s="108"/>
      <c r="K105" s="108"/>
      <c r="L105" s="109"/>
    </row>
    <row r="106" spans="3:12" ht="12.75">
      <c r="C106" s="107"/>
      <c r="D106" s="108"/>
      <c r="E106" s="108"/>
      <c r="F106" s="108"/>
      <c r="G106" s="108"/>
      <c r="H106" s="108"/>
      <c r="I106" s="108"/>
      <c r="J106" s="108"/>
      <c r="K106" s="108"/>
      <c r="L106" s="109"/>
    </row>
    <row r="107" spans="3:12" ht="12.75">
      <c r="C107" s="107"/>
      <c r="D107" s="108"/>
      <c r="E107" s="108"/>
      <c r="F107" s="108"/>
      <c r="G107" s="108"/>
      <c r="H107" s="108"/>
      <c r="I107" s="108"/>
      <c r="J107" s="108"/>
      <c r="K107" s="108"/>
      <c r="L107" s="109"/>
    </row>
    <row r="108" spans="3:12" ht="12.75">
      <c r="C108" s="107"/>
      <c r="D108" s="108"/>
      <c r="E108" s="108"/>
      <c r="F108" s="108"/>
      <c r="G108" s="108"/>
      <c r="H108" s="108"/>
      <c r="I108" s="108"/>
      <c r="J108" s="108"/>
      <c r="K108" s="108"/>
      <c r="L108" s="109"/>
    </row>
    <row r="109" spans="3:12" ht="12.75">
      <c r="C109" s="107"/>
      <c r="D109" s="108"/>
      <c r="E109" s="108"/>
      <c r="F109" s="108"/>
      <c r="G109" s="108"/>
      <c r="H109" s="108"/>
      <c r="I109" s="108"/>
      <c r="J109" s="108"/>
      <c r="K109" s="108"/>
      <c r="L109" s="109"/>
    </row>
    <row r="110" spans="3:12" ht="12.75">
      <c r="C110" s="107"/>
      <c r="D110" s="108"/>
      <c r="E110" s="108"/>
      <c r="F110" s="108"/>
      <c r="G110" s="108"/>
      <c r="H110" s="108"/>
      <c r="I110" s="108"/>
      <c r="J110" s="108"/>
      <c r="K110" s="108"/>
      <c r="L110" s="109"/>
    </row>
    <row r="111" spans="3:12" ht="12.75">
      <c r="C111" s="107"/>
      <c r="D111" s="108"/>
      <c r="E111" s="108"/>
      <c r="F111" s="108"/>
      <c r="G111" s="108"/>
      <c r="H111" s="108"/>
      <c r="I111" s="108"/>
      <c r="J111" s="108"/>
      <c r="K111" s="108"/>
      <c r="L111" s="109"/>
    </row>
    <row r="112" spans="3:12" ht="12.75">
      <c r="C112" s="107"/>
      <c r="D112" s="108"/>
      <c r="E112" s="108"/>
      <c r="F112" s="108"/>
      <c r="G112" s="108"/>
      <c r="H112" s="108"/>
      <c r="I112" s="108"/>
      <c r="J112" s="108"/>
      <c r="K112" s="108"/>
      <c r="L112" s="109"/>
    </row>
    <row r="113" spans="3:12" ht="12.75">
      <c r="C113" s="107"/>
      <c r="D113" s="108"/>
      <c r="E113" s="108"/>
      <c r="F113" s="108"/>
      <c r="G113" s="108"/>
      <c r="H113" s="108"/>
      <c r="I113" s="108"/>
      <c r="J113" s="108"/>
      <c r="K113" s="108"/>
      <c r="L113" s="109"/>
    </row>
    <row r="114" spans="3:12" ht="12.75">
      <c r="C114" s="107"/>
      <c r="D114" s="108"/>
      <c r="E114" s="108"/>
      <c r="F114" s="108"/>
      <c r="G114" s="108"/>
      <c r="H114" s="108"/>
      <c r="I114" s="108"/>
      <c r="J114" s="108"/>
      <c r="K114" s="108"/>
      <c r="L114" s="109"/>
    </row>
    <row r="115" spans="3:12" ht="12.75">
      <c r="C115" s="107"/>
      <c r="D115" s="108"/>
      <c r="E115" s="108"/>
      <c r="F115" s="108"/>
      <c r="G115" s="108"/>
      <c r="H115" s="108"/>
      <c r="I115" s="108"/>
      <c r="J115" s="108"/>
      <c r="K115" s="108"/>
      <c r="L115" s="109"/>
    </row>
    <row r="116" spans="3:12" ht="12.75">
      <c r="C116" s="107"/>
      <c r="D116" s="108"/>
      <c r="E116" s="108"/>
      <c r="F116" s="108"/>
      <c r="G116" s="108"/>
      <c r="H116" s="108"/>
      <c r="I116" s="108"/>
      <c r="J116" s="108"/>
      <c r="K116" s="108"/>
      <c r="L116" s="109"/>
    </row>
    <row r="117" spans="3:12" ht="12.75">
      <c r="C117" s="107"/>
      <c r="D117" s="108"/>
      <c r="E117" s="108"/>
      <c r="F117" s="108"/>
      <c r="G117" s="108"/>
      <c r="H117" s="108"/>
      <c r="I117" s="108"/>
      <c r="J117" s="108"/>
      <c r="K117" s="108"/>
      <c r="L117" s="109"/>
    </row>
    <row r="118" spans="3:12" ht="12.75">
      <c r="C118" s="107"/>
      <c r="D118" s="108"/>
      <c r="E118" s="108"/>
      <c r="F118" s="108"/>
      <c r="G118" s="108"/>
      <c r="H118" s="108"/>
      <c r="I118" s="108"/>
      <c r="J118" s="108"/>
      <c r="K118" s="108"/>
      <c r="L118" s="109"/>
    </row>
    <row r="119" spans="3:12" ht="12.75">
      <c r="C119" s="107"/>
      <c r="D119" s="108"/>
      <c r="E119" s="108"/>
      <c r="F119" s="108"/>
      <c r="G119" s="108"/>
      <c r="H119" s="108"/>
      <c r="I119" s="108"/>
      <c r="J119" s="108"/>
      <c r="K119" s="108"/>
      <c r="L119" s="109"/>
    </row>
    <row r="120" spans="3:12" ht="12.75">
      <c r="C120" s="107"/>
      <c r="D120" s="108"/>
      <c r="E120" s="108"/>
      <c r="F120" s="108"/>
      <c r="G120" s="108"/>
      <c r="H120" s="108"/>
      <c r="I120" s="108"/>
      <c r="J120" s="108"/>
      <c r="K120" s="108"/>
      <c r="L120" s="109"/>
    </row>
    <row r="121" spans="3:12" ht="12.75">
      <c r="C121" s="107"/>
      <c r="D121" s="108"/>
      <c r="E121" s="108"/>
      <c r="F121" s="108"/>
      <c r="G121" s="108"/>
      <c r="H121" s="108"/>
      <c r="I121" s="108"/>
      <c r="J121" s="108"/>
      <c r="K121" s="108"/>
      <c r="L121" s="109"/>
    </row>
    <row r="122" spans="3:12" ht="12.75">
      <c r="C122" s="107"/>
      <c r="D122" s="108"/>
      <c r="E122" s="108"/>
      <c r="F122" s="108"/>
      <c r="G122" s="108"/>
      <c r="H122" s="108"/>
      <c r="I122" s="108"/>
      <c r="J122" s="108"/>
      <c r="K122" s="108"/>
      <c r="L122" s="109"/>
    </row>
    <row r="123" spans="3:12" ht="12.75">
      <c r="C123" s="107"/>
      <c r="D123" s="108"/>
      <c r="E123" s="108"/>
      <c r="F123" s="108"/>
      <c r="G123" s="108"/>
      <c r="H123" s="108"/>
      <c r="I123" s="108"/>
      <c r="J123" s="108"/>
      <c r="K123" s="108"/>
      <c r="L123" s="109"/>
    </row>
    <row r="124" spans="3:12" ht="12.75">
      <c r="C124" s="107"/>
      <c r="D124" s="108"/>
      <c r="E124" s="108"/>
      <c r="F124" s="108"/>
      <c r="G124" s="108"/>
      <c r="H124" s="108"/>
      <c r="I124" s="108"/>
      <c r="J124" s="108"/>
      <c r="K124" s="108"/>
      <c r="L124" s="109"/>
    </row>
    <row r="125" spans="3:12" ht="12.75">
      <c r="C125" s="107"/>
      <c r="D125" s="108"/>
      <c r="E125" s="108"/>
      <c r="F125" s="108"/>
      <c r="G125" s="108"/>
      <c r="H125" s="108"/>
      <c r="I125" s="108"/>
      <c r="J125" s="108"/>
      <c r="K125" s="108"/>
      <c r="L125" s="109"/>
    </row>
    <row r="126" spans="3:12" ht="12.75">
      <c r="C126" s="107"/>
      <c r="D126" s="108"/>
      <c r="E126" s="108"/>
      <c r="F126" s="108"/>
      <c r="G126" s="108"/>
      <c r="H126" s="108"/>
      <c r="I126" s="108"/>
      <c r="J126" s="108"/>
      <c r="K126" s="108"/>
      <c r="L126" s="109"/>
    </row>
    <row r="127" spans="3:12" ht="12.75">
      <c r="C127" s="107"/>
      <c r="D127" s="108"/>
      <c r="E127" s="108"/>
      <c r="F127" s="108"/>
      <c r="G127" s="108"/>
      <c r="H127" s="108"/>
      <c r="I127" s="108"/>
      <c r="J127" s="108"/>
      <c r="K127" s="108"/>
      <c r="L127" s="109"/>
    </row>
    <row r="128" spans="3:12" ht="12.75">
      <c r="C128" s="107"/>
      <c r="D128" s="108"/>
      <c r="E128" s="108"/>
      <c r="F128" s="108"/>
      <c r="G128" s="108"/>
      <c r="H128" s="108"/>
      <c r="I128" s="108"/>
      <c r="J128" s="108"/>
      <c r="K128" s="108"/>
      <c r="L128" s="109"/>
    </row>
    <row r="129" spans="3:12" ht="12.75">
      <c r="C129" s="107"/>
      <c r="D129" s="108"/>
      <c r="E129" s="108"/>
      <c r="F129" s="108"/>
      <c r="G129" s="108"/>
      <c r="H129" s="108"/>
      <c r="I129" s="108"/>
      <c r="J129" s="108"/>
      <c r="K129" s="108"/>
      <c r="L129" s="109"/>
    </row>
    <row r="130" spans="3:12" ht="12.75">
      <c r="C130" s="107"/>
      <c r="D130" s="108"/>
      <c r="E130" s="108"/>
      <c r="F130" s="108"/>
      <c r="G130" s="108"/>
      <c r="H130" s="108"/>
      <c r="I130" s="108"/>
      <c r="J130" s="108"/>
      <c r="K130" s="108"/>
      <c r="L130" s="109"/>
    </row>
    <row r="131" spans="3:12" ht="12.75">
      <c r="C131" s="107"/>
      <c r="D131" s="108"/>
      <c r="E131" s="108"/>
      <c r="F131" s="108"/>
      <c r="G131" s="108"/>
      <c r="H131" s="108"/>
      <c r="I131" s="108"/>
      <c r="J131" s="108"/>
      <c r="K131" s="108"/>
      <c r="L131" s="109"/>
    </row>
    <row r="132" spans="3:12" ht="12.75">
      <c r="C132" s="107"/>
      <c r="D132" s="108"/>
      <c r="E132" s="108"/>
      <c r="F132" s="108"/>
      <c r="G132" s="108"/>
      <c r="H132" s="108"/>
      <c r="I132" s="108"/>
      <c r="J132" s="108"/>
      <c r="K132" s="108"/>
      <c r="L132" s="109"/>
    </row>
    <row r="133" spans="3:12" ht="12.75">
      <c r="C133" s="107"/>
      <c r="D133" s="108"/>
      <c r="E133" s="108"/>
      <c r="F133" s="108"/>
      <c r="G133" s="108"/>
      <c r="H133" s="108"/>
      <c r="I133" s="108"/>
      <c r="J133" s="108"/>
      <c r="K133" s="108"/>
      <c r="L133" s="109"/>
    </row>
    <row r="134" spans="3:12" ht="12.75">
      <c r="C134" s="107"/>
      <c r="D134" s="108"/>
      <c r="E134" s="108"/>
      <c r="F134" s="108"/>
      <c r="G134" s="108"/>
      <c r="H134" s="108"/>
      <c r="I134" s="108"/>
      <c r="J134" s="108"/>
      <c r="K134" s="108"/>
      <c r="L134" s="109"/>
    </row>
    <row r="135" spans="3:12" ht="12.75">
      <c r="C135" s="107"/>
      <c r="D135" s="108"/>
      <c r="E135" s="108"/>
      <c r="F135" s="108"/>
      <c r="G135" s="108"/>
      <c r="H135" s="108"/>
      <c r="I135" s="108"/>
      <c r="J135" s="108"/>
      <c r="K135" s="108"/>
      <c r="L135" s="109"/>
    </row>
    <row r="136" spans="3:12" ht="12.75">
      <c r="C136" s="107"/>
      <c r="D136" s="108"/>
      <c r="E136" s="108"/>
      <c r="F136" s="108"/>
      <c r="G136" s="108"/>
      <c r="H136" s="108"/>
      <c r="I136" s="108"/>
      <c r="J136" s="108"/>
      <c r="K136" s="108"/>
      <c r="L136" s="109"/>
    </row>
    <row r="137" spans="3:12" ht="12.75">
      <c r="C137" s="107"/>
      <c r="D137" s="108"/>
      <c r="E137" s="108"/>
      <c r="F137" s="108"/>
      <c r="G137" s="108"/>
      <c r="H137" s="108"/>
      <c r="I137" s="108"/>
      <c r="J137" s="108"/>
      <c r="K137" s="108"/>
      <c r="L137" s="109"/>
    </row>
    <row r="138" spans="3:12" ht="12.75">
      <c r="C138" s="107"/>
      <c r="D138" s="108"/>
      <c r="E138" s="108"/>
      <c r="F138" s="108"/>
      <c r="G138" s="108"/>
      <c r="H138" s="108"/>
      <c r="I138" s="108"/>
      <c r="J138" s="108"/>
      <c r="K138" s="108"/>
      <c r="L138" s="109"/>
    </row>
    <row r="139" spans="3:12" ht="12.75">
      <c r="C139" s="107"/>
      <c r="D139" s="108"/>
      <c r="E139" s="108"/>
      <c r="F139" s="108"/>
      <c r="G139" s="108"/>
      <c r="H139" s="108"/>
      <c r="I139" s="108"/>
      <c r="J139" s="108"/>
      <c r="K139" s="108"/>
      <c r="L139" s="109"/>
    </row>
    <row r="140" spans="3:12" ht="12.75">
      <c r="C140" s="107"/>
      <c r="D140" s="108"/>
      <c r="E140" s="108"/>
      <c r="F140" s="108"/>
      <c r="G140" s="108"/>
      <c r="H140" s="108"/>
      <c r="I140" s="108"/>
      <c r="J140" s="108"/>
      <c r="K140" s="108"/>
      <c r="L140" s="109"/>
    </row>
    <row r="141" spans="3:12" ht="12.75">
      <c r="C141" s="107"/>
      <c r="D141" s="108"/>
      <c r="E141" s="108"/>
      <c r="F141" s="108"/>
      <c r="G141" s="108"/>
      <c r="H141" s="108"/>
      <c r="I141" s="108"/>
      <c r="J141" s="108"/>
      <c r="K141" s="108"/>
      <c r="L141" s="109"/>
    </row>
    <row r="142" spans="3:12" ht="12.75">
      <c r="C142" s="107"/>
      <c r="D142" s="108"/>
      <c r="E142" s="108"/>
      <c r="F142" s="108"/>
      <c r="G142" s="108"/>
      <c r="H142" s="108"/>
      <c r="I142" s="108"/>
      <c r="J142" s="108"/>
      <c r="K142" s="108"/>
      <c r="L142" s="109"/>
    </row>
    <row r="143" spans="3:12" ht="12.75">
      <c r="C143" s="107"/>
      <c r="D143" s="108"/>
      <c r="E143" s="108"/>
      <c r="F143" s="108"/>
      <c r="G143" s="108"/>
      <c r="H143" s="108"/>
      <c r="I143" s="108"/>
      <c r="J143" s="108"/>
      <c r="K143" s="108"/>
      <c r="L143" s="109"/>
    </row>
    <row r="144" spans="3:12" ht="12.75">
      <c r="C144" s="107"/>
      <c r="D144" s="108"/>
      <c r="E144" s="108"/>
      <c r="F144" s="108"/>
      <c r="G144" s="108"/>
      <c r="H144" s="108"/>
      <c r="I144" s="108"/>
      <c r="J144" s="108"/>
      <c r="K144" s="108"/>
      <c r="L144" s="109"/>
    </row>
    <row r="145" spans="3:12" ht="12.75">
      <c r="C145" s="107"/>
      <c r="D145" s="108"/>
      <c r="E145" s="108"/>
      <c r="F145" s="108"/>
      <c r="G145" s="108"/>
      <c r="H145" s="108"/>
      <c r="I145" s="108"/>
      <c r="J145" s="108"/>
      <c r="K145" s="108"/>
      <c r="L145" s="109"/>
    </row>
    <row r="146" spans="3:12" ht="12.75">
      <c r="C146" s="107"/>
      <c r="D146" s="108"/>
      <c r="E146" s="108"/>
      <c r="F146" s="108"/>
      <c r="G146" s="108"/>
      <c r="H146" s="108"/>
      <c r="I146" s="108"/>
      <c r="J146" s="108"/>
      <c r="K146" s="108"/>
      <c r="L146" s="109"/>
    </row>
    <row r="147" spans="3:12" ht="12.75">
      <c r="C147" s="107"/>
      <c r="D147" s="108"/>
      <c r="E147" s="108"/>
      <c r="F147" s="108"/>
      <c r="G147" s="108"/>
      <c r="H147" s="108"/>
      <c r="I147" s="108"/>
      <c r="J147" s="108"/>
      <c r="K147" s="108"/>
      <c r="L147" s="109"/>
    </row>
    <row r="148" spans="3:12" ht="12.75">
      <c r="C148" s="107"/>
      <c r="D148" s="108"/>
      <c r="E148" s="108"/>
      <c r="F148" s="108"/>
      <c r="G148" s="108"/>
      <c r="H148" s="108"/>
      <c r="I148" s="108"/>
      <c r="J148" s="108"/>
      <c r="K148" s="108"/>
      <c r="L148" s="109"/>
    </row>
    <row r="149" spans="3:12" ht="12.75">
      <c r="C149" s="107"/>
      <c r="D149" s="108"/>
      <c r="E149" s="108"/>
      <c r="F149" s="108"/>
      <c r="G149" s="108"/>
      <c r="H149" s="108"/>
      <c r="I149" s="108"/>
      <c r="J149" s="108"/>
      <c r="K149" s="108"/>
      <c r="L149" s="109"/>
    </row>
    <row r="150" spans="3:12" ht="12.75">
      <c r="C150" s="107"/>
      <c r="D150" s="108"/>
      <c r="E150" s="108"/>
      <c r="F150" s="108"/>
      <c r="G150" s="108"/>
      <c r="H150" s="108"/>
      <c r="I150" s="108"/>
      <c r="J150" s="108"/>
      <c r="K150" s="108"/>
      <c r="L150" s="109"/>
    </row>
    <row r="151" spans="3:12" ht="12.75">
      <c r="C151" s="107"/>
      <c r="D151" s="108"/>
      <c r="E151" s="108"/>
      <c r="F151" s="108"/>
      <c r="G151" s="108"/>
      <c r="H151" s="108"/>
      <c r="I151" s="108"/>
      <c r="J151" s="108"/>
      <c r="K151" s="108"/>
      <c r="L151" s="109"/>
    </row>
    <row r="152" spans="3:12" ht="12.75">
      <c r="C152" s="107"/>
      <c r="D152" s="108"/>
      <c r="E152" s="108"/>
      <c r="F152" s="108"/>
      <c r="G152" s="108"/>
      <c r="H152" s="108"/>
      <c r="I152" s="108"/>
      <c r="J152" s="108"/>
      <c r="K152" s="108"/>
      <c r="L152" s="109"/>
    </row>
    <row r="153" spans="3:12" ht="12.75">
      <c r="C153" s="107"/>
      <c r="D153" s="108"/>
      <c r="E153" s="108"/>
      <c r="F153" s="108"/>
      <c r="G153" s="108"/>
      <c r="H153" s="108"/>
      <c r="I153" s="108"/>
      <c r="J153" s="108"/>
      <c r="K153" s="108"/>
      <c r="L153" s="109"/>
    </row>
    <row r="154" spans="3:12" ht="12.75">
      <c r="C154" s="107"/>
      <c r="D154" s="108"/>
      <c r="E154" s="108"/>
      <c r="F154" s="108"/>
      <c r="G154" s="108"/>
      <c r="H154" s="108"/>
      <c r="I154" s="108"/>
      <c r="J154" s="108"/>
      <c r="K154" s="108"/>
      <c r="L154" s="109"/>
    </row>
    <row r="155" spans="3:12" ht="12.75">
      <c r="C155" s="107"/>
      <c r="D155" s="108"/>
      <c r="E155" s="108"/>
      <c r="F155" s="108"/>
      <c r="G155" s="108"/>
      <c r="H155" s="108"/>
      <c r="I155" s="108"/>
      <c r="J155" s="108"/>
      <c r="K155" s="108"/>
      <c r="L155" s="109"/>
    </row>
    <row r="156" spans="3:12" ht="12.75">
      <c r="C156" s="107"/>
      <c r="D156" s="108"/>
      <c r="E156" s="108"/>
      <c r="F156" s="108"/>
      <c r="G156" s="108"/>
      <c r="H156" s="108"/>
      <c r="I156" s="108"/>
      <c r="J156" s="108"/>
      <c r="K156" s="108"/>
      <c r="L156" s="109"/>
    </row>
    <row r="157" spans="3:12" ht="12.75">
      <c r="C157" s="107"/>
      <c r="D157" s="108"/>
      <c r="E157" s="108"/>
      <c r="F157" s="108"/>
      <c r="G157" s="108"/>
      <c r="H157" s="108"/>
      <c r="I157" s="108"/>
      <c r="J157" s="108"/>
      <c r="K157" s="108"/>
      <c r="L157" s="109"/>
    </row>
    <row r="158" spans="3:12" ht="12.75">
      <c r="C158" s="107"/>
      <c r="D158" s="108"/>
      <c r="E158" s="108"/>
      <c r="F158" s="108"/>
      <c r="G158" s="108"/>
      <c r="H158" s="108"/>
      <c r="I158" s="108"/>
      <c r="J158" s="108"/>
      <c r="K158" s="108"/>
      <c r="L158" s="109"/>
    </row>
    <row r="159" spans="3:12" ht="12.75">
      <c r="C159" s="107"/>
      <c r="D159" s="108"/>
      <c r="E159" s="108"/>
      <c r="F159" s="108"/>
      <c r="G159" s="108"/>
      <c r="H159" s="108"/>
      <c r="I159" s="108"/>
      <c r="J159" s="108"/>
      <c r="K159" s="108"/>
      <c r="L159" s="109"/>
    </row>
    <row r="160" spans="3:12" ht="12.75">
      <c r="C160" s="107"/>
      <c r="D160" s="108"/>
      <c r="E160" s="108"/>
      <c r="F160" s="108"/>
      <c r="G160" s="108"/>
      <c r="H160" s="108"/>
      <c r="I160" s="108"/>
      <c r="J160" s="108"/>
      <c r="K160" s="108"/>
      <c r="L160" s="109"/>
    </row>
    <row r="161" spans="3:12" ht="12.75">
      <c r="C161" s="107"/>
      <c r="D161" s="108"/>
      <c r="E161" s="108"/>
      <c r="F161" s="108"/>
      <c r="G161" s="108"/>
      <c r="H161" s="108"/>
      <c r="I161" s="108"/>
      <c r="J161" s="108"/>
      <c r="K161" s="108"/>
      <c r="L161" s="109"/>
    </row>
    <row r="162" spans="3:12" ht="12.75">
      <c r="C162" s="107"/>
      <c r="D162" s="108"/>
      <c r="E162" s="108"/>
      <c r="F162" s="108"/>
      <c r="G162" s="108"/>
      <c r="H162" s="108"/>
      <c r="I162" s="108"/>
      <c r="J162" s="108"/>
      <c r="K162" s="108"/>
      <c r="L162" s="109"/>
    </row>
    <row r="163" spans="3:12" ht="12.75">
      <c r="C163" s="107"/>
      <c r="D163" s="108"/>
      <c r="E163" s="108"/>
      <c r="F163" s="108"/>
      <c r="G163" s="108"/>
      <c r="H163" s="108"/>
      <c r="I163" s="108"/>
      <c r="J163" s="108"/>
      <c r="K163" s="108"/>
      <c r="L163" s="109"/>
    </row>
    <row r="164" spans="3:12" ht="12.75">
      <c r="C164" s="107"/>
      <c r="D164" s="108"/>
      <c r="E164" s="108"/>
      <c r="F164" s="108"/>
      <c r="G164" s="108"/>
      <c r="H164" s="108"/>
      <c r="I164" s="108"/>
      <c r="J164" s="108"/>
      <c r="K164" s="108"/>
      <c r="L164" s="109"/>
    </row>
    <row r="165" spans="3:12" ht="12.75">
      <c r="C165" s="107"/>
      <c r="D165" s="108"/>
      <c r="E165" s="108"/>
      <c r="F165" s="108"/>
      <c r="G165" s="108"/>
      <c r="H165" s="108"/>
      <c r="I165" s="108"/>
      <c r="J165" s="108"/>
      <c r="K165" s="108"/>
      <c r="L165" s="109"/>
    </row>
    <row r="166" spans="3:12" ht="12.75">
      <c r="C166" s="107"/>
      <c r="D166" s="108"/>
      <c r="E166" s="108"/>
      <c r="F166" s="108"/>
      <c r="G166" s="108"/>
      <c r="H166" s="108"/>
      <c r="I166" s="108"/>
      <c r="J166" s="108"/>
      <c r="K166" s="108"/>
      <c r="L166" s="109"/>
    </row>
    <row r="167" spans="3:12" ht="12.75">
      <c r="C167" s="107"/>
      <c r="D167" s="108"/>
      <c r="E167" s="108"/>
      <c r="F167" s="108"/>
      <c r="G167" s="108"/>
      <c r="H167" s="108"/>
      <c r="I167" s="108"/>
      <c r="J167" s="108"/>
      <c r="K167" s="108"/>
      <c r="L167" s="109"/>
    </row>
    <row r="168" spans="3:12" ht="12.75">
      <c r="C168" s="107"/>
      <c r="D168" s="108"/>
      <c r="E168" s="108"/>
      <c r="F168" s="108"/>
      <c r="G168" s="108"/>
      <c r="H168" s="108"/>
      <c r="I168" s="108"/>
      <c r="J168" s="108"/>
      <c r="K168" s="108"/>
      <c r="L168" s="109"/>
    </row>
    <row r="169" spans="3:12" ht="12.75">
      <c r="C169" s="107"/>
      <c r="D169" s="108"/>
      <c r="E169" s="108"/>
      <c r="F169" s="108"/>
      <c r="G169" s="108"/>
      <c r="H169" s="108"/>
      <c r="I169" s="108"/>
      <c r="J169" s="108"/>
      <c r="K169" s="108"/>
      <c r="L169" s="109"/>
    </row>
    <row r="170" spans="3:12" ht="12.75">
      <c r="C170" s="107"/>
      <c r="D170" s="108"/>
      <c r="E170" s="108"/>
      <c r="F170" s="108"/>
      <c r="G170" s="108"/>
      <c r="H170" s="108"/>
      <c r="I170" s="108"/>
      <c r="J170" s="108"/>
      <c r="K170" s="108"/>
      <c r="L170" s="109"/>
    </row>
    <row r="171" spans="3:12" ht="12.75">
      <c r="C171" s="107"/>
      <c r="D171" s="108"/>
      <c r="E171" s="108"/>
      <c r="F171" s="108"/>
      <c r="G171" s="108"/>
      <c r="H171" s="108"/>
      <c r="I171" s="108"/>
      <c r="J171" s="108"/>
      <c r="K171" s="108"/>
      <c r="L171" s="109"/>
    </row>
    <row r="172" spans="3:12" ht="12.75">
      <c r="C172" s="107"/>
      <c r="D172" s="108"/>
      <c r="E172" s="108"/>
      <c r="F172" s="108"/>
      <c r="G172" s="108"/>
      <c r="H172" s="108"/>
      <c r="I172" s="108"/>
      <c r="J172" s="108"/>
      <c r="K172" s="108"/>
      <c r="L172" s="109"/>
    </row>
    <row r="173" spans="3:12" ht="12.75">
      <c r="C173" s="107"/>
      <c r="D173" s="108"/>
      <c r="E173" s="108"/>
      <c r="F173" s="108"/>
      <c r="G173" s="108"/>
      <c r="H173" s="108"/>
      <c r="I173" s="108"/>
      <c r="J173" s="108"/>
      <c r="K173" s="108"/>
      <c r="L173" s="109"/>
    </row>
    <row r="174" spans="3:12" ht="12.75">
      <c r="C174" s="107"/>
      <c r="D174" s="108"/>
      <c r="E174" s="108"/>
      <c r="F174" s="108"/>
      <c r="G174" s="108"/>
      <c r="H174" s="108"/>
      <c r="I174" s="108"/>
      <c r="J174" s="108"/>
      <c r="K174" s="108"/>
      <c r="L174" s="109"/>
    </row>
    <row r="175" spans="3:12" ht="12.75">
      <c r="C175" s="107"/>
      <c r="D175" s="108"/>
      <c r="E175" s="108"/>
      <c r="F175" s="108"/>
      <c r="G175" s="108"/>
      <c r="H175" s="108"/>
      <c r="I175" s="108"/>
      <c r="J175" s="108"/>
      <c r="K175" s="108"/>
      <c r="L175" s="109"/>
    </row>
    <row r="176" spans="3:12" ht="12.75">
      <c r="C176" s="107"/>
      <c r="D176" s="108"/>
      <c r="E176" s="108"/>
      <c r="F176" s="108"/>
      <c r="G176" s="108"/>
      <c r="H176" s="108"/>
      <c r="I176" s="108"/>
      <c r="J176" s="108"/>
      <c r="K176" s="108"/>
      <c r="L176" s="109"/>
    </row>
    <row r="177" spans="3:12" ht="12.75">
      <c r="C177" s="107"/>
      <c r="D177" s="108"/>
      <c r="E177" s="108"/>
      <c r="F177" s="108"/>
      <c r="G177" s="108"/>
      <c r="H177" s="108"/>
      <c r="I177" s="108"/>
      <c r="J177" s="108"/>
      <c r="K177" s="108"/>
      <c r="L177" s="109"/>
    </row>
    <row r="178" spans="3:12" ht="12.75">
      <c r="C178" s="107"/>
      <c r="D178" s="108"/>
      <c r="E178" s="108"/>
      <c r="F178" s="108"/>
      <c r="G178" s="108"/>
      <c r="H178" s="108"/>
      <c r="I178" s="108"/>
      <c r="J178" s="108"/>
      <c r="K178" s="108"/>
      <c r="L178" s="109"/>
    </row>
    <row r="179" spans="3:12" ht="12.75">
      <c r="C179" s="107"/>
      <c r="D179" s="108"/>
      <c r="E179" s="108"/>
      <c r="F179" s="108"/>
      <c r="G179" s="108"/>
      <c r="H179" s="108"/>
      <c r="I179" s="108"/>
      <c r="J179" s="108"/>
      <c r="K179" s="108"/>
      <c r="L179" s="109"/>
    </row>
    <row r="180" spans="3:12" ht="12.75">
      <c r="C180" s="107"/>
      <c r="D180" s="108"/>
      <c r="E180" s="108"/>
      <c r="F180" s="108"/>
      <c r="G180" s="108"/>
      <c r="H180" s="108"/>
      <c r="I180" s="108"/>
      <c r="J180" s="108"/>
      <c r="K180" s="108"/>
      <c r="L180" s="109"/>
    </row>
    <row r="181" spans="3:12" ht="12.75">
      <c r="C181" s="107"/>
      <c r="D181" s="108"/>
      <c r="E181" s="108"/>
      <c r="F181" s="108"/>
      <c r="G181" s="108"/>
      <c r="H181" s="108"/>
      <c r="I181" s="108"/>
      <c r="J181" s="108"/>
      <c r="K181" s="108"/>
      <c r="L181" s="109"/>
    </row>
    <row r="182" spans="3:12" ht="12.75">
      <c r="C182" s="107"/>
      <c r="D182" s="108"/>
      <c r="E182" s="108"/>
      <c r="F182" s="108"/>
      <c r="G182" s="108"/>
      <c r="H182" s="108"/>
      <c r="I182" s="108"/>
      <c r="J182" s="108"/>
      <c r="K182" s="108"/>
      <c r="L182" s="109"/>
    </row>
    <row r="183" spans="3:12" ht="12.75">
      <c r="C183" s="107"/>
      <c r="D183" s="108"/>
      <c r="E183" s="108"/>
      <c r="F183" s="108"/>
      <c r="G183" s="108"/>
      <c r="H183" s="108"/>
      <c r="I183" s="108"/>
      <c r="J183" s="108"/>
      <c r="K183" s="108"/>
      <c r="L183" s="109"/>
    </row>
    <row r="184" spans="3:12" ht="12.75">
      <c r="C184" s="107"/>
      <c r="D184" s="108"/>
      <c r="E184" s="108"/>
      <c r="F184" s="108"/>
      <c r="G184" s="108"/>
      <c r="H184" s="108"/>
      <c r="I184" s="108"/>
      <c r="J184" s="108"/>
      <c r="K184" s="108"/>
      <c r="L184" s="109"/>
    </row>
    <row r="185" spans="3:12" ht="12.75">
      <c r="C185" s="107"/>
      <c r="D185" s="108"/>
      <c r="E185" s="108"/>
      <c r="F185" s="108"/>
      <c r="G185" s="108"/>
      <c r="H185" s="108"/>
      <c r="I185" s="108"/>
      <c r="J185" s="108"/>
      <c r="K185" s="108"/>
      <c r="L185" s="109"/>
    </row>
    <row r="186" spans="3:12" ht="12.75">
      <c r="C186" s="107"/>
      <c r="D186" s="108"/>
      <c r="E186" s="108"/>
      <c r="F186" s="108"/>
      <c r="G186" s="108"/>
      <c r="H186" s="108"/>
      <c r="I186" s="108"/>
      <c r="J186" s="108"/>
      <c r="K186" s="108"/>
      <c r="L186" s="109"/>
    </row>
    <row r="187" spans="3:12" ht="12.75">
      <c r="C187" s="107"/>
      <c r="D187" s="108"/>
      <c r="E187" s="108"/>
      <c r="F187" s="108"/>
      <c r="G187" s="108"/>
      <c r="H187" s="108"/>
      <c r="I187" s="108"/>
      <c r="J187" s="108"/>
      <c r="K187" s="108"/>
      <c r="L187" s="109"/>
    </row>
    <row r="188" spans="3:12" ht="12.75">
      <c r="C188" s="107"/>
      <c r="D188" s="108"/>
      <c r="E188" s="108"/>
      <c r="F188" s="108"/>
      <c r="G188" s="108"/>
      <c r="H188" s="108"/>
      <c r="I188" s="108"/>
      <c r="J188" s="108"/>
      <c r="K188" s="108"/>
      <c r="L188" s="109"/>
    </row>
    <row r="189" spans="3:12" ht="12.75">
      <c r="C189" s="107"/>
      <c r="D189" s="108"/>
      <c r="E189" s="108"/>
      <c r="F189" s="108"/>
      <c r="G189" s="108"/>
      <c r="H189" s="108"/>
      <c r="I189" s="108"/>
      <c r="J189" s="108"/>
      <c r="K189" s="108"/>
      <c r="L189" s="109"/>
    </row>
    <row r="190" spans="3:12" ht="12.75">
      <c r="C190" s="107"/>
      <c r="D190" s="108"/>
      <c r="E190" s="108"/>
      <c r="F190" s="108"/>
      <c r="G190" s="108"/>
      <c r="H190" s="108"/>
      <c r="I190" s="108"/>
      <c r="J190" s="108"/>
      <c r="K190" s="108"/>
      <c r="L190" s="109"/>
    </row>
    <row r="191" spans="3:12" ht="12.75">
      <c r="C191" s="107"/>
      <c r="D191" s="108"/>
      <c r="E191" s="108"/>
      <c r="F191" s="108"/>
      <c r="G191" s="108"/>
      <c r="H191" s="108"/>
      <c r="I191" s="108"/>
      <c r="J191" s="108"/>
      <c r="K191" s="108"/>
      <c r="L191" s="109"/>
    </row>
    <row r="192" spans="3:12" ht="12.75">
      <c r="C192" s="107"/>
      <c r="D192" s="108"/>
      <c r="E192" s="108"/>
      <c r="F192" s="108"/>
      <c r="G192" s="108"/>
      <c r="H192" s="108"/>
      <c r="I192" s="108"/>
      <c r="J192" s="108"/>
      <c r="K192" s="108"/>
      <c r="L192" s="109"/>
    </row>
    <row r="193" spans="3:12" ht="12.75">
      <c r="C193" s="107"/>
      <c r="D193" s="108"/>
      <c r="E193" s="108"/>
      <c r="F193" s="108"/>
      <c r="G193" s="108"/>
      <c r="H193" s="108"/>
      <c r="I193" s="108"/>
      <c r="J193" s="108"/>
      <c r="K193" s="108"/>
      <c r="L193" s="109"/>
    </row>
    <row r="194" spans="3:12" ht="12.75">
      <c r="C194" s="107"/>
      <c r="D194" s="108"/>
      <c r="E194" s="108"/>
      <c r="F194" s="108"/>
      <c r="G194" s="108"/>
      <c r="H194" s="108"/>
      <c r="I194" s="108"/>
      <c r="J194" s="108"/>
      <c r="K194" s="108"/>
      <c r="L194" s="109"/>
    </row>
    <row r="195" spans="3:12" ht="12.75">
      <c r="C195" s="107"/>
      <c r="D195" s="108"/>
      <c r="E195" s="108"/>
      <c r="F195" s="108"/>
      <c r="G195" s="108"/>
      <c r="H195" s="108"/>
      <c r="I195" s="108"/>
      <c r="J195" s="108"/>
      <c r="K195" s="108"/>
      <c r="L195" s="109"/>
    </row>
    <row r="196" spans="3:12" ht="12.75">
      <c r="C196" s="107"/>
      <c r="D196" s="108"/>
      <c r="E196" s="108"/>
      <c r="F196" s="108"/>
      <c r="G196" s="108"/>
      <c r="H196" s="108"/>
      <c r="I196" s="108"/>
      <c r="J196" s="108"/>
      <c r="K196" s="108"/>
      <c r="L196" s="109"/>
    </row>
    <row r="197" spans="3:12" ht="12.75">
      <c r="C197" s="107"/>
      <c r="D197" s="108"/>
      <c r="E197" s="108"/>
      <c r="F197" s="108"/>
      <c r="G197" s="108"/>
      <c r="H197" s="108"/>
      <c r="I197" s="108"/>
      <c r="J197" s="108"/>
      <c r="K197" s="108"/>
      <c r="L197" s="109"/>
    </row>
    <row r="198" spans="3:12" ht="12.75">
      <c r="C198" s="107"/>
      <c r="D198" s="108"/>
      <c r="E198" s="108"/>
      <c r="F198" s="108"/>
      <c r="G198" s="108"/>
      <c r="H198" s="108"/>
      <c r="I198" s="108"/>
      <c r="J198" s="108"/>
      <c r="K198" s="108"/>
      <c r="L198" s="109"/>
    </row>
    <row r="199" spans="3:12" ht="12.75">
      <c r="C199" s="107"/>
      <c r="D199" s="108"/>
      <c r="E199" s="108"/>
      <c r="F199" s="108"/>
      <c r="G199" s="108"/>
      <c r="H199" s="108"/>
      <c r="I199" s="108"/>
      <c r="J199" s="108"/>
      <c r="K199" s="108"/>
      <c r="L199" s="109"/>
    </row>
    <row r="200" spans="3:12" ht="12.75">
      <c r="C200" s="107"/>
      <c r="D200" s="108"/>
      <c r="E200" s="108"/>
      <c r="F200" s="108"/>
      <c r="G200" s="108"/>
      <c r="H200" s="108"/>
      <c r="I200" s="108"/>
      <c r="J200" s="108"/>
      <c r="K200" s="108"/>
      <c r="L200" s="109"/>
    </row>
    <row r="201" spans="3:12" ht="12.75">
      <c r="C201" s="107"/>
      <c r="D201" s="108"/>
      <c r="E201" s="108"/>
      <c r="F201" s="108"/>
      <c r="G201" s="108"/>
      <c r="H201" s="108"/>
      <c r="I201" s="108"/>
      <c r="J201" s="108"/>
      <c r="K201" s="108"/>
      <c r="L201" s="109"/>
    </row>
    <row r="202" spans="3:12" ht="12.75">
      <c r="C202" s="107"/>
      <c r="D202" s="108"/>
      <c r="E202" s="108"/>
      <c r="F202" s="108"/>
      <c r="G202" s="108"/>
      <c r="H202" s="108"/>
      <c r="I202" s="108"/>
      <c r="J202" s="108"/>
      <c r="K202" s="108"/>
      <c r="L202" s="109"/>
    </row>
    <row r="203" spans="3:12" ht="12.75">
      <c r="C203" s="107"/>
      <c r="D203" s="108"/>
      <c r="E203" s="108"/>
      <c r="F203" s="108"/>
      <c r="G203" s="108"/>
      <c r="H203" s="108"/>
      <c r="I203" s="108"/>
      <c r="J203" s="108"/>
      <c r="K203" s="108"/>
      <c r="L203" s="109"/>
    </row>
    <row r="204" spans="3:12" ht="12.75">
      <c r="C204" s="107"/>
      <c r="D204" s="108"/>
      <c r="E204" s="108"/>
      <c r="F204" s="108"/>
      <c r="G204" s="108"/>
      <c r="H204" s="108"/>
      <c r="I204" s="108"/>
      <c r="J204" s="108"/>
      <c r="K204" s="108"/>
      <c r="L204" s="109"/>
    </row>
    <row r="205" spans="3:12" ht="12.75">
      <c r="C205" s="107"/>
      <c r="D205" s="108"/>
      <c r="E205" s="108"/>
      <c r="F205" s="108"/>
      <c r="G205" s="108"/>
      <c r="H205" s="108"/>
      <c r="I205" s="108"/>
      <c r="J205" s="108"/>
      <c r="K205" s="108"/>
      <c r="L205" s="109"/>
    </row>
    <row r="206" spans="3:12" ht="12.75">
      <c r="C206" s="107"/>
      <c r="D206" s="108"/>
      <c r="E206" s="108"/>
      <c r="F206" s="108"/>
      <c r="G206" s="108"/>
      <c r="H206" s="108"/>
      <c r="I206" s="108"/>
      <c r="J206" s="108"/>
      <c r="K206" s="108"/>
      <c r="L206" s="109"/>
    </row>
    <row r="207" spans="3:12" ht="12.75">
      <c r="C207" s="107"/>
      <c r="D207" s="108"/>
      <c r="E207" s="108"/>
      <c r="F207" s="108"/>
      <c r="G207" s="108"/>
      <c r="H207" s="108"/>
      <c r="I207" s="108"/>
      <c r="J207" s="108"/>
      <c r="K207" s="108"/>
      <c r="L207" s="109"/>
    </row>
    <row r="208" spans="3:12" ht="12.75">
      <c r="C208" s="107"/>
      <c r="D208" s="108"/>
      <c r="E208" s="108"/>
      <c r="F208" s="108"/>
      <c r="G208" s="108"/>
      <c r="H208" s="108"/>
      <c r="I208" s="108"/>
      <c r="J208" s="108"/>
      <c r="K208" s="108"/>
      <c r="L208" s="109"/>
    </row>
    <row r="209" spans="3:12" ht="12.75">
      <c r="C209" s="107"/>
      <c r="D209" s="108"/>
      <c r="E209" s="108"/>
      <c r="F209" s="108"/>
      <c r="G209" s="108"/>
      <c r="H209" s="108"/>
      <c r="I209" s="108"/>
      <c r="J209" s="108"/>
      <c r="K209" s="108"/>
      <c r="L209" s="109"/>
    </row>
    <row r="210" spans="3:12" ht="12.75">
      <c r="C210" s="107"/>
      <c r="D210" s="108"/>
      <c r="E210" s="108"/>
      <c r="F210" s="108"/>
      <c r="G210" s="108"/>
      <c r="H210" s="108"/>
      <c r="I210" s="108"/>
      <c r="J210" s="108"/>
      <c r="K210" s="108"/>
      <c r="L210" s="109"/>
    </row>
    <row r="211" spans="3:12" ht="12.75">
      <c r="C211" s="107"/>
      <c r="D211" s="108"/>
      <c r="E211" s="108"/>
      <c r="F211" s="108"/>
      <c r="G211" s="108"/>
      <c r="H211" s="108"/>
      <c r="I211" s="108"/>
      <c r="J211" s="108"/>
      <c r="K211" s="108"/>
      <c r="L211" s="109"/>
    </row>
    <row r="212" spans="3:12" ht="12.75">
      <c r="C212" s="107"/>
      <c r="D212" s="108"/>
      <c r="E212" s="108"/>
      <c r="F212" s="108"/>
      <c r="G212" s="108"/>
      <c r="H212" s="108"/>
      <c r="I212" s="108"/>
      <c r="J212" s="108"/>
      <c r="K212" s="108"/>
      <c r="L212" s="109"/>
    </row>
    <row r="213" spans="3:12" ht="12.75">
      <c r="C213" s="107"/>
      <c r="D213" s="108"/>
      <c r="E213" s="108"/>
      <c r="F213" s="108"/>
      <c r="G213" s="108"/>
      <c r="H213" s="108"/>
      <c r="I213" s="108"/>
      <c r="J213" s="108"/>
      <c r="K213" s="108"/>
      <c r="L213" s="109"/>
    </row>
    <row r="214" spans="3:12" ht="12.75">
      <c r="C214" s="107"/>
      <c r="D214" s="108"/>
      <c r="E214" s="108"/>
      <c r="F214" s="108"/>
      <c r="G214" s="108"/>
      <c r="H214" s="108"/>
      <c r="I214" s="108"/>
      <c r="J214" s="108"/>
      <c r="K214" s="108"/>
      <c r="L214" s="109"/>
    </row>
    <row r="215" spans="3:12" ht="12.75">
      <c r="C215" s="107"/>
      <c r="D215" s="108"/>
      <c r="E215" s="108"/>
      <c r="F215" s="108"/>
      <c r="G215" s="108"/>
      <c r="H215" s="108"/>
      <c r="I215" s="108"/>
      <c r="J215" s="108"/>
      <c r="K215" s="108"/>
      <c r="L215" s="109"/>
    </row>
    <row r="216" spans="3:12" ht="12.75">
      <c r="C216" s="107"/>
      <c r="D216" s="108"/>
      <c r="E216" s="108"/>
      <c r="F216" s="108"/>
      <c r="G216" s="108"/>
      <c r="H216" s="108"/>
      <c r="I216" s="108"/>
      <c r="J216" s="108"/>
      <c r="K216" s="108"/>
      <c r="L216" s="109"/>
    </row>
    <row r="217" spans="3:12" ht="12.75">
      <c r="C217" s="107"/>
      <c r="D217" s="108"/>
      <c r="E217" s="108"/>
      <c r="F217" s="108"/>
      <c r="G217" s="108"/>
      <c r="H217" s="108"/>
      <c r="I217" s="108"/>
      <c r="J217" s="108"/>
      <c r="K217" s="108"/>
      <c r="L217" s="109"/>
    </row>
    <row r="218" spans="3:12" ht="12.75">
      <c r="C218" s="107"/>
      <c r="D218" s="108"/>
      <c r="E218" s="108"/>
      <c r="F218" s="108"/>
      <c r="G218" s="108"/>
      <c r="H218" s="108"/>
      <c r="I218" s="108"/>
      <c r="J218" s="108"/>
      <c r="K218" s="108"/>
      <c r="L218" s="109"/>
    </row>
    <row r="219" spans="3:12" ht="12.75">
      <c r="C219" s="107"/>
      <c r="D219" s="108"/>
      <c r="E219" s="108"/>
      <c r="F219" s="108"/>
      <c r="G219" s="108"/>
      <c r="H219" s="108"/>
      <c r="I219" s="108"/>
      <c r="J219" s="108"/>
      <c r="K219" s="108"/>
      <c r="L219" s="109"/>
    </row>
    <row r="220" spans="3:12" ht="12.75">
      <c r="C220" s="107"/>
      <c r="D220" s="108"/>
      <c r="E220" s="108"/>
      <c r="F220" s="108"/>
      <c r="G220" s="108"/>
      <c r="H220" s="108"/>
      <c r="I220" s="108"/>
      <c r="J220" s="108"/>
      <c r="K220" s="108"/>
      <c r="L220" s="109"/>
    </row>
    <row r="221" spans="3:12" ht="12.75">
      <c r="C221" s="107"/>
      <c r="D221" s="108"/>
      <c r="E221" s="108"/>
      <c r="F221" s="108"/>
      <c r="G221" s="108"/>
      <c r="H221" s="108"/>
      <c r="I221" s="108"/>
      <c r="J221" s="108"/>
      <c r="K221" s="108"/>
      <c r="L221" s="109"/>
    </row>
    <row r="222" spans="3:12" ht="12.75">
      <c r="C222" s="107"/>
      <c r="D222" s="108"/>
      <c r="E222" s="108"/>
      <c r="F222" s="108"/>
      <c r="G222" s="108"/>
      <c r="H222" s="108"/>
      <c r="I222" s="108"/>
      <c r="J222" s="108"/>
      <c r="K222" s="108"/>
      <c r="L222" s="109"/>
    </row>
    <row r="223" spans="3:12" ht="12.75">
      <c r="C223" s="107"/>
      <c r="D223" s="108"/>
      <c r="E223" s="108"/>
      <c r="F223" s="108"/>
      <c r="G223" s="108"/>
      <c r="H223" s="108"/>
      <c r="I223" s="108"/>
      <c r="J223" s="108"/>
      <c r="K223" s="108"/>
      <c r="L223" s="109"/>
    </row>
    <row r="224" spans="3:12" ht="12.75">
      <c r="C224" s="108"/>
      <c r="D224" s="108"/>
      <c r="E224" s="108"/>
      <c r="F224" s="108"/>
      <c r="G224" s="108"/>
      <c r="H224" s="108"/>
      <c r="I224" s="108"/>
      <c r="J224" s="108"/>
      <c r="K224" s="108"/>
      <c r="L224" s="109"/>
    </row>
    <row r="225" spans="3:12" ht="12.75">
      <c r="C225" s="108"/>
      <c r="D225" s="108"/>
      <c r="E225" s="108"/>
      <c r="F225" s="108"/>
      <c r="G225" s="108"/>
      <c r="H225" s="108"/>
      <c r="I225" s="108"/>
      <c r="J225" s="108"/>
      <c r="K225" s="108"/>
      <c r="L225" s="109"/>
    </row>
    <row r="226" spans="3:12" ht="12.75">
      <c r="C226" s="108"/>
      <c r="D226" s="108"/>
      <c r="E226" s="108"/>
      <c r="F226" s="108"/>
      <c r="G226" s="108"/>
      <c r="H226" s="108"/>
      <c r="I226" s="108"/>
      <c r="J226" s="108"/>
      <c r="K226" s="108"/>
      <c r="L226" s="109"/>
    </row>
    <row r="227" spans="3:12" ht="12.75">
      <c r="C227" s="108"/>
      <c r="D227" s="108"/>
      <c r="E227" s="108"/>
      <c r="F227" s="108"/>
      <c r="G227" s="108"/>
      <c r="H227" s="108"/>
      <c r="I227" s="108"/>
      <c r="J227" s="108"/>
      <c r="K227" s="108"/>
      <c r="L227" s="109"/>
    </row>
    <row r="228" spans="3:12" ht="12.75">
      <c r="C228" s="108"/>
      <c r="D228" s="108"/>
      <c r="E228" s="108"/>
      <c r="F228" s="108"/>
      <c r="G228" s="108"/>
      <c r="H228" s="108"/>
      <c r="I228" s="108"/>
      <c r="J228" s="108"/>
      <c r="K228" s="108"/>
      <c r="L228" s="109"/>
    </row>
    <row r="229" spans="3:12" ht="12.75">
      <c r="C229" s="108"/>
      <c r="D229" s="108"/>
      <c r="E229" s="108"/>
      <c r="F229" s="108"/>
      <c r="G229" s="108"/>
      <c r="H229" s="108"/>
      <c r="I229" s="108"/>
      <c r="J229" s="108"/>
      <c r="K229" s="108"/>
      <c r="L229" s="109"/>
    </row>
    <row r="230" spans="3:12" ht="12.75">
      <c r="C230" s="108"/>
      <c r="D230" s="108"/>
      <c r="E230" s="108"/>
      <c r="F230" s="108"/>
      <c r="G230" s="108"/>
      <c r="H230" s="108"/>
      <c r="I230" s="108"/>
      <c r="J230" s="108"/>
      <c r="K230" s="108"/>
      <c r="L230" s="109"/>
    </row>
    <row r="231" spans="3:12" ht="12.75">
      <c r="C231" s="108"/>
      <c r="D231" s="108"/>
      <c r="E231" s="108"/>
      <c r="F231" s="108"/>
      <c r="G231" s="108"/>
      <c r="H231" s="108"/>
      <c r="I231" s="108"/>
      <c r="J231" s="108"/>
      <c r="K231" s="108"/>
      <c r="L231" s="109"/>
    </row>
    <row r="232" spans="3:12" ht="12.75">
      <c r="C232" s="108"/>
      <c r="D232" s="108"/>
      <c r="E232" s="108"/>
      <c r="F232" s="108"/>
      <c r="G232" s="108"/>
      <c r="H232" s="108"/>
      <c r="I232" s="108"/>
      <c r="J232" s="108"/>
      <c r="K232" s="108"/>
      <c r="L232" s="109"/>
    </row>
    <row r="233" spans="3:12" ht="12.75">
      <c r="C233" s="108"/>
      <c r="D233" s="108"/>
      <c r="E233" s="108"/>
      <c r="F233" s="108"/>
      <c r="G233" s="108"/>
      <c r="H233" s="108"/>
      <c r="I233" s="108"/>
      <c r="J233" s="108"/>
      <c r="K233" s="108"/>
      <c r="L233" s="109"/>
    </row>
    <row r="234" spans="3:12" ht="12.75">
      <c r="C234" s="108"/>
      <c r="D234" s="108"/>
      <c r="E234" s="108"/>
      <c r="F234" s="108"/>
      <c r="G234" s="108"/>
      <c r="H234" s="108"/>
      <c r="I234" s="108"/>
      <c r="J234" s="108"/>
      <c r="K234" s="108"/>
      <c r="L234" s="109"/>
    </row>
    <row r="235" spans="3:12" ht="12.75">
      <c r="C235" s="108"/>
      <c r="D235" s="108"/>
      <c r="E235" s="108"/>
      <c r="F235" s="108"/>
      <c r="G235" s="108"/>
      <c r="H235" s="108"/>
      <c r="I235" s="108"/>
      <c r="J235" s="108"/>
      <c r="K235" s="108"/>
      <c r="L235" s="109"/>
    </row>
    <row r="236" spans="3:12" ht="12.75">
      <c r="C236" s="108"/>
      <c r="D236" s="108"/>
      <c r="E236" s="108"/>
      <c r="F236" s="108"/>
      <c r="G236" s="108"/>
      <c r="H236" s="108"/>
      <c r="I236" s="108"/>
      <c r="J236" s="108"/>
      <c r="K236" s="108"/>
      <c r="L236" s="109"/>
    </row>
    <row r="237" spans="3:12" ht="12.75">
      <c r="C237" s="108"/>
      <c r="D237" s="108"/>
      <c r="E237" s="108"/>
      <c r="F237" s="108"/>
      <c r="G237" s="108"/>
      <c r="H237" s="108"/>
      <c r="I237" s="108"/>
      <c r="J237" s="108"/>
      <c r="K237" s="108"/>
      <c r="L237" s="109"/>
    </row>
    <row r="238" spans="3:12" ht="12.75">
      <c r="C238" s="108"/>
      <c r="D238" s="108"/>
      <c r="E238" s="108"/>
      <c r="F238" s="108"/>
      <c r="G238" s="108"/>
      <c r="H238" s="108"/>
      <c r="I238" s="108"/>
      <c r="J238" s="108"/>
      <c r="K238" s="108"/>
      <c r="L238" s="109"/>
    </row>
    <row r="239" spans="3:12" ht="12.75">
      <c r="C239" s="108"/>
      <c r="D239" s="108"/>
      <c r="E239" s="108"/>
      <c r="F239" s="108"/>
      <c r="G239" s="108"/>
      <c r="H239" s="108"/>
      <c r="I239" s="108"/>
      <c r="J239" s="108"/>
      <c r="K239" s="108"/>
      <c r="L239" s="109"/>
    </row>
    <row r="240" spans="3:12" ht="12.75">
      <c r="C240" s="108"/>
      <c r="D240" s="108"/>
      <c r="E240" s="108"/>
      <c r="F240" s="108"/>
      <c r="G240" s="108"/>
      <c r="H240" s="108"/>
      <c r="I240" s="108"/>
      <c r="J240" s="108"/>
      <c r="K240" s="108"/>
      <c r="L240" s="109"/>
    </row>
    <row r="241" spans="3:12" ht="12.75">
      <c r="C241" s="108"/>
      <c r="D241" s="108"/>
      <c r="E241" s="108"/>
      <c r="F241" s="108"/>
      <c r="G241" s="108"/>
      <c r="H241" s="108"/>
      <c r="I241" s="108"/>
      <c r="J241" s="108"/>
      <c r="K241" s="108"/>
      <c r="L241" s="109"/>
    </row>
    <row r="242" spans="3:12" ht="12.75">
      <c r="C242" s="108"/>
      <c r="D242" s="108"/>
      <c r="E242" s="108"/>
      <c r="F242" s="108"/>
      <c r="G242" s="108"/>
      <c r="H242" s="108"/>
      <c r="I242" s="108"/>
      <c r="J242" s="108"/>
      <c r="K242" s="108"/>
      <c r="L242" s="109"/>
    </row>
    <row r="243" spans="3:12" ht="12.75">
      <c r="C243" s="108"/>
      <c r="D243" s="108"/>
      <c r="E243" s="108"/>
      <c r="F243" s="108"/>
      <c r="G243" s="108"/>
      <c r="H243" s="108"/>
      <c r="I243" s="108"/>
      <c r="J243" s="108"/>
      <c r="K243" s="108"/>
      <c r="L243" s="109"/>
    </row>
    <row r="244" spans="3:12" ht="12.75">
      <c r="C244" s="108"/>
      <c r="D244" s="108"/>
      <c r="E244" s="108"/>
      <c r="F244" s="108"/>
      <c r="G244" s="108"/>
      <c r="H244" s="108"/>
      <c r="I244" s="108"/>
      <c r="J244" s="108"/>
      <c r="K244" s="108"/>
      <c r="L244" s="109"/>
    </row>
    <row r="245" spans="3:12" ht="12.75">
      <c r="C245" s="108"/>
      <c r="D245" s="108"/>
      <c r="E245" s="108"/>
      <c r="F245" s="108"/>
      <c r="G245" s="108"/>
      <c r="H245" s="108"/>
      <c r="I245" s="108"/>
      <c r="J245" s="108"/>
      <c r="K245" s="108"/>
      <c r="L245" s="109"/>
    </row>
    <row r="246" spans="3:12" ht="12.75">
      <c r="C246" s="108"/>
      <c r="D246" s="108"/>
      <c r="E246" s="108"/>
      <c r="F246" s="108"/>
      <c r="G246" s="108"/>
      <c r="H246" s="108"/>
      <c r="I246" s="108"/>
      <c r="J246" s="108"/>
      <c r="K246" s="108"/>
      <c r="L246" s="109"/>
    </row>
    <row r="247" spans="3:12" ht="12.75">
      <c r="C247" s="108"/>
      <c r="D247" s="108"/>
      <c r="E247" s="108"/>
      <c r="F247" s="108"/>
      <c r="G247" s="108"/>
      <c r="H247" s="108"/>
      <c r="I247" s="108"/>
      <c r="J247" s="108"/>
      <c r="K247" s="108"/>
      <c r="L247" s="109"/>
    </row>
    <row r="248" spans="3:12" ht="12.75">
      <c r="C248" s="108"/>
      <c r="D248" s="108"/>
      <c r="E248" s="108"/>
      <c r="F248" s="108"/>
      <c r="G248" s="108"/>
      <c r="H248" s="108"/>
      <c r="I248" s="108"/>
      <c r="J248" s="108"/>
      <c r="K248" s="108"/>
      <c r="L248" s="109"/>
    </row>
    <row r="249" spans="3:12" ht="12.75">
      <c r="C249" s="108"/>
      <c r="D249" s="108"/>
      <c r="E249" s="108"/>
      <c r="F249" s="108"/>
      <c r="G249" s="108"/>
      <c r="H249" s="108"/>
      <c r="I249" s="108"/>
      <c r="J249" s="108"/>
      <c r="K249" s="108"/>
      <c r="L249" s="109"/>
    </row>
    <row r="250" spans="3:12" ht="12.75">
      <c r="C250" s="108"/>
      <c r="D250" s="108"/>
      <c r="E250" s="108"/>
      <c r="F250" s="108"/>
      <c r="G250" s="108"/>
      <c r="H250" s="108"/>
      <c r="I250" s="108"/>
      <c r="J250" s="108"/>
      <c r="K250" s="108"/>
      <c r="L250" s="109"/>
    </row>
    <row r="251" spans="3:12" ht="12.75">
      <c r="C251" s="108"/>
      <c r="D251" s="108"/>
      <c r="E251" s="108"/>
      <c r="F251" s="108"/>
      <c r="G251" s="108"/>
      <c r="H251" s="108"/>
      <c r="I251" s="108"/>
      <c r="J251" s="108"/>
      <c r="K251" s="108"/>
      <c r="L251" s="109"/>
    </row>
    <row r="252" spans="3:12" ht="12.75">
      <c r="C252" s="108"/>
      <c r="D252" s="108"/>
      <c r="E252" s="108"/>
      <c r="F252" s="108"/>
      <c r="G252" s="108"/>
      <c r="H252" s="108"/>
      <c r="I252" s="108"/>
      <c r="J252" s="108"/>
      <c r="K252" s="108"/>
      <c r="L252" s="109"/>
    </row>
    <row r="253" spans="3:12" ht="12.75">
      <c r="C253" s="108"/>
      <c r="D253" s="108"/>
      <c r="E253" s="108"/>
      <c r="F253" s="108"/>
      <c r="G253" s="108"/>
      <c r="H253" s="108"/>
      <c r="I253" s="108"/>
      <c r="J253" s="108"/>
      <c r="K253" s="108"/>
      <c r="L253" s="109"/>
    </row>
    <row r="254" spans="3:12" ht="12.75">
      <c r="C254" s="108"/>
      <c r="D254" s="108"/>
      <c r="E254" s="108"/>
      <c r="F254" s="108"/>
      <c r="G254" s="108"/>
      <c r="H254" s="108"/>
      <c r="I254" s="108"/>
      <c r="J254" s="108"/>
      <c r="K254" s="108"/>
      <c r="L254" s="109"/>
    </row>
    <row r="255" spans="3:12" ht="12.75">
      <c r="C255" s="108"/>
      <c r="D255" s="108"/>
      <c r="E255" s="108"/>
      <c r="F255" s="108"/>
      <c r="G255" s="108"/>
      <c r="H255" s="108"/>
      <c r="I255" s="108"/>
      <c r="J255" s="108"/>
      <c r="K255" s="108"/>
      <c r="L255" s="109"/>
    </row>
    <row r="256" spans="3:12" ht="12.75">
      <c r="C256" s="108"/>
      <c r="D256" s="108"/>
      <c r="E256" s="108"/>
      <c r="F256" s="108"/>
      <c r="G256" s="108"/>
      <c r="H256" s="108"/>
      <c r="I256" s="108"/>
      <c r="J256" s="108"/>
      <c r="K256" s="108"/>
      <c r="L256" s="109"/>
    </row>
    <row r="257" spans="3:12" ht="12.75">
      <c r="C257" s="108"/>
      <c r="D257" s="108"/>
      <c r="E257" s="108"/>
      <c r="F257" s="108"/>
      <c r="G257" s="108"/>
      <c r="H257" s="108"/>
      <c r="I257" s="108"/>
      <c r="J257" s="108"/>
      <c r="K257" s="108"/>
      <c r="L257" s="109"/>
    </row>
    <row r="258" spans="3:12" ht="12.75">
      <c r="C258" s="108"/>
      <c r="D258" s="108"/>
      <c r="E258" s="108"/>
      <c r="F258" s="108"/>
      <c r="G258" s="108"/>
      <c r="H258" s="108"/>
      <c r="I258" s="108"/>
      <c r="J258" s="108"/>
      <c r="K258" s="108"/>
      <c r="L258" s="109"/>
    </row>
    <row r="259" spans="3:12" ht="12.75">
      <c r="C259" s="108"/>
      <c r="D259" s="108"/>
      <c r="E259" s="108"/>
      <c r="F259" s="108"/>
      <c r="G259" s="108"/>
      <c r="H259" s="108"/>
      <c r="I259" s="108"/>
      <c r="J259" s="108"/>
      <c r="K259" s="108"/>
      <c r="L259" s="109"/>
    </row>
    <row r="260" spans="3:12" ht="12.75">
      <c r="C260" s="108"/>
      <c r="D260" s="108"/>
      <c r="E260" s="108"/>
      <c r="F260" s="108"/>
      <c r="G260" s="108"/>
      <c r="H260" s="108"/>
      <c r="I260" s="108"/>
      <c r="J260" s="108"/>
      <c r="K260" s="108"/>
      <c r="L260" s="109"/>
    </row>
    <row r="261" spans="3:12" ht="12.75">
      <c r="C261" s="108"/>
      <c r="D261" s="108"/>
      <c r="E261" s="108"/>
      <c r="F261" s="108"/>
      <c r="G261" s="108"/>
      <c r="H261" s="108"/>
      <c r="I261" s="108"/>
      <c r="J261" s="108"/>
      <c r="K261" s="108"/>
      <c r="L261" s="109"/>
    </row>
    <row r="262" spans="3:12" ht="12.75">
      <c r="C262" s="108"/>
      <c r="D262" s="108"/>
      <c r="E262" s="108"/>
      <c r="F262" s="108"/>
      <c r="G262" s="108"/>
      <c r="H262" s="108"/>
      <c r="I262" s="108"/>
      <c r="J262" s="108"/>
      <c r="K262" s="108"/>
      <c r="L262" s="109"/>
    </row>
    <row r="263" spans="3:12" ht="12.75">
      <c r="C263" s="108"/>
      <c r="D263" s="108"/>
      <c r="E263" s="108"/>
      <c r="F263" s="108"/>
      <c r="G263" s="108"/>
      <c r="H263" s="108"/>
      <c r="I263" s="108"/>
      <c r="J263" s="108"/>
      <c r="K263" s="108"/>
      <c r="L263" s="109"/>
    </row>
    <row r="264" spans="3:12" ht="12.75">
      <c r="C264" s="108"/>
      <c r="D264" s="108"/>
      <c r="E264" s="108"/>
      <c r="F264" s="108"/>
      <c r="G264" s="108"/>
      <c r="H264" s="108"/>
      <c r="I264" s="108"/>
      <c r="J264" s="108"/>
      <c r="K264" s="108"/>
      <c r="L264" s="109"/>
    </row>
    <row r="265" spans="3:12" ht="12.75">
      <c r="C265" s="108"/>
      <c r="D265" s="108"/>
      <c r="E265" s="108"/>
      <c r="F265" s="108"/>
      <c r="G265" s="108"/>
      <c r="H265" s="108"/>
      <c r="I265" s="108"/>
      <c r="J265" s="108"/>
      <c r="K265" s="108"/>
      <c r="L265" s="109"/>
    </row>
    <row r="266" spans="3:12" ht="12.75">
      <c r="C266" s="108"/>
      <c r="D266" s="108"/>
      <c r="E266" s="108"/>
      <c r="F266" s="108"/>
      <c r="G266" s="108"/>
      <c r="H266" s="108"/>
      <c r="I266" s="108"/>
      <c r="J266" s="108"/>
      <c r="K266" s="108"/>
      <c r="L266" s="109"/>
    </row>
    <row r="267" spans="3:12" ht="12.75">
      <c r="C267" s="108"/>
      <c r="D267" s="108"/>
      <c r="E267" s="108"/>
      <c r="F267" s="108"/>
      <c r="G267" s="108"/>
      <c r="H267" s="108"/>
      <c r="I267" s="108"/>
      <c r="J267" s="108"/>
      <c r="K267" s="108"/>
      <c r="L267" s="109"/>
    </row>
    <row r="268" spans="3:12" ht="12.75">
      <c r="C268" s="108"/>
      <c r="D268" s="108"/>
      <c r="E268" s="108"/>
      <c r="F268" s="108"/>
      <c r="G268" s="108"/>
      <c r="H268" s="108"/>
      <c r="I268" s="108"/>
      <c r="J268" s="108"/>
      <c r="K268" s="108"/>
      <c r="L268" s="109"/>
    </row>
    <row r="269" spans="3:12" ht="12.75">
      <c r="C269" s="108"/>
      <c r="D269" s="108"/>
      <c r="E269" s="108"/>
      <c r="F269" s="108"/>
      <c r="G269" s="108"/>
      <c r="H269" s="108"/>
      <c r="I269" s="108"/>
      <c r="J269" s="108"/>
      <c r="K269" s="108"/>
      <c r="L269" s="109"/>
    </row>
    <row r="270" spans="3:12" ht="12.75">
      <c r="C270" s="108"/>
      <c r="D270" s="108"/>
      <c r="E270" s="108"/>
      <c r="F270" s="108"/>
      <c r="G270" s="108"/>
      <c r="H270" s="108"/>
      <c r="I270" s="108"/>
      <c r="J270" s="108"/>
      <c r="K270" s="108"/>
      <c r="L270" s="109"/>
    </row>
    <row r="271" spans="3:12" ht="12.75">
      <c r="C271" s="108"/>
      <c r="D271" s="108"/>
      <c r="E271" s="108"/>
      <c r="F271" s="108"/>
      <c r="G271" s="108"/>
      <c r="H271" s="108"/>
      <c r="I271" s="108"/>
      <c r="J271" s="108"/>
      <c r="K271" s="108"/>
      <c r="L271" s="109"/>
    </row>
    <row r="272" spans="3:12" ht="12.75">
      <c r="C272" s="108"/>
      <c r="D272" s="108"/>
      <c r="E272" s="108"/>
      <c r="F272" s="108"/>
      <c r="G272" s="108"/>
      <c r="H272" s="108"/>
      <c r="I272" s="108"/>
      <c r="J272" s="108"/>
      <c r="K272" s="108"/>
      <c r="L272" s="109"/>
    </row>
    <row r="273" spans="3:12" ht="12.75">
      <c r="C273" s="108"/>
      <c r="D273" s="108"/>
      <c r="E273" s="108"/>
      <c r="F273" s="108"/>
      <c r="G273" s="108"/>
      <c r="H273" s="108"/>
      <c r="I273" s="108"/>
      <c r="J273" s="108"/>
      <c r="K273" s="108"/>
      <c r="L273" s="109"/>
    </row>
    <row r="274" spans="3:12" ht="12.75">
      <c r="C274" s="108"/>
      <c r="D274" s="108"/>
      <c r="E274" s="108"/>
      <c r="F274" s="108"/>
      <c r="G274" s="108"/>
      <c r="H274" s="108"/>
      <c r="I274" s="108"/>
      <c r="J274" s="108"/>
      <c r="K274" s="108"/>
      <c r="L274" s="109"/>
    </row>
    <row r="275" spans="3:12" ht="12.75">
      <c r="C275" s="108"/>
      <c r="D275" s="108"/>
      <c r="E275" s="108"/>
      <c r="F275" s="108"/>
      <c r="G275" s="108"/>
      <c r="H275" s="108"/>
      <c r="I275" s="108"/>
      <c r="J275" s="108"/>
      <c r="K275" s="108"/>
      <c r="L275" s="109"/>
    </row>
    <row r="276" spans="3:12" ht="12.75">
      <c r="C276" s="108"/>
      <c r="D276" s="108"/>
      <c r="E276" s="108"/>
      <c r="F276" s="108"/>
      <c r="G276" s="108"/>
      <c r="H276" s="108"/>
      <c r="I276" s="108"/>
      <c r="J276" s="108"/>
      <c r="K276" s="108"/>
      <c r="L276" s="109"/>
    </row>
    <row r="277" spans="3:12" ht="12.75">
      <c r="C277" s="108"/>
      <c r="D277" s="108"/>
      <c r="E277" s="108"/>
      <c r="F277" s="108"/>
      <c r="G277" s="108"/>
      <c r="H277" s="108"/>
      <c r="I277" s="108"/>
      <c r="J277" s="108"/>
      <c r="K277" s="108"/>
      <c r="L277" s="109"/>
    </row>
    <row r="278" spans="3:12" ht="12.75">
      <c r="C278" s="108"/>
      <c r="D278" s="108"/>
      <c r="E278" s="108"/>
      <c r="F278" s="108"/>
      <c r="G278" s="108"/>
      <c r="H278" s="108"/>
      <c r="I278" s="108"/>
      <c r="J278" s="108"/>
      <c r="K278" s="108"/>
      <c r="L278" s="109"/>
    </row>
    <row r="279" spans="3:12" ht="12.75">
      <c r="C279" s="108"/>
      <c r="D279" s="108"/>
      <c r="E279" s="108"/>
      <c r="F279" s="108"/>
      <c r="G279" s="108"/>
      <c r="H279" s="108"/>
      <c r="I279" s="108"/>
      <c r="J279" s="108"/>
      <c r="K279" s="108"/>
      <c r="L279" s="109"/>
    </row>
    <row r="280" spans="3:12" ht="12.75">
      <c r="C280" s="108"/>
      <c r="D280" s="108"/>
      <c r="E280" s="108"/>
      <c r="F280" s="108"/>
      <c r="G280" s="108"/>
      <c r="H280" s="108"/>
      <c r="I280" s="108"/>
      <c r="J280" s="108"/>
      <c r="K280" s="108"/>
      <c r="L280" s="109"/>
    </row>
    <row r="281" spans="3:12" ht="12.75">
      <c r="C281" s="108"/>
      <c r="D281" s="108"/>
      <c r="E281" s="108"/>
      <c r="F281" s="108"/>
      <c r="G281" s="108"/>
      <c r="H281" s="108"/>
      <c r="I281" s="108"/>
      <c r="J281" s="108"/>
      <c r="K281" s="108"/>
      <c r="L281" s="109"/>
    </row>
    <row r="282" spans="3:12" ht="12.75">
      <c r="C282" s="108"/>
      <c r="D282" s="108"/>
      <c r="E282" s="108"/>
      <c r="F282" s="108"/>
      <c r="G282" s="108"/>
      <c r="H282" s="108"/>
      <c r="I282" s="108"/>
      <c r="J282" s="108"/>
      <c r="K282" s="108"/>
      <c r="L282" s="109"/>
    </row>
    <row r="283" spans="3:12" ht="12.75">
      <c r="C283" s="108"/>
      <c r="D283" s="108"/>
      <c r="E283" s="108"/>
      <c r="F283" s="108"/>
      <c r="G283" s="108"/>
      <c r="H283" s="108"/>
      <c r="I283" s="108"/>
      <c r="J283" s="108"/>
      <c r="K283" s="108"/>
      <c r="L283" s="109"/>
    </row>
    <row r="284" spans="3:12" ht="12.75">
      <c r="C284" s="108"/>
      <c r="D284" s="108"/>
      <c r="E284" s="108"/>
      <c r="F284" s="108"/>
      <c r="G284" s="108"/>
      <c r="H284" s="108"/>
      <c r="I284" s="108"/>
      <c r="J284" s="108"/>
      <c r="K284" s="108"/>
      <c r="L284" s="109"/>
    </row>
    <row r="285" spans="3:12" ht="12.75">
      <c r="C285" s="108"/>
      <c r="D285" s="108"/>
      <c r="E285" s="108"/>
      <c r="F285" s="108"/>
      <c r="G285" s="108"/>
      <c r="H285" s="108"/>
      <c r="I285" s="108"/>
      <c r="J285" s="108"/>
      <c r="K285" s="108"/>
      <c r="L285" s="109"/>
    </row>
    <row r="286" spans="3:12" ht="12.75">
      <c r="C286" s="108"/>
      <c r="D286" s="108"/>
      <c r="E286" s="108"/>
      <c r="F286" s="108"/>
      <c r="G286" s="108"/>
      <c r="H286" s="108"/>
      <c r="I286" s="108"/>
      <c r="J286" s="108"/>
      <c r="K286" s="108"/>
      <c r="L286" s="109"/>
    </row>
    <row r="287" spans="3:12" ht="12.75">
      <c r="C287" s="108"/>
      <c r="D287" s="108"/>
      <c r="E287" s="108"/>
      <c r="F287" s="108"/>
      <c r="G287" s="108"/>
      <c r="H287" s="108"/>
      <c r="I287" s="108"/>
      <c r="J287" s="108"/>
      <c r="K287" s="108"/>
      <c r="L287" s="109"/>
    </row>
    <row r="288" spans="3:12" ht="12.75">
      <c r="C288" s="108"/>
      <c r="D288" s="108"/>
      <c r="E288" s="108"/>
      <c r="F288" s="108"/>
      <c r="G288" s="108"/>
      <c r="H288" s="108"/>
      <c r="I288" s="108"/>
      <c r="J288" s="108"/>
      <c r="K288" s="108"/>
      <c r="L288" s="109"/>
    </row>
    <row r="289" spans="3:12" ht="12.75">
      <c r="C289" s="108"/>
      <c r="D289" s="108"/>
      <c r="E289" s="108"/>
      <c r="F289" s="108"/>
      <c r="G289" s="108"/>
      <c r="H289" s="108"/>
      <c r="I289" s="108"/>
      <c r="J289" s="108"/>
      <c r="K289" s="108"/>
      <c r="L289" s="109"/>
    </row>
    <row r="290" spans="3:12" ht="12.75">
      <c r="C290" s="108"/>
      <c r="D290" s="108"/>
      <c r="E290" s="108"/>
      <c r="F290" s="108"/>
      <c r="G290" s="108"/>
      <c r="H290" s="108"/>
      <c r="I290" s="108"/>
      <c r="J290" s="108"/>
      <c r="K290" s="108"/>
      <c r="L290" s="109"/>
    </row>
    <row r="291" spans="3:12" ht="12.75">
      <c r="C291" s="108"/>
      <c r="D291" s="108"/>
      <c r="E291" s="108"/>
      <c r="F291" s="108"/>
      <c r="G291" s="108"/>
      <c r="H291" s="108"/>
      <c r="I291" s="108"/>
      <c r="J291" s="108"/>
      <c r="K291" s="108"/>
      <c r="L291" s="109"/>
    </row>
    <row r="292" spans="3:12" ht="12.75">
      <c r="C292" s="108"/>
      <c r="D292" s="108"/>
      <c r="E292" s="108"/>
      <c r="F292" s="108"/>
      <c r="G292" s="108"/>
      <c r="H292" s="108"/>
      <c r="I292" s="108"/>
      <c r="J292" s="108"/>
      <c r="K292" s="108"/>
      <c r="L292" s="109"/>
    </row>
    <row r="293" spans="3:12" ht="12.75">
      <c r="C293" s="108"/>
      <c r="D293" s="108"/>
      <c r="E293" s="108"/>
      <c r="F293" s="108"/>
      <c r="G293" s="108"/>
      <c r="H293" s="108"/>
      <c r="I293" s="108"/>
      <c r="J293" s="108"/>
      <c r="K293" s="108"/>
      <c r="L293" s="109"/>
    </row>
    <row r="294" spans="3:12" ht="12.75">
      <c r="C294" s="108"/>
      <c r="D294" s="108"/>
      <c r="E294" s="108"/>
      <c r="F294" s="108"/>
      <c r="G294" s="108"/>
      <c r="H294" s="108"/>
      <c r="I294" s="108"/>
      <c r="J294" s="108"/>
      <c r="K294" s="108"/>
      <c r="L294" s="109"/>
    </row>
    <row r="295" spans="3:12" ht="12.75">
      <c r="C295" s="108"/>
      <c r="D295" s="108"/>
      <c r="E295" s="108"/>
      <c r="F295" s="108"/>
      <c r="G295" s="108"/>
      <c r="H295" s="108"/>
      <c r="I295" s="108"/>
      <c r="J295" s="108"/>
      <c r="K295" s="108"/>
      <c r="L295" s="109"/>
    </row>
    <row r="296" spans="3:12" ht="12.75">
      <c r="C296" s="108"/>
      <c r="D296" s="108"/>
      <c r="E296" s="108"/>
      <c r="F296" s="108"/>
      <c r="G296" s="108"/>
      <c r="H296" s="108"/>
      <c r="I296" s="108"/>
      <c r="J296" s="108"/>
      <c r="K296" s="108"/>
      <c r="L296" s="109"/>
    </row>
    <row r="297" spans="3:12" ht="12.75">
      <c r="C297" s="108"/>
      <c r="D297" s="108"/>
      <c r="E297" s="108"/>
      <c r="F297" s="108"/>
      <c r="G297" s="108"/>
      <c r="H297" s="108"/>
      <c r="I297" s="108"/>
      <c r="J297" s="108"/>
      <c r="K297" s="108"/>
      <c r="L297" s="109"/>
    </row>
    <row r="298" spans="3:12" ht="12.75">
      <c r="C298" s="108"/>
      <c r="D298" s="108"/>
      <c r="E298" s="108"/>
      <c r="F298" s="108"/>
      <c r="G298" s="108"/>
      <c r="H298" s="108"/>
      <c r="I298" s="108"/>
      <c r="J298" s="108"/>
      <c r="K298" s="108"/>
      <c r="L298" s="109"/>
    </row>
    <row r="299" spans="3:12" ht="12.75">
      <c r="C299" s="108"/>
      <c r="D299" s="108"/>
      <c r="E299" s="108"/>
      <c r="F299" s="108"/>
      <c r="G299" s="108"/>
      <c r="H299" s="108"/>
      <c r="I299" s="108"/>
      <c r="J299" s="108"/>
      <c r="K299" s="108"/>
      <c r="L299" s="109"/>
    </row>
    <row r="300" spans="3:12" ht="12.75">
      <c r="C300" s="108"/>
      <c r="D300" s="108"/>
      <c r="E300" s="108"/>
      <c r="F300" s="108"/>
      <c r="G300" s="108"/>
      <c r="H300" s="108"/>
      <c r="I300" s="108"/>
      <c r="J300" s="108"/>
      <c r="K300" s="108"/>
      <c r="L300" s="109"/>
    </row>
    <row r="301" spans="3:12" ht="12.75">
      <c r="C301" s="108"/>
      <c r="D301" s="108"/>
      <c r="E301" s="108"/>
      <c r="F301" s="108"/>
      <c r="G301" s="108"/>
      <c r="H301" s="108"/>
      <c r="I301" s="108"/>
      <c r="J301" s="108"/>
      <c r="K301" s="108"/>
      <c r="L301" s="109"/>
    </row>
    <row r="302" spans="3:12" ht="12.75">
      <c r="C302" s="108"/>
      <c r="D302" s="108"/>
      <c r="E302" s="108"/>
      <c r="F302" s="108"/>
      <c r="G302" s="108"/>
      <c r="H302" s="108"/>
      <c r="I302" s="108"/>
      <c r="J302" s="108"/>
      <c r="K302" s="108"/>
      <c r="L302" s="109"/>
    </row>
    <row r="303" spans="3:12" ht="12.75">
      <c r="C303" s="108"/>
      <c r="D303" s="108"/>
      <c r="E303" s="108"/>
      <c r="F303" s="108"/>
      <c r="G303" s="108"/>
      <c r="H303" s="108"/>
      <c r="I303" s="108"/>
      <c r="J303" s="108"/>
      <c r="K303" s="108"/>
      <c r="L303" s="109"/>
    </row>
    <row r="304" spans="3:12" ht="12.75">
      <c r="C304" s="108"/>
      <c r="D304" s="108"/>
      <c r="E304" s="108"/>
      <c r="F304" s="108"/>
      <c r="G304" s="108"/>
      <c r="H304" s="108"/>
      <c r="I304" s="108"/>
      <c r="J304" s="108"/>
      <c r="K304" s="108"/>
      <c r="L304" s="109"/>
    </row>
    <row r="305" spans="3:12" ht="12.75">
      <c r="C305" s="108"/>
      <c r="D305" s="108"/>
      <c r="E305" s="108"/>
      <c r="F305" s="108"/>
      <c r="G305" s="108"/>
      <c r="H305" s="108"/>
      <c r="I305" s="108"/>
      <c r="J305" s="108"/>
      <c r="K305" s="108"/>
      <c r="L305" s="109"/>
    </row>
    <row r="306" spans="3:12" ht="12.75">
      <c r="C306" s="108"/>
      <c r="D306" s="108"/>
      <c r="E306" s="108"/>
      <c r="F306" s="108"/>
      <c r="G306" s="108"/>
      <c r="H306" s="108"/>
      <c r="I306" s="108"/>
      <c r="J306" s="108"/>
      <c r="K306" s="108"/>
      <c r="L306" s="109"/>
    </row>
    <row r="307" spans="3:12" ht="12.75">
      <c r="C307" s="108"/>
      <c r="D307" s="108"/>
      <c r="E307" s="108"/>
      <c r="F307" s="108"/>
      <c r="G307" s="108"/>
      <c r="H307" s="108"/>
      <c r="I307" s="108"/>
      <c r="J307" s="108"/>
      <c r="K307" s="108"/>
      <c r="L307" s="109"/>
    </row>
    <row r="308" spans="3:12" ht="12.75">
      <c r="C308" s="108"/>
      <c r="D308" s="108"/>
      <c r="E308" s="108"/>
      <c r="F308" s="108"/>
      <c r="G308" s="108"/>
      <c r="H308" s="108"/>
      <c r="I308" s="108"/>
      <c r="J308" s="108"/>
      <c r="K308" s="108"/>
      <c r="L308" s="109"/>
    </row>
    <row r="309" spans="3:12" ht="12.75">
      <c r="C309" s="108"/>
      <c r="D309" s="108"/>
      <c r="E309" s="108"/>
      <c r="F309" s="108"/>
      <c r="G309" s="108"/>
      <c r="H309" s="108"/>
      <c r="I309" s="108"/>
      <c r="J309" s="108"/>
      <c r="K309" s="108"/>
      <c r="L309" s="109"/>
    </row>
    <row r="310" spans="3:12" ht="12.75">
      <c r="C310" s="108"/>
      <c r="D310" s="108"/>
      <c r="E310" s="108"/>
      <c r="F310" s="108"/>
      <c r="G310" s="108"/>
      <c r="H310" s="108"/>
      <c r="I310" s="108"/>
      <c r="J310" s="108"/>
      <c r="K310" s="108"/>
      <c r="L310" s="109"/>
    </row>
    <row r="311" spans="3:12" ht="12.75">
      <c r="C311" s="108"/>
      <c r="D311" s="108"/>
      <c r="E311" s="108"/>
      <c r="F311" s="108"/>
      <c r="G311" s="108"/>
      <c r="H311" s="108"/>
      <c r="I311" s="108"/>
      <c r="J311" s="108"/>
      <c r="K311" s="108"/>
      <c r="L311" s="109"/>
    </row>
    <row r="312" spans="3:12" ht="12.75">
      <c r="C312" s="108"/>
      <c r="D312" s="108"/>
      <c r="E312" s="108"/>
      <c r="F312" s="108"/>
      <c r="G312" s="108"/>
      <c r="H312" s="108"/>
      <c r="I312" s="108"/>
      <c r="J312" s="108"/>
      <c r="K312" s="108"/>
      <c r="L312" s="109"/>
    </row>
    <row r="313" spans="3:12" ht="12.75">
      <c r="C313" s="108"/>
      <c r="D313" s="108"/>
      <c r="E313" s="108"/>
      <c r="F313" s="108"/>
      <c r="G313" s="108"/>
      <c r="H313" s="108"/>
      <c r="I313" s="108"/>
      <c r="J313" s="108"/>
      <c r="K313" s="108"/>
      <c r="L313" s="109"/>
    </row>
    <row r="314" spans="3:12" ht="12.75">
      <c r="C314" s="108"/>
      <c r="D314" s="108"/>
      <c r="E314" s="108"/>
      <c r="F314" s="108"/>
      <c r="G314" s="108"/>
      <c r="H314" s="108"/>
      <c r="I314" s="108"/>
      <c r="J314" s="108"/>
      <c r="K314" s="108"/>
      <c r="L314" s="109"/>
    </row>
    <row r="315" spans="3:12" ht="12.75">
      <c r="C315" s="108"/>
      <c r="D315" s="108"/>
      <c r="E315" s="108"/>
      <c r="F315" s="108"/>
      <c r="G315" s="108"/>
      <c r="H315" s="108"/>
      <c r="I315" s="108"/>
      <c r="J315" s="108"/>
      <c r="K315" s="108"/>
      <c r="L315" s="109"/>
    </row>
    <row r="316" spans="3:12" ht="12.75">
      <c r="C316" s="108"/>
      <c r="D316" s="108"/>
      <c r="E316" s="108"/>
      <c r="F316" s="108"/>
      <c r="G316" s="108"/>
      <c r="H316" s="108"/>
      <c r="I316" s="108"/>
      <c r="J316" s="108"/>
      <c r="K316" s="108"/>
      <c r="L316" s="109"/>
    </row>
    <row r="317" spans="3:12" ht="12.75">
      <c r="C317" s="108"/>
      <c r="D317" s="108"/>
      <c r="E317" s="108"/>
      <c r="F317" s="108"/>
      <c r="G317" s="108"/>
      <c r="H317" s="108"/>
      <c r="I317" s="108"/>
      <c r="J317" s="108"/>
      <c r="K317" s="108"/>
      <c r="L317" s="109"/>
    </row>
    <row r="318" spans="3:12" ht="12.75">
      <c r="C318" s="108"/>
      <c r="D318" s="108"/>
      <c r="E318" s="108"/>
      <c r="F318" s="108"/>
      <c r="G318" s="108"/>
      <c r="H318" s="108"/>
      <c r="I318" s="108"/>
      <c r="J318" s="108"/>
      <c r="K318" s="108"/>
      <c r="L318" s="109"/>
    </row>
    <row r="319" spans="3:12" ht="12.75">
      <c r="C319" s="108"/>
      <c r="D319" s="108"/>
      <c r="E319" s="108"/>
      <c r="F319" s="108"/>
      <c r="G319" s="108"/>
      <c r="H319" s="108"/>
      <c r="I319" s="108"/>
      <c r="J319" s="108"/>
      <c r="K319" s="108"/>
      <c r="L319" s="109"/>
    </row>
    <row r="320" spans="3:12" ht="12.75">
      <c r="C320" s="108"/>
      <c r="D320" s="108"/>
      <c r="E320" s="108"/>
      <c r="F320" s="108"/>
      <c r="G320" s="108"/>
      <c r="H320" s="108"/>
      <c r="I320" s="108"/>
      <c r="J320" s="108"/>
      <c r="K320" s="108"/>
      <c r="L320" s="109"/>
    </row>
    <row r="321" spans="3:12" ht="12.75">
      <c r="C321" s="108"/>
      <c r="D321" s="108"/>
      <c r="E321" s="108"/>
      <c r="F321" s="108"/>
      <c r="G321" s="108"/>
      <c r="H321" s="108"/>
      <c r="I321" s="108"/>
      <c r="J321" s="108"/>
      <c r="K321" s="108"/>
      <c r="L321" s="109"/>
    </row>
    <row r="322" spans="3:12" ht="12.75">
      <c r="C322" s="108"/>
      <c r="D322" s="108"/>
      <c r="E322" s="108"/>
      <c r="F322" s="108"/>
      <c r="G322" s="108"/>
      <c r="H322" s="108"/>
      <c r="I322" s="108"/>
      <c r="J322" s="108"/>
      <c r="K322" s="108"/>
      <c r="L322" s="109"/>
    </row>
    <row r="323" spans="3:12" ht="12.75">
      <c r="C323" s="108"/>
      <c r="D323" s="108"/>
      <c r="E323" s="108"/>
      <c r="F323" s="108"/>
      <c r="G323" s="108"/>
      <c r="H323" s="108"/>
      <c r="I323" s="108"/>
      <c r="J323" s="108"/>
      <c r="K323" s="108"/>
      <c r="L323" s="109"/>
    </row>
    <row r="324" spans="3:12" ht="12.75">
      <c r="C324" s="108"/>
      <c r="D324" s="108"/>
      <c r="E324" s="108"/>
      <c r="F324" s="108"/>
      <c r="G324" s="108"/>
      <c r="H324" s="108"/>
      <c r="I324" s="108"/>
      <c r="J324" s="108"/>
      <c r="K324" s="108"/>
      <c r="L324" s="109"/>
    </row>
    <row r="325" spans="3:12" ht="12.75">
      <c r="C325" s="108"/>
      <c r="D325" s="108"/>
      <c r="E325" s="108"/>
      <c r="F325" s="108"/>
      <c r="G325" s="108"/>
      <c r="H325" s="108"/>
      <c r="I325" s="108"/>
      <c r="J325" s="108"/>
      <c r="K325" s="108"/>
      <c r="L325" s="109"/>
    </row>
    <row r="326" spans="3:12" ht="12.75">
      <c r="C326" s="108"/>
      <c r="D326" s="108"/>
      <c r="E326" s="108"/>
      <c r="F326" s="108"/>
      <c r="G326" s="108"/>
      <c r="H326" s="108"/>
      <c r="I326" s="108"/>
      <c r="J326" s="108"/>
      <c r="K326" s="108"/>
      <c r="L326" s="109"/>
    </row>
    <row r="327" spans="3:12" ht="12.75">
      <c r="C327" s="108"/>
      <c r="D327" s="108"/>
      <c r="E327" s="108"/>
      <c r="F327" s="108"/>
      <c r="G327" s="108"/>
      <c r="H327" s="108"/>
      <c r="I327" s="108"/>
      <c r="J327" s="108"/>
      <c r="K327" s="108"/>
      <c r="L327" s="109"/>
    </row>
    <row r="328" spans="3:12" ht="12.75">
      <c r="C328" s="108"/>
      <c r="D328" s="108"/>
      <c r="E328" s="108"/>
      <c r="F328" s="108"/>
      <c r="G328" s="108"/>
      <c r="H328" s="108"/>
      <c r="I328" s="108"/>
      <c r="J328" s="108"/>
      <c r="K328" s="108"/>
      <c r="L328" s="109"/>
    </row>
    <row r="329" spans="3:12" ht="12.75">
      <c r="C329" s="108"/>
      <c r="D329" s="108"/>
      <c r="E329" s="108"/>
      <c r="F329" s="108"/>
      <c r="G329" s="108"/>
      <c r="H329" s="108"/>
      <c r="I329" s="108"/>
      <c r="J329" s="108"/>
      <c r="K329" s="108"/>
      <c r="L329" s="109"/>
    </row>
    <row r="330" spans="3:12" ht="12.75">
      <c r="C330" s="108"/>
      <c r="D330" s="108"/>
      <c r="E330" s="108"/>
      <c r="F330" s="108"/>
      <c r="G330" s="108"/>
      <c r="H330" s="108"/>
      <c r="I330" s="108"/>
      <c r="J330" s="108"/>
      <c r="K330" s="108"/>
      <c r="L330" s="109"/>
    </row>
    <row r="331" spans="3:12" ht="12.75">
      <c r="C331" s="108"/>
      <c r="D331" s="108"/>
      <c r="E331" s="108"/>
      <c r="F331" s="108"/>
      <c r="G331" s="108"/>
      <c r="H331" s="108"/>
      <c r="I331" s="108"/>
      <c r="J331" s="108"/>
      <c r="K331" s="108"/>
      <c r="L331" s="109"/>
    </row>
    <row r="332" spans="3:12" ht="12.75">
      <c r="C332" s="108"/>
      <c r="D332" s="108"/>
      <c r="E332" s="108"/>
      <c r="F332" s="108"/>
      <c r="G332" s="108"/>
      <c r="H332" s="108"/>
      <c r="I332" s="108"/>
      <c r="J332" s="108"/>
      <c r="K332" s="108"/>
      <c r="L332" s="109"/>
    </row>
    <row r="333" spans="3:12" ht="12.75">
      <c r="C333" s="108"/>
      <c r="D333" s="108"/>
      <c r="E333" s="108"/>
      <c r="F333" s="108"/>
      <c r="G333" s="108"/>
      <c r="H333" s="108"/>
      <c r="I333" s="108"/>
      <c r="J333" s="108"/>
      <c r="K333" s="108"/>
      <c r="L333" s="109"/>
    </row>
    <row r="334" spans="3:12" ht="12.75">
      <c r="C334" s="108"/>
      <c r="D334" s="108"/>
      <c r="E334" s="108"/>
      <c r="F334" s="108"/>
      <c r="G334" s="108"/>
      <c r="H334" s="108"/>
      <c r="I334" s="108"/>
      <c r="J334" s="108"/>
      <c r="K334" s="108"/>
      <c r="L334" s="109"/>
    </row>
    <row r="335" spans="3:12" ht="12.75">
      <c r="C335" s="108"/>
      <c r="D335" s="108"/>
      <c r="E335" s="108"/>
      <c r="F335" s="108"/>
      <c r="G335" s="108"/>
      <c r="H335" s="108"/>
      <c r="I335" s="108"/>
      <c r="J335" s="108"/>
      <c r="K335" s="108"/>
      <c r="L335" s="109"/>
    </row>
    <row r="336" spans="3:12" ht="12.75">
      <c r="C336" s="108"/>
      <c r="D336" s="108"/>
      <c r="E336" s="108"/>
      <c r="F336" s="108"/>
      <c r="G336" s="108"/>
      <c r="H336" s="108"/>
      <c r="I336" s="108"/>
      <c r="J336" s="108"/>
      <c r="K336" s="108"/>
      <c r="L336" s="109"/>
    </row>
    <row r="337" spans="3:12" ht="12.75">
      <c r="C337" s="108"/>
      <c r="D337" s="108"/>
      <c r="E337" s="108"/>
      <c r="F337" s="108"/>
      <c r="G337" s="108"/>
      <c r="H337" s="108"/>
      <c r="I337" s="108"/>
      <c r="J337" s="108"/>
      <c r="K337" s="108"/>
      <c r="L337" s="109"/>
    </row>
    <row r="338" spans="3:12" ht="12.75">
      <c r="C338" s="108"/>
      <c r="D338" s="108"/>
      <c r="E338" s="108"/>
      <c r="F338" s="108"/>
      <c r="G338" s="108"/>
      <c r="H338" s="108"/>
      <c r="I338" s="108"/>
      <c r="J338" s="108"/>
      <c r="K338" s="108"/>
      <c r="L338" s="109"/>
    </row>
    <row r="339" spans="3:12" ht="12.75">
      <c r="C339" s="108"/>
      <c r="D339" s="108"/>
      <c r="E339" s="108"/>
      <c r="F339" s="108"/>
      <c r="G339" s="108"/>
      <c r="H339" s="108"/>
      <c r="I339" s="108"/>
      <c r="J339" s="108"/>
      <c r="K339" s="108"/>
      <c r="L339" s="109"/>
    </row>
    <row r="340" spans="3:12" ht="12.75">
      <c r="C340" s="108"/>
      <c r="D340" s="108"/>
      <c r="E340" s="108"/>
      <c r="F340" s="108"/>
      <c r="G340" s="108"/>
      <c r="H340" s="108"/>
      <c r="I340" s="108"/>
      <c r="J340" s="108"/>
      <c r="K340" s="108"/>
      <c r="L340" s="109"/>
    </row>
    <row r="341" spans="3:12" ht="12.75">
      <c r="C341" s="108"/>
      <c r="D341" s="108"/>
      <c r="E341" s="108"/>
      <c r="F341" s="108"/>
      <c r="G341" s="108"/>
      <c r="H341" s="108"/>
      <c r="I341" s="108"/>
      <c r="J341" s="108"/>
      <c r="K341" s="108"/>
      <c r="L341" s="109"/>
    </row>
    <row r="342" spans="3:12" ht="12.75">
      <c r="C342" s="108"/>
      <c r="D342" s="108"/>
      <c r="E342" s="108"/>
      <c r="F342" s="108"/>
      <c r="G342" s="108"/>
      <c r="H342" s="108"/>
      <c r="I342" s="108"/>
      <c r="J342" s="108"/>
      <c r="K342" s="108"/>
      <c r="L342" s="109"/>
    </row>
    <row r="343" spans="3:12" ht="12.75">
      <c r="C343" s="108"/>
      <c r="D343" s="108"/>
      <c r="E343" s="108"/>
      <c r="F343" s="108"/>
      <c r="G343" s="108"/>
      <c r="H343" s="108"/>
      <c r="I343" s="108"/>
      <c r="J343" s="108"/>
      <c r="K343" s="108"/>
      <c r="L343" s="109"/>
    </row>
    <row r="344" spans="3:12" ht="12.75">
      <c r="C344" s="108"/>
      <c r="D344" s="108"/>
      <c r="E344" s="108"/>
      <c r="F344" s="108"/>
      <c r="G344" s="108"/>
      <c r="H344" s="108"/>
      <c r="I344" s="108"/>
      <c r="J344" s="108"/>
      <c r="K344" s="108"/>
      <c r="L344" s="109"/>
    </row>
    <row r="345" spans="3:12" ht="12.75">
      <c r="C345" s="108"/>
      <c r="D345" s="108"/>
      <c r="E345" s="108"/>
      <c r="F345" s="108"/>
      <c r="G345" s="108"/>
      <c r="H345" s="108"/>
      <c r="I345" s="108"/>
      <c r="J345" s="108"/>
      <c r="K345" s="108"/>
      <c r="L345" s="109"/>
    </row>
    <row r="346" spans="3:12" ht="12.75">
      <c r="C346" s="108"/>
      <c r="D346" s="108"/>
      <c r="E346" s="108"/>
      <c r="F346" s="108"/>
      <c r="G346" s="108"/>
      <c r="H346" s="108"/>
      <c r="I346" s="108"/>
      <c r="J346" s="108"/>
      <c r="K346" s="108"/>
      <c r="L346" s="109"/>
    </row>
    <row r="347" spans="3:12" ht="12.75">
      <c r="C347" s="108"/>
      <c r="D347" s="108"/>
      <c r="E347" s="108"/>
      <c r="F347" s="108"/>
      <c r="G347" s="108"/>
      <c r="H347" s="108"/>
      <c r="I347" s="108"/>
      <c r="J347" s="108"/>
      <c r="K347" s="108"/>
      <c r="L347" s="109"/>
    </row>
    <row r="348" spans="3:12" ht="12.75">
      <c r="C348" s="108"/>
      <c r="D348" s="108"/>
      <c r="E348" s="108"/>
      <c r="F348" s="108"/>
      <c r="G348" s="108"/>
      <c r="H348" s="108"/>
      <c r="I348" s="108"/>
      <c r="J348" s="108"/>
      <c r="K348" s="108"/>
      <c r="L348" s="109"/>
    </row>
    <row r="349" spans="3:12" ht="12.75">
      <c r="C349" s="108"/>
      <c r="D349" s="108"/>
      <c r="E349" s="108"/>
      <c r="F349" s="108"/>
      <c r="G349" s="108"/>
      <c r="H349" s="108"/>
      <c r="I349" s="108"/>
      <c r="J349" s="108"/>
      <c r="K349" s="108"/>
      <c r="L349" s="109"/>
    </row>
    <row r="350" spans="3:12" ht="12.75">
      <c r="C350" s="108"/>
      <c r="D350" s="108"/>
      <c r="E350" s="108"/>
      <c r="F350" s="108"/>
      <c r="G350" s="108"/>
      <c r="H350" s="108"/>
      <c r="I350" s="108"/>
      <c r="J350" s="108"/>
      <c r="K350" s="108"/>
      <c r="L350" s="109"/>
    </row>
    <row r="351" spans="3:12" ht="12.75">
      <c r="C351" s="108"/>
      <c r="D351" s="108"/>
      <c r="E351" s="108"/>
      <c r="F351" s="108"/>
      <c r="G351" s="108"/>
      <c r="H351" s="108"/>
      <c r="I351" s="108"/>
      <c r="J351" s="108"/>
      <c r="K351" s="108"/>
      <c r="L351" s="109"/>
    </row>
    <row r="352" spans="3:12" ht="12.75">
      <c r="C352" s="108"/>
      <c r="D352" s="108"/>
      <c r="E352" s="108"/>
      <c r="F352" s="108"/>
      <c r="G352" s="108"/>
      <c r="H352" s="108"/>
      <c r="I352" s="108"/>
      <c r="J352" s="108"/>
      <c r="K352" s="108"/>
      <c r="L352" s="109"/>
    </row>
    <row r="353" spans="3:12" ht="12.75">
      <c r="C353" s="108"/>
      <c r="D353" s="108"/>
      <c r="E353" s="108"/>
      <c r="F353" s="108"/>
      <c r="G353" s="108"/>
      <c r="H353" s="108"/>
      <c r="I353" s="108"/>
      <c r="J353" s="108"/>
      <c r="K353" s="108"/>
      <c r="L353" s="109"/>
    </row>
    <row r="354" spans="3:12" ht="12.75">
      <c r="C354" s="108"/>
      <c r="D354" s="108"/>
      <c r="E354" s="108"/>
      <c r="F354" s="108"/>
      <c r="G354" s="108"/>
      <c r="H354" s="108"/>
      <c r="I354" s="108"/>
      <c r="J354" s="108"/>
      <c r="K354" s="108"/>
      <c r="L354" s="109"/>
    </row>
    <row r="355" spans="3:12" ht="12.75">
      <c r="C355" s="108"/>
      <c r="D355" s="108"/>
      <c r="E355" s="108"/>
      <c r="F355" s="108"/>
      <c r="G355" s="108"/>
      <c r="H355" s="108"/>
      <c r="I355" s="108"/>
      <c r="J355" s="108"/>
      <c r="K355" s="108"/>
      <c r="L355" s="109"/>
    </row>
    <row r="356" spans="3:12" ht="12.75">
      <c r="C356" s="108"/>
      <c r="D356" s="108"/>
      <c r="E356" s="108"/>
      <c r="F356" s="108"/>
      <c r="G356" s="108"/>
      <c r="H356" s="108"/>
      <c r="I356" s="108"/>
      <c r="J356" s="108"/>
      <c r="K356" s="108"/>
      <c r="L356" s="109"/>
    </row>
    <row r="357" spans="3:12" ht="12.75">
      <c r="C357" s="108"/>
      <c r="D357" s="108"/>
      <c r="E357" s="108"/>
      <c r="F357" s="108"/>
      <c r="G357" s="108"/>
      <c r="H357" s="108"/>
      <c r="I357" s="108"/>
      <c r="J357" s="108"/>
      <c r="K357" s="108"/>
      <c r="L357" s="109"/>
    </row>
    <row r="358" spans="3:12" ht="12.75">
      <c r="C358" s="108"/>
      <c r="D358" s="108"/>
      <c r="E358" s="108"/>
      <c r="F358" s="108"/>
      <c r="G358" s="108"/>
      <c r="H358" s="108"/>
      <c r="I358" s="108"/>
      <c r="J358" s="108"/>
      <c r="K358" s="108"/>
      <c r="L358" s="109"/>
    </row>
    <row r="359" spans="3:12" ht="12.75">
      <c r="C359" s="108"/>
      <c r="D359" s="108"/>
      <c r="E359" s="108"/>
      <c r="F359" s="108"/>
      <c r="G359" s="108"/>
      <c r="H359" s="108"/>
      <c r="I359" s="108"/>
      <c r="J359" s="108"/>
      <c r="K359" s="108"/>
      <c r="L359" s="109"/>
    </row>
    <row r="360" spans="3:12" ht="12.75">
      <c r="C360" s="108"/>
      <c r="D360" s="108"/>
      <c r="E360" s="108"/>
      <c r="F360" s="108"/>
      <c r="G360" s="108"/>
      <c r="H360" s="108"/>
      <c r="I360" s="108"/>
      <c r="J360" s="108"/>
      <c r="K360" s="108"/>
      <c r="L360" s="109"/>
    </row>
    <row r="361" spans="3:12" ht="12.75">
      <c r="C361" s="108"/>
      <c r="D361" s="108"/>
      <c r="E361" s="108"/>
      <c r="F361" s="108"/>
      <c r="G361" s="108"/>
      <c r="H361" s="108"/>
      <c r="I361" s="108"/>
      <c r="J361" s="108"/>
      <c r="K361" s="108"/>
      <c r="L361" s="109"/>
    </row>
    <row r="362" spans="3:12" ht="12.75">
      <c r="C362" s="108"/>
      <c r="D362" s="108"/>
      <c r="E362" s="108"/>
      <c r="F362" s="108"/>
      <c r="G362" s="108"/>
      <c r="H362" s="108"/>
      <c r="I362" s="108"/>
      <c r="J362" s="108"/>
      <c r="K362" s="108"/>
      <c r="L362" s="109"/>
    </row>
    <row r="363" spans="3:12" ht="12.75">
      <c r="C363" s="108"/>
      <c r="D363" s="108"/>
      <c r="E363" s="108"/>
      <c r="F363" s="108"/>
      <c r="G363" s="108"/>
      <c r="H363" s="108"/>
      <c r="I363" s="108"/>
      <c r="J363" s="108"/>
      <c r="K363" s="108"/>
      <c r="L363" s="109"/>
    </row>
    <row r="364" spans="3:12" ht="12.75">
      <c r="C364" s="108"/>
      <c r="D364" s="108"/>
      <c r="E364" s="108"/>
      <c r="F364" s="108"/>
      <c r="G364" s="108"/>
      <c r="H364" s="108"/>
      <c r="I364" s="108"/>
      <c r="J364" s="108"/>
      <c r="K364" s="108"/>
      <c r="L364" s="109"/>
    </row>
    <row r="365" spans="3:12" ht="12.75">
      <c r="C365" s="108"/>
      <c r="D365" s="108"/>
      <c r="E365" s="108"/>
      <c r="F365" s="108"/>
      <c r="G365" s="108"/>
      <c r="H365" s="108"/>
      <c r="I365" s="108"/>
      <c r="J365" s="108"/>
      <c r="K365" s="108"/>
      <c r="L365" s="109"/>
    </row>
    <row r="366" spans="3:12" ht="12.75">
      <c r="C366" s="108"/>
      <c r="D366" s="108"/>
      <c r="E366" s="108"/>
      <c r="F366" s="108"/>
      <c r="G366" s="108"/>
      <c r="H366" s="108"/>
      <c r="I366" s="108"/>
      <c r="J366" s="108"/>
      <c r="K366" s="108"/>
      <c r="L366" s="109"/>
    </row>
    <row r="367" spans="3:12" ht="12.75">
      <c r="C367" s="108"/>
      <c r="D367" s="108"/>
      <c r="E367" s="108"/>
      <c r="F367" s="108"/>
      <c r="G367" s="108"/>
      <c r="H367" s="108"/>
      <c r="I367" s="108"/>
      <c r="J367" s="108"/>
      <c r="K367" s="108"/>
      <c r="L367" s="109"/>
    </row>
    <row r="368" spans="3:12" ht="12.75">
      <c r="C368" s="108"/>
      <c r="D368" s="108"/>
      <c r="E368" s="108"/>
      <c r="F368" s="108"/>
      <c r="G368" s="108"/>
      <c r="H368" s="108"/>
      <c r="I368" s="108"/>
      <c r="J368" s="108"/>
      <c r="K368" s="108"/>
      <c r="L368" s="109"/>
    </row>
    <row r="369" spans="3:12" ht="12.75">
      <c r="C369" s="108"/>
      <c r="D369" s="108"/>
      <c r="E369" s="108"/>
      <c r="F369" s="108"/>
      <c r="G369" s="108"/>
      <c r="H369" s="108"/>
      <c r="I369" s="108"/>
      <c r="J369" s="108"/>
      <c r="K369" s="108"/>
      <c r="L369" s="109"/>
    </row>
    <row r="370" spans="3:12" ht="12.75">
      <c r="C370" s="108"/>
      <c r="D370" s="108"/>
      <c r="E370" s="108"/>
      <c r="F370" s="108"/>
      <c r="G370" s="108"/>
      <c r="H370" s="108"/>
      <c r="I370" s="108"/>
      <c r="J370" s="108"/>
      <c r="K370" s="108"/>
      <c r="L370" s="109"/>
    </row>
    <row r="371" spans="3:12" ht="12.75">
      <c r="C371" s="108"/>
      <c r="D371" s="108"/>
      <c r="E371" s="108"/>
      <c r="F371" s="108"/>
      <c r="G371" s="108"/>
      <c r="H371" s="108"/>
      <c r="I371" s="108"/>
      <c r="J371" s="108"/>
      <c r="K371" s="108"/>
      <c r="L371" s="109"/>
    </row>
    <row r="372" spans="3:12" ht="12.75">
      <c r="C372" s="108"/>
      <c r="D372" s="108"/>
      <c r="E372" s="108"/>
      <c r="F372" s="108"/>
      <c r="G372" s="108"/>
      <c r="H372" s="108"/>
      <c r="I372" s="108"/>
      <c r="J372" s="108"/>
      <c r="K372" s="108"/>
      <c r="L372" s="109"/>
    </row>
    <row r="373" spans="3:12" ht="12.75">
      <c r="C373" s="108"/>
      <c r="D373" s="108"/>
      <c r="E373" s="108"/>
      <c r="F373" s="108"/>
      <c r="G373" s="108"/>
      <c r="H373" s="108"/>
      <c r="I373" s="108"/>
      <c r="J373" s="108"/>
      <c r="K373" s="108"/>
      <c r="L373" s="109"/>
    </row>
    <row r="374" spans="3:12" ht="12.75">
      <c r="C374" s="108"/>
      <c r="D374" s="108"/>
      <c r="E374" s="108"/>
      <c r="F374" s="108"/>
      <c r="G374" s="108"/>
      <c r="H374" s="108"/>
      <c r="I374" s="108"/>
      <c r="J374" s="108"/>
      <c r="K374" s="108"/>
      <c r="L374" s="109"/>
    </row>
    <row r="375" spans="3:12" ht="12.75">
      <c r="C375" s="108"/>
      <c r="D375" s="108"/>
      <c r="E375" s="108"/>
      <c r="F375" s="108"/>
      <c r="G375" s="108"/>
      <c r="H375" s="108"/>
      <c r="I375" s="108"/>
      <c r="J375" s="108"/>
      <c r="K375" s="108"/>
      <c r="L375" s="109"/>
    </row>
    <row r="376" spans="3:12" ht="12.75">
      <c r="C376" s="108"/>
      <c r="D376" s="108"/>
      <c r="E376" s="108"/>
      <c r="F376" s="108"/>
      <c r="G376" s="108"/>
      <c r="H376" s="108"/>
      <c r="I376" s="108"/>
      <c r="J376" s="108"/>
      <c r="K376" s="108"/>
      <c r="L376" s="109"/>
    </row>
    <row r="377" spans="3:12" ht="12.75">
      <c r="C377" s="108"/>
      <c r="D377" s="108"/>
      <c r="E377" s="108"/>
      <c r="F377" s="108"/>
      <c r="G377" s="108"/>
      <c r="H377" s="108"/>
      <c r="I377" s="108"/>
      <c r="J377" s="108"/>
      <c r="K377" s="108"/>
      <c r="L377" s="109"/>
    </row>
    <row r="378" spans="3:12" ht="12.75">
      <c r="C378" s="108"/>
      <c r="D378" s="108"/>
      <c r="E378" s="108"/>
      <c r="F378" s="108"/>
      <c r="G378" s="108"/>
      <c r="H378" s="108"/>
      <c r="I378" s="108"/>
      <c r="J378" s="108"/>
      <c r="K378" s="108"/>
      <c r="L378" s="109"/>
    </row>
    <row r="379" spans="3:12" ht="12.75">
      <c r="C379" s="108"/>
      <c r="D379" s="108"/>
      <c r="E379" s="108"/>
      <c r="F379" s="108"/>
      <c r="G379" s="108"/>
      <c r="H379" s="108"/>
      <c r="I379" s="108"/>
      <c r="J379" s="108"/>
      <c r="K379" s="108"/>
      <c r="L379" s="109"/>
    </row>
    <row r="380" spans="3:12" ht="12.75">
      <c r="C380" s="108"/>
      <c r="D380" s="108"/>
      <c r="E380" s="108"/>
      <c r="F380" s="108"/>
      <c r="G380" s="108"/>
      <c r="H380" s="108"/>
      <c r="I380" s="108"/>
      <c r="J380" s="108"/>
      <c r="K380" s="108"/>
      <c r="L380" s="109"/>
    </row>
    <row r="381" spans="3:12" ht="12.75">
      <c r="C381" s="108"/>
      <c r="D381" s="108"/>
      <c r="E381" s="108"/>
      <c r="F381" s="108"/>
      <c r="G381" s="108"/>
      <c r="H381" s="108"/>
      <c r="I381" s="108"/>
      <c r="J381" s="108"/>
      <c r="K381" s="108"/>
      <c r="L381" s="109"/>
    </row>
    <row r="382" spans="3:12" ht="12.75">
      <c r="C382" s="108"/>
      <c r="D382" s="108"/>
      <c r="E382" s="108"/>
      <c r="F382" s="108"/>
      <c r="G382" s="108"/>
      <c r="H382" s="108"/>
      <c r="I382" s="108"/>
      <c r="J382" s="108"/>
      <c r="K382" s="108"/>
      <c r="L382" s="109"/>
    </row>
    <row r="383" spans="3:12" ht="12.75">
      <c r="C383" s="108"/>
      <c r="D383" s="108"/>
      <c r="E383" s="108"/>
      <c r="F383" s="108"/>
      <c r="G383" s="108"/>
      <c r="H383" s="108"/>
      <c r="I383" s="108"/>
      <c r="J383" s="108"/>
      <c r="K383" s="108"/>
      <c r="L383" s="109"/>
    </row>
    <row r="384" spans="3:12" ht="12.75">
      <c r="C384" s="108"/>
      <c r="D384" s="108"/>
      <c r="E384" s="108"/>
      <c r="F384" s="108"/>
      <c r="G384" s="108"/>
      <c r="H384" s="108"/>
      <c r="I384" s="108"/>
      <c r="J384" s="108"/>
      <c r="K384" s="108"/>
      <c r="L384" s="109"/>
    </row>
    <row r="385" spans="3:12" ht="12.75">
      <c r="C385" s="108"/>
      <c r="D385" s="108"/>
      <c r="E385" s="108"/>
      <c r="F385" s="108"/>
      <c r="G385" s="108"/>
      <c r="H385" s="108"/>
      <c r="I385" s="108"/>
      <c r="J385" s="108"/>
      <c r="K385" s="108"/>
      <c r="L385" s="109"/>
    </row>
    <row r="386" spans="3:12" ht="12.75">
      <c r="C386" s="108"/>
      <c r="D386" s="108"/>
      <c r="E386" s="108"/>
      <c r="F386" s="108"/>
      <c r="G386" s="108"/>
      <c r="H386" s="108"/>
      <c r="I386" s="108"/>
      <c r="J386" s="108"/>
      <c r="K386" s="108"/>
      <c r="L386" s="109"/>
    </row>
    <row r="387" spans="3:12" ht="12.75">
      <c r="C387" s="108"/>
      <c r="D387" s="108"/>
      <c r="E387" s="108"/>
      <c r="F387" s="108"/>
      <c r="G387" s="108"/>
      <c r="H387" s="108"/>
      <c r="I387" s="108"/>
      <c r="J387" s="108"/>
      <c r="K387" s="108"/>
      <c r="L387" s="109"/>
    </row>
    <row r="388" spans="3:12" ht="12.75">
      <c r="C388" s="108"/>
      <c r="D388" s="108"/>
      <c r="E388" s="108"/>
      <c r="F388" s="108"/>
      <c r="G388" s="108"/>
      <c r="H388" s="108"/>
      <c r="I388" s="108"/>
      <c r="J388" s="108"/>
      <c r="K388" s="108"/>
      <c r="L388" s="109"/>
    </row>
    <row r="389" spans="3:12" ht="12.75">
      <c r="C389" s="108"/>
      <c r="D389" s="108"/>
      <c r="E389" s="108"/>
      <c r="F389" s="108"/>
      <c r="G389" s="108"/>
      <c r="H389" s="108"/>
      <c r="I389" s="108"/>
      <c r="J389" s="108"/>
      <c r="K389" s="108"/>
      <c r="L389" s="109"/>
    </row>
    <row r="390" spans="3:12" ht="12.75">
      <c r="C390" s="108"/>
      <c r="D390" s="108"/>
      <c r="E390" s="108"/>
      <c r="F390" s="108"/>
      <c r="G390" s="108"/>
      <c r="H390" s="108"/>
      <c r="I390" s="108"/>
      <c r="J390" s="108"/>
      <c r="K390" s="108"/>
      <c r="L390" s="109"/>
    </row>
    <row r="391" spans="3:12" ht="12.75">
      <c r="C391" s="108"/>
      <c r="D391" s="108"/>
      <c r="E391" s="108"/>
      <c r="F391" s="108"/>
      <c r="G391" s="108"/>
      <c r="H391" s="108"/>
      <c r="I391" s="108"/>
      <c r="J391" s="108"/>
      <c r="K391" s="108"/>
      <c r="L391" s="109"/>
    </row>
    <row r="392" spans="3:12" ht="12.75">
      <c r="C392" s="108"/>
      <c r="D392" s="108"/>
      <c r="E392" s="108"/>
      <c r="F392" s="108"/>
      <c r="G392" s="108"/>
      <c r="H392" s="108"/>
      <c r="I392" s="108"/>
      <c r="J392" s="108"/>
      <c r="K392" s="108"/>
      <c r="L392" s="109"/>
    </row>
    <row r="393" spans="3:12" ht="12.75">
      <c r="C393" s="108"/>
      <c r="D393" s="108"/>
      <c r="E393" s="108"/>
      <c r="F393" s="108"/>
      <c r="G393" s="108"/>
      <c r="H393" s="108"/>
      <c r="I393" s="108"/>
      <c r="J393" s="108"/>
      <c r="K393" s="108"/>
      <c r="L393" s="109"/>
    </row>
    <row r="394" spans="3:12" ht="12.75">
      <c r="C394" s="108"/>
      <c r="D394" s="108"/>
      <c r="E394" s="108"/>
      <c r="F394" s="108"/>
      <c r="G394" s="108"/>
      <c r="H394" s="108"/>
      <c r="I394" s="108"/>
      <c r="J394" s="108"/>
      <c r="K394" s="108"/>
      <c r="L394" s="109"/>
    </row>
    <row r="395" spans="3:12" ht="12.75">
      <c r="C395" s="108"/>
      <c r="D395" s="108"/>
      <c r="E395" s="108"/>
      <c r="F395" s="108"/>
      <c r="G395" s="108"/>
      <c r="H395" s="108"/>
      <c r="I395" s="108"/>
      <c r="J395" s="108"/>
      <c r="K395" s="108"/>
      <c r="L395" s="109"/>
    </row>
    <row r="396" spans="3:12" ht="12.75">
      <c r="C396" s="108"/>
      <c r="D396" s="108"/>
      <c r="E396" s="108"/>
      <c r="F396" s="108"/>
      <c r="G396" s="108"/>
      <c r="H396" s="108"/>
      <c r="I396" s="108"/>
      <c r="J396" s="108"/>
      <c r="K396" s="108"/>
      <c r="L396" s="109"/>
    </row>
    <row r="397" spans="3:12" ht="12.75">
      <c r="C397" s="108"/>
      <c r="D397" s="108"/>
      <c r="E397" s="108"/>
      <c r="F397" s="108"/>
      <c r="G397" s="108"/>
      <c r="H397" s="108"/>
      <c r="I397" s="108"/>
      <c r="J397" s="108"/>
      <c r="K397" s="108"/>
      <c r="L397" s="109"/>
    </row>
    <row r="398" spans="3:12" ht="12.75">
      <c r="C398" s="108"/>
      <c r="D398" s="108"/>
      <c r="E398" s="108"/>
      <c r="F398" s="108"/>
      <c r="G398" s="108"/>
      <c r="H398" s="108"/>
      <c r="I398" s="108"/>
      <c r="J398" s="108"/>
      <c r="K398" s="108"/>
      <c r="L398" s="109"/>
    </row>
    <row r="399" spans="3:12" ht="12.75">
      <c r="C399" s="108"/>
      <c r="D399" s="108"/>
      <c r="E399" s="108"/>
      <c r="F399" s="108"/>
      <c r="G399" s="108"/>
      <c r="H399" s="108"/>
      <c r="I399" s="108"/>
      <c r="J399" s="108"/>
      <c r="K399" s="108"/>
      <c r="L399" s="109"/>
    </row>
    <row r="400" spans="3:12" ht="12.75">
      <c r="C400" s="108"/>
      <c r="D400" s="108"/>
      <c r="E400" s="108"/>
      <c r="F400" s="108"/>
      <c r="G400" s="108"/>
      <c r="H400" s="108"/>
      <c r="I400" s="108"/>
      <c r="J400" s="108"/>
      <c r="K400" s="108"/>
      <c r="L400" s="109"/>
    </row>
    <row r="401" spans="3:12" ht="12.75">
      <c r="C401" s="108"/>
      <c r="D401" s="108"/>
      <c r="E401" s="108"/>
      <c r="F401" s="108"/>
      <c r="G401" s="108"/>
      <c r="H401" s="108"/>
      <c r="I401" s="108"/>
      <c r="J401" s="108"/>
      <c r="K401" s="108"/>
      <c r="L401" s="109"/>
    </row>
    <row r="402" spans="3:12" ht="12.75">
      <c r="C402" s="108"/>
      <c r="D402" s="108"/>
      <c r="E402" s="108"/>
      <c r="F402" s="108"/>
      <c r="G402" s="108"/>
      <c r="H402" s="108"/>
      <c r="I402" s="108"/>
      <c r="J402" s="108"/>
      <c r="K402" s="108"/>
      <c r="L402" s="109"/>
    </row>
    <row r="403" spans="3:12" ht="12.75">
      <c r="C403" s="108"/>
      <c r="D403" s="108"/>
      <c r="E403" s="108"/>
      <c r="F403" s="108"/>
      <c r="G403" s="108"/>
      <c r="H403" s="108"/>
      <c r="I403" s="108"/>
      <c r="J403" s="108"/>
      <c r="K403" s="108"/>
      <c r="L403" s="109"/>
    </row>
    <row r="404" spans="3:12" ht="12.75">
      <c r="C404" s="108"/>
      <c r="D404" s="108"/>
      <c r="E404" s="108"/>
      <c r="F404" s="108"/>
      <c r="G404" s="108"/>
      <c r="H404" s="108"/>
      <c r="I404" s="108"/>
      <c r="J404" s="108"/>
      <c r="K404" s="108"/>
      <c r="L404" s="109"/>
    </row>
    <row r="405" spans="3:12" ht="12.75">
      <c r="C405" s="108"/>
      <c r="D405" s="108"/>
      <c r="E405" s="108"/>
      <c r="F405" s="108"/>
      <c r="G405" s="108"/>
      <c r="H405" s="108"/>
      <c r="I405" s="108"/>
      <c r="J405" s="108"/>
      <c r="K405" s="108"/>
      <c r="L405" s="109"/>
    </row>
    <row r="406" spans="3:12" ht="12.75">
      <c r="C406" s="108"/>
      <c r="D406" s="108"/>
      <c r="E406" s="108"/>
      <c r="F406" s="108"/>
      <c r="G406" s="108"/>
      <c r="H406" s="108"/>
      <c r="I406" s="108"/>
      <c r="J406" s="108"/>
      <c r="K406" s="108"/>
      <c r="L406" s="109"/>
    </row>
    <row r="407" spans="3:12" ht="12.75">
      <c r="C407" s="108"/>
      <c r="D407" s="108"/>
      <c r="E407" s="108"/>
      <c r="F407" s="108"/>
      <c r="G407" s="108"/>
      <c r="H407" s="108"/>
      <c r="I407" s="108"/>
      <c r="J407" s="108"/>
      <c r="K407" s="108"/>
      <c r="L407" s="109"/>
    </row>
    <row r="408" spans="3:12" ht="12.75">
      <c r="C408" s="108"/>
      <c r="D408" s="108"/>
      <c r="E408" s="108"/>
      <c r="F408" s="108"/>
      <c r="G408" s="108"/>
      <c r="H408" s="108"/>
      <c r="I408" s="108"/>
      <c r="J408" s="108"/>
      <c r="K408" s="108"/>
      <c r="L408" s="109"/>
    </row>
    <row r="409" spans="3:12" ht="12.75">
      <c r="C409" s="108"/>
      <c r="D409" s="108"/>
      <c r="E409" s="108"/>
      <c r="F409" s="108"/>
      <c r="G409" s="108"/>
      <c r="H409" s="108"/>
      <c r="I409" s="108"/>
      <c r="J409" s="108"/>
      <c r="K409" s="108"/>
      <c r="L409" s="109"/>
    </row>
    <row r="410" spans="3:12" ht="12.75">
      <c r="C410" s="108"/>
      <c r="D410" s="108"/>
      <c r="E410" s="108"/>
      <c r="F410" s="108"/>
      <c r="G410" s="108"/>
      <c r="H410" s="108"/>
      <c r="I410" s="108"/>
      <c r="J410" s="108"/>
      <c r="K410" s="108"/>
      <c r="L410" s="109"/>
    </row>
    <row r="411" spans="3:12" ht="12.75">
      <c r="C411" s="108"/>
      <c r="D411" s="108"/>
      <c r="E411" s="108"/>
      <c r="F411" s="108"/>
      <c r="G411" s="108"/>
      <c r="H411" s="108"/>
      <c r="I411" s="108"/>
      <c r="J411" s="108"/>
      <c r="K411" s="108"/>
      <c r="L411" s="109"/>
    </row>
    <row r="412" spans="3:12" ht="12.75">
      <c r="C412" s="108"/>
      <c r="D412" s="108"/>
      <c r="E412" s="108"/>
      <c r="F412" s="108"/>
      <c r="G412" s="108"/>
      <c r="H412" s="108"/>
      <c r="I412" s="108"/>
      <c r="J412" s="108"/>
      <c r="K412" s="108"/>
      <c r="L412" s="109"/>
    </row>
    <row r="413" spans="3:12" ht="12.75">
      <c r="C413" s="108"/>
      <c r="D413" s="108"/>
      <c r="E413" s="108"/>
      <c r="F413" s="108"/>
      <c r="G413" s="108"/>
      <c r="H413" s="108"/>
      <c r="I413" s="108"/>
      <c r="J413" s="108"/>
      <c r="K413" s="108"/>
      <c r="L413" s="109"/>
    </row>
    <row r="414" spans="3:12" ht="12.75">
      <c r="C414" s="108"/>
      <c r="D414" s="108"/>
      <c r="E414" s="108"/>
      <c r="F414" s="108"/>
      <c r="G414" s="108"/>
      <c r="H414" s="108"/>
      <c r="I414" s="108"/>
      <c r="J414" s="108"/>
      <c r="K414" s="108"/>
      <c r="L414" s="109"/>
    </row>
    <row r="415" spans="3:12" ht="12.75">
      <c r="C415" s="108"/>
      <c r="D415" s="108"/>
      <c r="E415" s="108"/>
      <c r="F415" s="108"/>
      <c r="G415" s="108"/>
      <c r="H415" s="108"/>
      <c r="I415" s="108"/>
      <c r="J415" s="108"/>
      <c r="K415" s="108"/>
      <c r="L415" s="109"/>
    </row>
    <row r="416" spans="3:12" ht="12.75">
      <c r="C416" s="108"/>
      <c r="D416" s="108"/>
      <c r="E416" s="108"/>
      <c r="F416" s="108"/>
      <c r="G416" s="108"/>
      <c r="H416" s="108"/>
      <c r="I416" s="108"/>
      <c r="J416" s="108"/>
      <c r="K416" s="108"/>
      <c r="L416" s="109"/>
    </row>
    <row r="417" spans="3:12" ht="12.75">
      <c r="C417" s="108"/>
      <c r="D417" s="108"/>
      <c r="E417" s="108"/>
      <c r="F417" s="108"/>
      <c r="G417" s="108"/>
      <c r="H417" s="108"/>
      <c r="I417" s="108"/>
      <c r="J417" s="108"/>
      <c r="K417" s="108"/>
      <c r="L417" s="109"/>
    </row>
    <row r="418" spans="3:12" ht="12.75">
      <c r="C418" s="108"/>
      <c r="D418" s="108"/>
      <c r="E418" s="108"/>
      <c r="F418" s="108"/>
      <c r="G418" s="108"/>
      <c r="H418" s="108"/>
      <c r="I418" s="108"/>
      <c r="J418" s="108"/>
      <c r="K418" s="108"/>
      <c r="L418" s="109"/>
    </row>
    <row r="419" spans="3:12" ht="12.75">
      <c r="C419" s="108"/>
      <c r="D419" s="108"/>
      <c r="E419" s="108"/>
      <c r="F419" s="108"/>
      <c r="G419" s="108"/>
      <c r="H419" s="108"/>
      <c r="I419" s="108"/>
      <c r="J419" s="108"/>
      <c r="K419" s="108"/>
      <c r="L419" s="109"/>
    </row>
    <row r="420" spans="3:12" ht="12.75">
      <c r="C420" s="108"/>
      <c r="D420" s="108"/>
      <c r="E420" s="108"/>
      <c r="F420" s="108"/>
      <c r="G420" s="108"/>
      <c r="H420" s="108"/>
      <c r="I420" s="108"/>
      <c r="J420" s="108"/>
      <c r="K420" s="108"/>
      <c r="L420" s="109"/>
    </row>
    <row r="421" spans="3:12" ht="12.75">
      <c r="C421" s="108"/>
      <c r="D421" s="108"/>
      <c r="E421" s="108"/>
      <c r="F421" s="108"/>
      <c r="G421" s="108"/>
      <c r="H421" s="108"/>
      <c r="I421" s="108"/>
      <c r="J421" s="108"/>
      <c r="K421" s="108"/>
      <c r="L421" s="109"/>
    </row>
    <row r="422" spans="3:12" ht="12.75">
      <c r="C422" s="108"/>
      <c r="D422" s="108"/>
      <c r="E422" s="108"/>
      <c r="F422" s="108"/>
      <c r="G422" s="108"/>
      <c r="H422" s="108"/>
      <c r="I422" s="108"/>
      <c r="J422" s="108"/>
      <c r="K422" s="108"/>
      <c r="L422" s="109"/>
    </row>
    <row r="423" spans="3:12" ht="12.75">
      <c r="C423" s="108"/>
      <c r="D423" s="108"/>
      <c r="E423" s="108"/>
      <c r="F423" s="108"/>
      <c r="G423" s="108"/>
      <c r="H423" s="108"/>
      <c r="I423" s="108"/>
      <c r="J423" s="108"/>
      <c r="K423" s="108"/>
      <c r="L423" s="109"/>
    </row>
    <row r="424" spans="3:12" ht="12.75">
      <c r="C424" s="108"/>
      <c r="D424" s="108"/>
      <c r="E424" s="108"/>
      <c r="F424" s="108"/>
      <c r="G424" s="108"/>
      <c r="H424" s="108"/>
      <c r="I424" s="108"/>
      <c r="J424" s="108"/>
      <c r="K424" s="108"/>
      <c r="L424" s="109"/>
    </row>
    <row r="425" spans="3:12" ht="12.75">
      <c r="C425" s="108"/>
      <c r="D425" s="108"/>
      <c r="E425" s="108"/>
      <c r="F425" s="108"/>
      <c r="G425" s="108"/>
      <c r="H425" s="108"/>
      <c r="I425" s="108"/>
      <c r="J425" s="108"/>
      <c r="K425" s="108"/>
      <c r="L425" s="109"/>
    </row>
    <row r="426" spans="3:12" ht="12.75">
      <c r="C426" s="108"/>
      <c r="D426" s="108"/>
      <c r="E426" s="108"/>
      <c r="F426" s="108"/>
      <c r="G426" s="108"/>
      <c r="H426" s="108"/>
      <c r="I426" s="108"/>
      <c r="J426" s="108"/>
      <c r="K426" s="108"/>
      <c r="L426" s="109"/>
    </row>
    <row r="427" spans="3:12" ht="12.75">
      <c r="C427" s="108"/>
      <c r="D427" s="108"/>
      <c r="E427" s="108"/>
      <c r="F427" s="108"/>
      <c r="G427" s="108"/>
      <c r="H427" s="108"/>
      <c r="I427" s="108"/>
      <c r="J427" s="108"/>
      <c r="K427" s="108"/>
      <c r="L427" s="109"/>
    </row>
    <row r="428" spans="3:12" ht="12.75">
      <c r="C428" s="108"/>
      <c r="D428" s="108"/>
      <c r="E428" s="108"/>
      <c r="F428" s="108"/>
      <c r="G428" s="108"/>
      <c r="H428" s="108"/>
      <c r="I428" s="108"/>
      <c r="J428" s="108"/>
      <c r="K428" s="108"/>
      <c r="L428" s="109"/>
    </row>
    <row r="429" spans="3:12" ht="12.75">
      <c r="C429" s="108"/>
      <c r="D429" s="108"/>
      <c r="E429" s="108"/>
      <c r="F429" s="108"/>
      <c r="G429" s="108"/>
      <c r="H429" s="108"/>
      <c r="I429" s="108"/>
      <c r="J429" s="108"/>
      <c r="K429" s="108"/>
      <c r="L429" s="109"/>
    </row>
    <row r="430" spans="3:12" ht="12.75">
      <c r="C430" s="108"/>
      <c r="D430" s="108"/>
      <c r="E430" s="108"/>
      <c r="F430" s="108"/>
      <c r="G430" s="108"/>
      <c r="H430" s="108"/>
      <c r="I430" s="108"/>
      <c r="J430" s="108"/>
      <c r="K430" s="108"/>
      <c r="L430" s="109"/>
    </row>
    <row r="431" spans="3:12" ht="12.75">
      <c r="C431" s="108"/>
      <c r="D431" s="108"/>
      <c r="E431" s="108"/>
      <c r="F431" s="108"/>
      <c r="G431" s="108"/>
      <c r="H431" s="108"/>
      <c r="I431" s="108"/>
      <c r="J431" s="108"/>
      <c r="K431" s="108"/>
      <c r="L431" s="109"/>
    </row>
    <row r="432" spans="3:12" ht="12.75">
      <c r="C432" s="108"/>
      <c r="D432" s="108"/>
      <c r="E432" s="108"/>
      <c r="F432" s="108"/>
      <c r="G432" s="108"/>
      <c r="H432" s="108"/>
      <c r="I432" s="108"/>
      <c r="J432" s="108"/>
      <c r="K432" s="108"/>
      <c r="L432" s="109"/>
    </row>
    <row r="433" spans="3:12" ht="12.75">
      <c r="C433" s="108"/>
      <c r="D433" s="108"/>
      <c r="E433" s="108"/>
      <c r="F433" s="108"/>
      <c r="G433" s="108"/>
      <c r="H433" s="108"/>
      <c r="I433" s="108"/>
      <c r="J433" s="108"/>
      <c r="K433" s="108"/>
      <c r="L433" s="109"/>
    </row>
    <row r="434" spans="3:12" ht="12.75">
      <c r="C434" s="108"/>
      <c r="D434" s="108"/>
      <c r="E434" s="108"/>
      <c r="F434" s="108"/>
      <c r="G434" s="108"/>
      <c r="H434" s="108"/>
      <c r="I434" s="108"/>
      <c r="J434" s="108"/>
      <c r="K434" s="108"/>
      <c r="L434" s="109"/>
    </row>
    <row r="435" spans="3:12" ht="12.75">
      <c r="C435" s="108"/>
      <c r="D435" s="108"/>
      <c r="E435" s="108"/>
      <c r="F435" s="108"/>
      <c r="G435" s="108"/>
      <c r="H435" s="108"/>
      <c r="I435" s="108"/>
      <c r="J435" s="108"/>
      <c r="K435" s="108"/>
      <c r="L435" s="109"/>
    </row>
    <row r="436" spans="3:12" ht="12.75">
      <c r="C436" s="108"/>
      <c r="D436" s="108"/>
      <c r="E436" s="108"/>
      <c r="F436" s="108"/>
      <c r="G436" s="108"/>
      <c r="H436" s="108"/>
      <c r="I436" s="108"/>
      <c r="J436" s="108"/>
      <c r="K436" s="108"/>
      <c r="L436" s="109"/>
    </row>
    <row r="437" spans="3:12" ht="12.75">
      <c r="C437" s="108"/>
      <c r="D437" s="108"/>
      <c r="E437" s="108"/>
      <c r="F437" s="108"/>
      <c r="G437" s="108"/>
      <c r="H437" s="108"/>
      <c r="I437" s="108"/>
      <c r="J437" s="108"/>
      <c r="K437" s="108"/>
      <c r="L437" s="109"/>
    </row>
    <row r="438" spans="3:12" ht="12.75">
      <c r="C438" s="108"/>
      <c r="D438" s="108"/>
      <c r="E438" s="108"/>
      <c r="F438" s="108"/>
      <c r="G438" s="108"/>
      <c r="H438" s="108"/>
      <c r="I438" s="108"/>
      <c r="J438" s="108"/>
      <c r="K438" s="108"/>
      <c r="L438" s="109"/>
    </row>
    <row r="439" spans="3:12" ht="12.75">
      <c r="C439" s="108"/>
      <c r="D439" s="108"/>
      <c r="E439" s="108"/>
      <c r="F439" s="108"/>
      <c r="G439" s="108"/>
      <c r="H439" s="108"/>
      <c r="I439" s="108"/>
      <c r="J439" s="108"/>
      <c r="K439" s="108"/>
      <c r="L439" s="109"/>
    </row>
    <row r="440" spans="3:12" ht="12.75">
      <c r="C440" s="108"/>
      <c r="D440" s="108"/>
      <c r="E440" s="108"/>
      <c r="F440" s="108"/>
      <c r="G440" s="108"/>
      <c r="H440" s="108"/>
      <c r="I440" s="108"/>
      <c r="J440" s="108"/>
      <c r="K440" s="108"/>
      <c r="L440" s="109"/>
    </row>
    <row r="441" spans="3:12" ht="12.75">
      <c r="C441" s="108"/>
      <c r="D441" s="108"/>
      <c r="E441" s="108"/>
      <c r="F441" s="108"/>
      <c r="G441" s="108"/>
      <c r="H441" s="108"/>
      <c r="I441" s="108"/>
      <c r="J441" s="108"/>
      <c r="K441" s="108"/>
      <c r="L441" s="109"/>
    </row>
    <row r="442" spans="3:12" ht="12.75">
      <c r="C442" s="108"/>
      <c r="D442" s="108"/>
      <c r="E442" s="108"/>
      <c r="F442" s="108"/>
      <c r="G442" s="108"/>
      <c r="H442" s="108"/>
      <c r="I442" s="108"/>
      <c r="J442" s="108"/>
      <c r="K442" s="108"/>
      <c r="L442" s="109"/>
    </row>
    <row r="443" spans="3:12" ht="12.75">
      <c r="C443" s="108"/>
      <c r="D443" s="108"/>
      <c r="E443" s="108"/>
      <c r="F443" s="108"/>
      <c r="G443" s="108"/>
      <c r="H443" s="108"/>
      <c r="I443" s="108"/>
      <c r="J443" s="108"/>
      <c r="K443" s="108"/>
      <c r="L443" s="109"/>
    </row>
    <row r="444" spans="3:12" ht="12.75">
      <c r="C444" s="108"/>
      <c r="D444" s="108"/>
      <c r="E444" s="108"/>
      <c r="F444" s="108"/>
      <c r="G444" s="108"/>
      <c r="H444" s="108"/>
      <c r="I444" s="108"/>
      <c r="J444" s="108"/>
      <c r="K444" s="108"/>
      <c r="L444" s="109"/>
    </row>
    <row r="445" spans="3:12" ht="12.75">
      <c r="C445" s="108"/>
      <c r="D445" s="108"/>
      <c r="E445" s="108"/>
      <c r="F445" s="108"/>
      <c r="G445" s="108"/>
      <c r="H445" s="108"/>
      <c r="I445" s="108"/>
      <c r="J445" s="108"/>
      <c r="K445" s="108"/>
      <c r="L445" s="109"/>
    </row>
    <row r="446" spans="3:12" ht="12.75">
      <c r="C446" s="108"/>
      <c r="D446" s="108"/>
      <c r="E446" s="108"/>
      <c r="F446" s="108"/>
      <c r="G446" s="108"/>
      <c r="H446" s="108"/>
      <c r="I446" s="108"/>
      <c r="J446" s="108"/>
      <c r="K446" s="108"/>
      <c r="L446" s="109"/>
    </row>
    <row r="447" spans="3:12" ht="12.75">
      <c r="C447" s="108"/>
      <c r="D447" s="108"/>
      <c r="E447" s="108"/>
      <c r="F447" s="108"/>
      <c r="G447" s="108"/>
      <c r="H447" s="108"/>
      <c r="I447" s="108"/>
      <c r="J447" s="108"/>
      <c r="K447" s="108"/>
      <c r="L447" s="109"/>
    </row>
    <row r="448" spans="3:12" ht="12.75">
      <c r="C448" s="108"/>
      <c r="D448" s="108"/>
      <c r="E448" s="108"/>
      <c r="F448" s="108"/>
      <c r="G448" s="108"/>
      <c r="H448" s="108"/>
      <c r="I448" s="108"/>
      <c r="J448" s="108"/>
      <c r="K448" s="108"/>
      <c r="L448" s="109"/>
    </row>
    <row r="449" spans="3:12" ht="12.75">
      <c r="C449" s="108"/>
      <c r="D449" s="108"/>
      <c r="E449" s="108"/>
      <c r="F449" s="108"/>
      <c r="G449" s="108"/>
      <c r="H449" s="108"/>
      <c r="I449" s="108"/>
      <c r="J449" s="108"/>
      <c r="K449" s="108"/>
      <c r="L449" s="109"/>
    </row>
    <row r="450" spans="3:12" ht="12.75">
      <c r="C450" s="108"/>
      <c r="D450" s="108"/>
      <c r="E450" s="108"/>
      <c r="F450" s="108"/>
      <c r="G450" s="108"/>
      <c r="H450" s="108"/>
      <c r="I450" s="108"/>
      <c r="J450" s="108"/>
      <c r="K450" s="108"/>
      <c r="L450" s="109"/>
    </row>
    <row r="451" spans="3:12" ht="12.75">
      <c r="C451" s="108"/>
      <c r="D451" s="108"/>
      <c r="E451" s="108"/>
      <c r="F451" s="108"/>
      <c r="G451" s="108"/>
      <c r="H451" s="108"/>
      <c r="I451" s="108"/>
      <c r="J451" s="108"/>
      <c r="K451" s="108"/>
      <c r="L451" s="109"/>
    </row>
    <row r="452" spans="3:12" ht="12.75">
      <c r="C452" s="108"/>
      <c r="D452" s="108"/>
      <c r="E452" s="108"/>
      <c r="F452" s="108"/>
      <c r="G452" s="108"/>
      <c r="H452" s="108"/>
      <c r="I452" s="108"/>
      <c r="J452" s="108"/>
      <c r="K452" s="108"/>
      <c r="L452" s="109"/>
    </row>
    <row r="453" spans="3:12" ht="12.75">
      <c r="C453" s="108"/>
      <c r="D453" s="108"/>
      <c r="E453" s="108"/>
      <c r="F453" s="108"/>
      <c r="G453" s="108"/>
      <c r="H453" s="108"/>
      <c r="I453" s="108"/>
      <c r="J453" s="108"/>
      <c r="K453" s="108"/>
      <c r="L453" s="109"/>
    </row>
    <row r="454" spans="3:12" ht="12.75">
      <c r="C454" s="108"/>
      <c r="D454" s="108"/>
      <c r="E454" s="108"/>
      <c r="F454" s="108"/>
      <c r="G454" s="108"/>
      <c r="H454" s="108"/>
      <c r="I454" s="108"/>
      <c r="J454" s="108"/>
      <c r="K454" s="108"/>
      <c r="L454" s="109"/>
    </row>
    <row r="455" spans="3:12" ht="12.75">
      <c r="C455" s="108"/>
      <c r="D455" s="108"/>
      <c r="E455" s="108"/>
      <c r="F455" s="108"/>
      <c r="G455" s="108"/>
      <c r="H455" s="108"/>
      <c r="I455" s="108"/>
      <c r="J455" s="108"/>
      <c r="K455" s="108"/>
      <c r="L455" s="109"/>
    </row>
    <row r="456" spans="3:12" ht="12.75">
      <c r="C456" s="108"/>
      <c r="D456" s="108"/>
      <c r="E456" s="108"/>
      <c r="F456" s="108"/>
      <c r="G456" s="108"/>
      <c r="H456" s="108"/>
      <c r="I456" s="108"/>
      <c r="J456" s="108"/>
      <c r="K456" s="108"/>
      <c r="L456" s="109"/>
    </row>
    <row r="457" spans="3:12" ht="12.75">
      <c r="C457" s="108"/>
      <c r="D457" s="108"/>
      <c r="E457" s="108"/>
      <c r="F457" s="108"/>
      <c r="G457" s="108"/>
      <c r="H457" s="108"/>
      <c r="I457" s="108"/>
      <c r="J457" s="108"/>
      <c r="K457" s="108"/>
      <c r="L457" s="109"/>
    </row>
    <row r="458" spans="3:12" ht="12.75">
      <c r="C458" s="108"/>
      <c r="D458" s="108"/>
      <c r="E458" s="108"/>
      <c r="F458" s="108"/>
      <c r="G458" s="108"/>
      <c r="H458" s="108"/>
      <c r="I458" s="108"/>
      <c r="J458" s="108"/>
      <c r="K458" s="108"/>
      <c r="L458" s="109"/>
    </row>
    <row r="459" spans="3:12" ht="12.75">
      <c r="C459" s="108"/>
      <c r="D459" s="108"/>
      <c r="E459" s="108"/>
      <c r="F459" s="108"/>
      <c r="G459" s="108"/>
      <c r="H459" s="108"/>
      <c r="I459" s="108"/>
      <c r="J459" s="108"/>
      <c r="K459" s="108"/>
      <c r="L459" s="109"/>
    </row>
    <row r="460" spans="3:11" ht="12.75">
      <c r="C460" s="108"/>
      <c r="D460" s="108"/>
      <c r="E460" s="108"/>
      <c r="F460" s="108"/>
      <c r="G460" s="108"/>
      <c r="H460" s="108"/>
      <c r="I460" s="108"/>
      <c r="J460" s="108"/>
      <c r="K460" s="108"/>
    </row>
  </sheetData>
  <mergeCells count="5">
    <mergeCell ref="B6:L6"/>
    <mergeCell ref="B2:L2"/>
    <mergeCell ref="B3:L3"/>
    <mergeCell ref="B4:L4"/>
    <mergeCell ref="B5:L5"/>
  </mergeCells>
  <printOptions/>
  <pageMargins left="0.5" right="0.5" top="0.75" bottom="1" header="0.5" footer="0.5"/>
  <pageSetup horizontalDpi="300" verticalDpi="300" orientation="portrait" r:id="rId1"/>
  <headerFooter alignWithMargins="0">
    <oddFooter>&amp;C&amp;"ZapfHumnst BT,Regular"&amp;8Page &amp;P of 2&amp;R&amp;"ZapfHumnst BT,Regular"&amp;8&amp;D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279"/>
  <sheetViews>
    <sheetView workbookViewId="0" topLeftCell="B1">
      <selection activeCell="B5" sqref="B5:D5"/>
    </sheetView>
  </sheetViews>
  <sheetFormatPr defaultColWidth="9.140625" defaultRowHeight="15"/>
  <cols>
    <col min="1" max="1" width="1.57421875" style="102" customWidth="1"/>
    <col min="2" max="2" width="11.28125" style="102" customWidth="1"/>
    <col min="3" max="3" width="10.00390625" style="102" customWidth="1"/>
    <col min="4" max="4" width="71.28125" style="102" customWidth="1"/>
    <col min="5" max="16384" width="9.140625" style="102" customWidth="1"/>
  </cols>
  <sheetData>
    <row r="2" spans="2:4" ht="12.75">
      <c r="B2" s="125" t="s">
        <v>355</v>
      </c>
      <c r="C2" s="125"/>
      <c r="D2" s="125"/>
    </row>
    <row r="3" spans="2:4" ht="12.75">
      <c r="B3" s="125" t="s">
        <v>247</v>
      </c>
      <c r="C3" s="125"/>
      <c r="D3" s="125"/>
    </row>
    <row r="4" spans="2:4" ht="12.75">
      <c r="B4" s="125" t="s">
        <v>248</v>
      </c>
      <c r="C4" s="125"/>
      <c r="D4" s="125"/>
    </row>
    <row r="5" spans="2:4" ht="12.75">
      <c r="B5" s="125" t="s">
        <v>289</v>
      </c>
      <c r="C5" s="125"/>
      <c r="D5" s="125"/>
    </row>
    <row r="6" spans="2:4" ht="12.75">
      <c r="B6" s="125" t="s">
        <v>250</v>
      </c>
      <c r="C6" s="125"/>
      <c r="D6" s="125"/>
    </row>
    <row r="8" spans="2:4" ht="13.5" thickBot="1">
      <c r="B8" s="104" t="s">
        <v>259</v>
      </c>
      <c r="C8" s="104" t="s">
        <v>265</v>
      </c>
      <c r="D8" s="104" t="s">
        <v>290</v>
      </c>
    </row>
    <row r="9" spans="2:4" ht="13.5" thickTop="1">
      <c r="B9" s="119">
        <v>36544</v>
      </c>
      <c r="C9" s="120" t="s">
        <v>266</v>
      </c>
      <c r="D9" s="121" t="s">
        <v>291</v>
      </c>
    </row>
    <row r="10" spans="2:4" ht="12.75">
      <c r="B10" s="119">
        <v>36551</v>
      </c>
      <c r="C10" s="120" t="s">
        <v>266</v>
      </c>
      <c r="D10" s="121" t="s">
        <v>292</v>
      </c>
    </row>
    <row r="11" spans="2:4" ht="12.75">
      <c r="B11" s="119">
        <v>36559</v>
      </c>
      <c r="C11" s="120" t="s">
        <v>266</v>
      </c>
      <c r="D11" s="121" t="s">
        <v>293</v>
      </c>
    </row>
    <row r="12" spans="2:4" ht="12.75">
      <c r="B12" s="119">
        <v>36566</v>
      </c>
      <c r="C12" s="120" t="s">
        <v>266</v>
      </c>
      <c r="D12" s="121" t="s">
        <v>294</v>
      </c>
    </row>
    <row r="13" spans="2:4" ht="12.75">
      <c r="B13" s="119">
        <v>36601</v>
      </c>
      <c r="C13" s="120" t="s">
        <v>266</v>
      </c>
      <c r="D13" s="121" t="s">
        <v>295</v>
      </c>
    </row>
    <row r="14" spans="2:4" ht="12.75">
      <c r="B14" s="119">
        <v>36629</v>
      </c>
      <c r="C14" s="120" t="s">
        <v>266</v>
      </c>
      <c r="D14" s="121" t="s">
        <v>296</v>
      </c>
    </row>
    <row r="15" spans="2:4" ht="12.75">
      <c r="B15" s="119">
        <v>36678</v>
      </c>
      <c r="C15" s="120" t="s">
        <v>266</v>
      </c>
      <c r="D15" s="121" t="s">
        <v>296</v>
      </c>
    </row>
    <row r="16" spans="2:4" ht="12.75">
      <c r="B16" s="119">
        <v>36697</v>
      </c>
      <c r="C16" s="120" t="s">
        <v>266</v>
      </c>
      <c r="D16" s="121" t="s">
        <v>297</v>
      </c>
    </row>
    <row r="17" spans="2:4" ht="12.75">
      <c r="B17" s="119">
        <v>36715</v>
      </c>
      <c r="C17" s="120" t="s">
        <v>266</v>
      </c>
      <c r="D17" s="121" t="s">
        <v>298</v>
      </c>
    </row>
    <row r="18" spans="2:4" ht="12.75">
      <c r="B18" s="119">
        <v>36720</v>
      </c>
      <c r="C18" s="120" t="s">
        <v>266</v>
      </c>
      <c r="D18" s="121" t="s">
        <v>299</v>
      </c>
    </row>
    <row r="19" spans="2:4" ht="12.75">
      <c r="B19" s="119">
        <v>36727</v>
      </c>
      <c r="C19" s="120" t="s">
        <v>266</v>
      </c>
      <c r="D19" s="121" t="s">
        <v>300</v>
      </c>
    </row>
    <row r="20" spans="2:4" ht="12.75">
      <c r="B20" s="119">
        <v>36747</v>
      </c>
      <c r="C20" s="120" t="s">
        <v>266</v>
      </c>
      <c r="D20" s="121" t="s">
        <v>301</v>
      </c>
    </row>
    <row r="21" spans="2:4" ht="25.5">
      <c r="B21" s="119">
        <v>36748</v>
      </c>
      <c r="C21" s="120" t="s">
        <v>266</v>
      </c>
      <c r="D21" s="121" t="s">
        <v>302</v>
      </c>
    </row>
    <row r="22" spans="2:4" ht="12.75">
      <c r="B22" s="119">
        <v>36748</v>
      </c>
      <c r="C22" s="120" t="s">
        <v>266</v>
      </c>
      <c r="D22" s="121" t="s">
        <v>303</v>
      </c>
    </row>
    <row r="23" spans="2:4" ht="12.75">
      <c r="B23" s="119">
        <v>36755</v>
      </c>
      <c r="C23" s="120" t="s">
        <v>266</v>
      </c>
      <c r="D23" s="121" t="s">
        <v>304</v>
      </c>
    </row>
    <row r="24" spans="2:4" ht="12.75">
      <c r="B24" s="119">
        <v>36762</v>
      </c>
      <c r="C24" s="120" t="s">
        <v>266</v>
      </c>
      <c r="D24" s="121" t="s">
        <v>305</v>
      </c>
    </row>
    <row r="25" spans="2:4" ht="12.75">
      <c r="B25" s="119">
        <v>36768</v>
      </c>
      <c r="C25" s="120" t="s">
        <v>266</v>
      </c>
      <c r="D25" s="121" t="s">
        <v>306</v>
      </c>
    </row>
    <row r="26" spans="2:4" ht="12.75">
      <c r="B26" s="119">
        <v>36769</v>
      </c>
      <c r="C26" s="120" t="s">
        <v>266</v>
      </c>
      <c r="D26" s="121" t="s">
        <v>307</v>
      </c>
    </row>
    <row r="27" spans="2:4" ht="12.75">
      <c r="B27" s="119">
        <v>36773</v>
      </c>
      <c r="C27" s="120" t="s">
        <v>266</v>
      </c>
      <c r="D27" s="121" t="s">
        <v>308</v>
      </c>
    </row>
    <row r="28" spans="2:4" ht="12.75">
      <c r="B28" s="119">
        <v>36777</v>
      </c>
      <c r="C28" s="120" t="s">
        <v>266</v>
      </c>
      <c r="D28" s="121" t="s">
        <v>309</v>
      </c>
    </row>
    <row r="29" spans="2:4" ht="12.75">
      <c r="B29" s="119">
        <v>36784</v>
      </c>
      <c r="C29" s="120" t="s">
        <v>266</v>
      </c>
      <c r="D29" s="121" t="s">
        <v>310</v>
      </c>
    </row>
    <row r="30" spans="2:4" ht="12.75">
      <c r="B30" s="119">
        <v>36790</v>
      </c>
      <c r="C30" s="120" t="s">
        <v>266</v>
      </c>
      <c r="D30" s="121" t="s">
        <v>310</v>
      </c>
    </row>
    <row r="31" spans="2:4" ht="12.75">
      <c r="B31" s="119">
        <v>36798</v>
      </c>
      <c r="C31" s="120" t="s">
        <v>266</v>
      </c>
      <c r="D31" s="121" t="s">
        <v>311</v>
      </c>
    </row>
    <row r="32" spans="2:4" ht="12.75">
      <c r="B32" s="119">
        <v>36804</v>
      </c>
      <c r="C32" s="120" t="s">
        <v>266</v>
      </c>
      <c r="D32" s="121" t="s">
        <v>312</v>
      </c>
    </row>
    <row r="33" spans="2:4" ht="12.75">
      <c r="B33" s="119">
        <v>36811</v>
      </c>
      <c r="C33" s="120" t="s">
        <v>266</v>
      </c>
      <c r="D33" s="121" t="s">
        <v>313</v>
      </c>
    </row>
    <row r="34" spans="2:4" ht="12.75">
      <c r="B34" s="119">
        <v>36825</v>
      </c>
      <c r="C34" s="120" t="s">
        <v>266</v>
      </c>
      <c r="D34" s="121" t="s">
        <v>314</v>
      </c>
    </row>
    <row r="35" spans="2:4" ht="25.5">
      <c r="B35" s="119">
        <v>36832</v>
      </c>
      <c r="C35" s="120" t="s">
        <v>266</v>
      </c>
      <c r="D35" s="121" t="s">
        <v>315</v>
      </c>
    </row>
    <row r="36" spans="2:4" ht="12.75">
      <c r="B36" s="119">
        <v>36839</v>
      </c>
      <c r="C36" s="120" t="s">
        <v>267</v>
      </c>
      <c r="D36" s="121" t="s">
        <v>310</v>
      </c>
    </row>
    <row r="37" spans="2:4" ht="12.75">
      <c r="B37" s="119">
        <v>36846</v>
      </c>
      <c r="C37" s="120" t="s">
        <v>267</v>
      </c>
      <c r="D37" s="121" t="s">
        <v>310</v>
      </c>
    </row>
    <row r="38" spans="2:4" ht="12.75">
      <c r="B38" s="119">
        <v>36852</v>
      </c>
      <c r="C38" s="120" t="s">
        <v>267</v>
      </c>
      <c r="D38" s="121" t="s">
        <v>316</v>
      </c>
    </row>
    <row r="39" spans="2:4" ht="12.75">
      <c r="B39" s="119">
        <v>36860</v>
      </c>
      <c r="C39" s="120" t="s">
        <v>267</v>
      </c>
      <c r="D39" s="121" t="s">
        <v>317</v>
      </c>
    </row>
    <row r="40" spans="2:4" ht="12.75">
      <c r="B40" s="119">
        <v>36865</v>
      </c>
      <c r="C40" s="120" t="s">
        <v>266</v>
      </c>
      <c r="D40" s="121" t="s">
        <v>310</v>
      </c>
    </row>
    <row r="41" spans="2:4" ht="12.75">
      <c r="B41" s="119">
        <v>36867</v>
      </c>
      <c r="C41" s="120" t="s">
        <v>266</v>
      </c>
      <c r="D41" s="121" t="s">
        <v>310</v>
      </c>
    </row>
    <row r="42" spans="2:4" ht="12.75">
      <c r="B42" s="119">
        <v>36874</v>
      </c>
      <c r="C42" s="120" t="s">
        <v>267</v>
      </c>
      <c r="D42" s="121" t="s">
        <v>318</v>
      </c>
    </row>
    <row r="43" spans="2:4" ht="12.75">
      <c r="B43" s="119">
        <v>36881</v>
      </c>
      <c r="C43" s="120" t="s">
        <v>266</v>
      </c>
      <c r="D43" s="121" t="s">
        <v>319</v>
      </c>
    </row>
    <row r="44" spans="2:4" ht="12.75">
      <c r="B44" s="119">
        <v>36888</v>
      </c>
      <c r="C44" s="120" t="s">
        <v>267</v>
      </c>
      <c r="D44" s="121" t="s">
        <v>310</v>
      </c>
    </row>
    <row r="45" spans="2:4" ht="12.75">
      <c r="B45" s="119">
        <v>36896</v>
      </c>
      <c r="C45" s="120" t="s">
        <v>266</v>
      </c>
      <c r="D45" s="121" t="s">
        <v>320</v>
      </c>
    </row>
    <row r="46" spans="2:4" ht="12.75">
      <c r="B46" s="119">
        <v>36899</v>
      </c>
      <c r="C46" s="120" t="s">
        <v>266</v>
      </c>
      <c r="D46" s="121" t="s">
        <v>321</v>
      </c>
    </row>
    <row r="47" spans="2:4" ht="12.75">
      <c r="B47" s="119">
        <v>36902</v>
      </c>
      <c r="C47" s="120" t="s">
        <v>266</v>
      </c>
      <c r="D47" s="121" t="s">
        <v>322</v>
      </c>
    </row>
    <row r="48" spans="2:4" ht="12.75">
      <c r="B48" s="119">
        <v>36909</v>
      </c>
      <c r="C48" s="120" t="s">
        <v>266</v>
      </c>
      <c r="D48" s="121" t="s">
        <v>323</v>
      </c>
    </row>
    <row r="49" spans="2:4" ht="25.5">
      <c r="B49" s="119">
        <v>36917</v>
      </c>
      <c r="C49" s="120" t="s">
        <v>267</v>
      </c>
      <c r="D49" s="121" t="s">
        <v>324</v>
      </c>
    </row>
    <row r="50" spans="2:4" ht="12.75">
      <c r="B50" s="119">
        <v>36924</v>
      </c>
      <c r="C50" s="120" t="s">
        <v>266</v>
      </c>
      <c r="D50" s="121" t="s">
        <v>310</v>
      </c>
    </row>
    <row r="51" spans="2:4" ht="15.75">
      <c r="B51" s="119">
        <v>36930</v>
      </c>
      <c r="C51" s="120" t="s">
        <v>267</v>
      </c>
      <c r="D51" s="121" t="s">
        <v>327</v>
      </c>
    </row>
    <row r="52" spans="2:4" ht="12.75">
      <c r="B52" s="119">
        <v>36937</v>
      </c>
      <c r="C52" s="120" t="s">
        <v>267</v>
      </c>
      <c r="D52" s="121" t="s">
        <v>310</v>
      </c>
    </row>
    <row r="53" spans="2:4" ht="12.75">
      <c r="B53" s="119">
        <v>36943</v>
      </c>
      <c r="C53" s="120" t="s">
        <v>267</v>
      </c>
      <c r="D53" s="121" t="s">
        <v>325</v>
      </c>
    </row>
    <row r="54" spans="2:4" ht="12.75">
      <c r="B54" s="119">
        <v>36952</v>
      </c>
      <c r="C54" s="120" t="s">
        <v>267</v>
      </c>
      <c r="D54" s="121" t="s">
        <v>326</v>
      </c>
    </row>
    <row r="55" spans="2:4" ht="12.75">
      <c r="B55" s="119">
        <v>36959</v>
      </c>
      <c r="C55" s="120" t="s">
        <v>266</v>
      </c>
      <c r="D55" s="121" t="s">
        <v>310</v>
      </c>
    </row>
    <row r="56" spans="2:4" ht="12.75">
      <c r="B56" s="120"/>
      <c r="C56" s="120"/>
      <c r="D56" s="121"/>
    </row>
    <row r="57" spans="2:4" ht="12.75">
      <c r="B57" s="120"/>
      <c r="C57" s="120"/>
      <c r="D57" s="121"/>
    </row>
    <row r="58" spans="2:4" ht="12.75">
      <c r="B58" s="120"/>
      <c r="C58" s="120"/>
      <c r="D58" s="121"/>
    </row>
    <row r="59" spans="2:4" ht="12.75">
      <c r="B59" s="120"/>
      <c r="C59" s="120"/>
      <c r="D59" s="121"/>
    </row>
    <row r="60" spans="2:4" ht="12.75">
      <c r="B60" s="120"/>
      <c r="C60" s="120"/>
      <c r="D60" s="121"/>
    </row>
    <row r="61" spans="2:4" ht="12.75">
      <c r="B61" s="120"/>
      <c r="C61" s="120"/>
      <c r="D61" s="121"/>
    </row>
    <row r="62" spans="2:4" ht="12.75">
      <c r="B62" s="120"/>
      <c r="C62" s="120"/>
      <c r="D62" s="121"/>
    </row>
    <row r="63" spans="2:4" ht="12.75">
      <c r="B63" s="120"/>
      <c r="C63" s="120"/>
      <c r="D63" s="121"/>
    </row>
    <row r="64" spans="2:4" ht="12.75">
      <c r="B64" s="120"/>
      <c r="C64" s="120"/>
      <c r="D64" s="121"/>
    </row>
    <row r="65" spans="2:4" ht="12.75">
      <c r="B65" s="120"/>
      <c r="C65" s="120"/>
      <c r="D65" s="121"/>
    </row>
    <row r="66" spans="2:4" ht="12.75">
      <c r="B66" s="120"/>
      <c r="C66" s="120"/>
      <c r="D66" s="121"/>
    </row>
    <row r="67" spans="2:4" ht="12.75">
      <c r="B67" s="120"/>
      <c r="C67" s="120"/>
      <c r="D67" s="121"/>
    </row>
    <row r="68" spans="2:4" ht="12.75">
      <c r="B68" s="120"/>
      <c r="C68" s="120"/>
      <c r="D68" s="121"/>
    </row>
    <row r="69" spans="2:4" ht="12.75">
      <c r="B69" s="120"/>
      <c r="C69" s="120"/>
      <c r="D69" s="121"/>
    </row>
    <row r="70" spans="2:4" ht="12.75">
      <c r="B70" s="120"/>
      <c r="C70" s="120"/>
      <c r="D70" s="121"/>
    </row>
    <row r="71" spans="2:4" ht="12.75">
      <c r="B71" s="120"/>
      <c r="C71" s="120"/>
      <c r="D71" s="121"/>
    </row>
    <row r="72" spans="2:4" ht="12.75">
      <c r="B72" s="120"/>
      <c r="C72" s="120"/>
      <c r="D72" s="121"/>
    </row>
    <row r="73" spans="2:4" ht="12.75">
      <c r="B73" s="120"/>
      <c r="C73" s="120"/>
      <c r="D73" s="121"/>
    </row>
    <row r="74" spans="2:4" ht="12.75">
      <c r="B74" s="120"/>
      <c r="C74" s="120"/>
      <c r="D74" s="121"/>
    </row>
    <row r="75" spans="2:4" ht="12.75">
      <c r="B75" s="120"/>
      <c r="C75" s="120"/>
      <c r="D75" s="121"/>
    </row>
    <row r="76" spans="2:4" ht="12.75">
      <c r="B76" s="120"/>
      <c r="C76" s="120"/>
      <c r="D76" s="121"/>
    </row>
    <row r="77" spans="2:4" ht="12.75">
      <c r="B77" s="120"/>
      <c r="C77" s="120"/>
      <c r="D77" s="121"/>
    </row>
    <row r="78" spans="2:4" ht="12.75">
      <c r="B78" s="120"/>
      <c r="C78" s="120"/>
      <c r="D78" s="121"/>
    </row>
    <row r="79" spans="2:4" ht="12.75">
      <c r="B79" s="120"/>
      <c r="C79" s="120"/>
      <c r="D79" s="121"/>
    </row>
    <row r="80" spans="2:4" ht="12.75">
      <c r="B80" s="120"/>
      <c r="C80" s="120"/>
      <c r="D80" s="121"/>
    </row>
    <row r="81" spans="2:4" ht="12.75">
      <c r="B81" s="120"/>
      <c r="C81" s="120"/>
      <c r="D81" s="121"/>
    </row>
    <row r="82" spans="2:4" ht="12.75">
      <c r="B82" s="120"/>
      <c r="C82" s="120"/>
      <c r="D82" s="121"/>
    </row>
    <row r="83" spans="2:4" ht="12.75">
      <c r="B83" s="120"/>
      <c r="C83" s="120"/>
      <c r="D83" s="121"/>
    </row>
    <row r="84" spans="2:4" ht="12.75">
      <c r="B84" s="120"/>
      <c r="C84" s="120"/>
      <c r="D84" s="121"/>
    </row>
    <row r="85" spans="2:4" ht="12.75">
      <c r="B85" s="120"/>
      <c r="C85" s="120"/>
      <c r="D85" s="121"/>
    </row>
    <row r="86" spans="2:4" ht="12.75">
      <c r="B86" s="120"/>
      <c r="C86" s="120"/>
      <c r="D86" s="121"/>
    </row>
    <row r="87" spans="2:4" ht="12.75">
      <c r="B87" s="120"/>
      <c r="C87" s="120"/>
      <c r="D87" s="121"/>
    </row>
    <row r="88" spans="2:4" ht="12.75">
      <c r="B88" s="120"/>
      <c r="C88" s="120"/>
      <c r="D88" s="121"/>
    </row>
    <row r="89" spans="2:4" ht="12.75">
      <c r="B89" s="120"/>
      <c r="C89" s="120"/>
      <c r="D89" s="121"/>
    </row>
    <row r="90" spans="2:4" ht="12.75">
      <c r="B90" s="120"/>
      <c r="C90" s="120"/>
      <c r="D90" s="121"/>
    </row>
    <row r="91" spans="2:4" ht="12.75">
      <c r="B91" s="120"/>
      <c r="C91" s="120"/>
      <c r="D91" s="121"/>
    </row>
    <row r="92" spans="2:4" ht="12.75">
      <c r="B92" s="120"/>
      <c r="C92" s="120"/>
      <c r="D92" s="121"/>
    </row>
    <row r="93" spans="2:4" ht="12.75">
      <c r="B93" s="120"/>
      <c r="C93" s="120"/>
      <c r="D93" s="121"/>
    </row>
    <row r="94" spans="2:4" ht="12.75">
      <c r="B94" s="120"/>
      <c r="C94" s="120"/>
      <c r="D94" s="121"/>
    </row>
    <row r="95" spans="2:4" ht="12.75">
      <c r="B95" s="120"/>
      <c r="C95" s="120"/>
      <c r="D95" s="121"/>
    </row>
    <row r="96" spans="2:4" ht="12.75">
      <c r="B96" s="120"/>
      <c r="C96" s="120"/>
      <c r="D96" s="121"/>
    </row>
    <row r="97" spans="2:4" ht="12.75">
      <c r="B97" s="120"/>
      <c r="C97" s="120"/>
      <c r="D97" s="121"/>
    </row>
    <row r="98" spans="2:4" ht="12.75">
      <c r="B98" s="120"/>
      <c r="C98" s="120"/>
      <c r="D98" s="121"/>
    </row>
    <row r="99" spans="2:4" ht="12.75">
      <c r="B99" s="120"/>
      <c r="C99" s="120"/>
      <c r="D99" s="121"/>
    </row>
    <row r="100" spans="2:4" ht="12.75">
      <c r="B100" s="120"/>
      <c r="C100" s="120"/>
      <c r="D100" s="121"/>
    </row>
    <row r="101" spans="2:4" ht="12.75">
      <c r="B101" s="120"/>
      <c r="C101" s="120"/>
      <c r="D101" s="121"/>
    </row>
    <row r="102" spans="2:4" ht="12.75">
      <c r="B102" s="120"/>
      <c r="C102" s="120"/>
      <c r="D102" s="121"/>
    </row>
    <row r="103" spans="2:4" ht="12.75">
      <c r="B103" s="120"/>
      <c r="C103" s="120"/>
      <c r="D103" s="121"/>
    </row>
    <row r="104" spans="2:4" ht="12.75">
      <c r="B104" s="120"/>
      <c r="C104" s="120"/>
      <c r="D104" s="121"/>
    </row>
    <row r="105" spans="2:4" ht="12.75">
      <c r="B105" s="120"/>
      <c r="C105" s="120"/>
      <c r="D105" s="121"/>
    </row>
    <row r="106" spans="2:4" ht="12.75">
      <c r="B106" s="120"/>
      <c r="C106" s="120"/>
      <c r="D106" s="121"/>
    </row>
    <row r="107" spans="2:4" ht="12.75">
      <c r="B107" s="120"/>
      <c r="C107" s="120"/>
      <c r="D107" s="121"/>
    </row>
    <row r="108" spans="2:4" ht="12.75">
      <c r="B108" s="120"/>
      <c r="C108" s="120"/>
      <c r="D108" s="121"/>
    </row>
    <row r="109" spans="2:4" ht="12.75">
      <c r="B109" s="120"/>
      <c r="C109" s="120"/>
      <c r="D109" s="121"/>
    </row>
    <row r="110" spans="2:4" ht="12.75">
      <c r="B110" s="120"/>
      <c r="C110" s="120"/>
      <c r="D110" s="121"/>
    </row>
    <row r="111" spans="2:4" ht="12.75">
      <c r="B111" s="120"/>
      <c r="C111" s="120"/>
      <c r="D111" s="121"/>
    </row>
    <row r="112" spans="2:4" ht="12.75">
      <c r="B112" s="120"/>
      <c r="C112" s="120"/>
      <c r="D112" s="121"/>
    </row>
    <row r="113" spans="2:4" ht="12.75">
      <c r="B113" s="120"/>
      <c r="C113" s="120"/>
      <c r="D113" s="121"/>
    </row>
    <row r="114" spans="2:4" ht="12.75">
      <c r="B114" s="120"/>
      <c r="C114" s="120"/>
      <c r="D114" s="121"/>
    </row>
    <row r="115" spans="2:4" ht="12.75">
      <c r="B115" s="120"/>
      <c r="C115" s="120"/>
      <c r="D115" s="121"/>
    </row>
    <row r="116" spans="2:4" ht="12.75">
      <c r="B116" s="120"/>
      <c r="C116" s="120"/>
      <c r="D116" s="121"/>
    </row>
    <row r="117" spans="2:4" ht="12.75">
      <c r="B117" s="120"/>
      <c r="C117" s="120"/>
      <c r="D117" s="121"/>
    </row>
    <row r="118" spans="2:4" ht="12.75">
      <c r="B118" s="120"/>
      <c r="C118" s="120"/>
      <c r="D118" s="121"/>
    </row>
    <row r="119" spans="2:4" ht="12.75">
      <c r="B119" s="120"/>
      <c r="C119" s="120"/>
      <c r="D119" s="121"/>
    </row>
    <row r="120" spans="2:4" ht="12.75">
      <c r="B120" s="120"/>
      <c r="C120" s="120"/>
      <c r="D120" s="121"/>
    </row>
    <row r="121" spans="2:4" ht="12.75">
      <c r="B121" s="120"/>
      <c r="C121" s="120"/>
      <c r="D121" s="121"/>
    </row>
    <row r="122" spans="2:4" ht="12.75">
      <c r="B122" s="120"/>
      <c r="C122" s="120"/>
      <c r="D122" s="121"/>
    </row>
    <row r="123" spans="2:4" ht="12.75">
      <c r="B123" s="120"/>
      <c r="C123" s="120"/>
      <c r="D123" s="121"/>
    </row>
    <row r="124" spans="2:4" ht="12.75">
      <c r="B124" s="120"/>
      <c r="C124" s="120"/>
      <c r="D124" s="121"/>
    </row>
    <row r="125" spans="2:4" ht="12.75">
      <c r="B125" s="120"/>
      <c r="C125" s="120"/>
      <c r="D125" s="121"/>
    </row>
    <row r="126" spans="2:4" ht="12.75">
      <c r="B126" s="120"/>
      <c r="C126" s="120"/>
      <c r="D126" s="121"/>
    </row>
    <row r="127" spans="2:4" ht="12.75">
      <c r="B127" s="120"/>
      <c r="C127" s="120"/>
      <c r="D127" s="121"/>
    </row>
    <row r="128" spans="2:4" ht="12.75">
      <c r="B128" s="120"/>
      <c r="C128" s="120"/>
      <c r="D128" s="121"/>
    </row>
    <row r="129" spans="2:4" ht="12.75">
      <c r="B129" s="120"/>
      <c r="C129" s="120"/>
      <c r="D129" s="121"/>
    </row>
    <row r="130" spans="2:4" ht="12.75">
      <c r="B130" s="120"/>
      <c r="C130" s="120"/>
      <c r="D130" s="121"/>
    </row>
    <row r="131" spans="2:4" ht="12.75">
      <c r="B131" s="120"/>
      <c r="C131" s="120"/>
      <c r="D131" s="121"/>
    </row>
    <row r="132" spans="2:4" ht="12.75">
      <c r="B132" s="120"/>
      <c r="C132" s="120"/>
      <c r="D132" s="121"/>
    </row>
    <row r="133" spans="2:4" ht="12.75">
      <c r="B133" s="120"/>
      <c r="C133" s="120"/>
      <c r="D133" s="121"/>
    </row>
    <row r="134" spans="2:4" ht="12.75">
      <c r="B134" s="120"/>
      <c r="C134" s="120"/>
      <c r="D134" s="121"/>
    </row>
    <row r="135" spans="2:4" ht="12.75">
      <c r="B135" s="120"/>
      <c r="C135" s="120"/>
      <c r="D135" s="121"/>
    </row>
    <row r="136" spans="2:4" ht="12.75">
      <c r="B136" s="120"/>
      <c r="C136" s="120"/>
      <c r="D136" s="121"/>
    </row>
    <row r="137" spans="2:4" ht="12.75">
      <c r="B137" s="120"/>
      <c r="C137" s="120"/>
      <c r="D137" s="121"/>
    </row>
    <row r="138" spans="2:4" ht="12.75">
      <c r="B138" s="120"/>
      <c r="C138" s="120"/>
      <c r="D138" s="121"/>
    </row>
    <row r="139" spans="2:4" ht="12.75">
      <c r="B139" s="120"/>
      <c r="C139" s="120"/>
      <c r="D139" s="121"/>
    </row>
    <row r="140" spans="2:4" ht="12.75">
      <c r="B140" s="120"/>
      <c r="C140" s="120"/>
      <c r="D140" s="121"/>
    </row>
    <row r="141" spans="2:4" ht="12.75">
      <c r="B141" s="120"/>
      <c r="C141" s="120"/>
      <c r="D141" s="121"/>
    </row>
    <row r="142" spans="2:4" ht="12.75">
      <c r="B142" s="120"/>
      <c r="C142" s="120"/>
      <c r="D142" s="121"/>
    </row>
    <row r="143" spans="2:4" ht="12.75">
      <c r="B143" s="120"/>
      <c r="C143" s="120"/>
      <c r="D143" s="121"/>
    </row>
    <row r="144" spans="2:4" ht="12.75">
      <c r="B144" s="120"/>
      <c r="C144" s="120"/>
      <c r="D144" s="121"/>
    </row>
    <row r="145" spans="2:4" ht="12.75">
      <c r="B145" s="120"/>
      <c r="C145" s="120"/>
      <c r="D145" s="121"/>
    </row>
    <row r="146" spans="2:4" ht="12.75">
      <c r="B146" s="120"/>
      <c r="C146" s="120"/>
      <c r="D146" s="121"/>
    </row>
    <row r="147" spans="2:4" ht="12.75">
      <c r="B147" s="120"/>
      <c r="C147" s="120"/>
      <c r="D147" s="121"/>
    </row>
    <row r="148" spans="2:4" ht="12.75">
      <c r="B148" s="120"/>
      <c r="C148" s="120"/>
      <c r="D148" s="121"/>
    </row>
    <row r="149" spans="2:4" ht="12.75">
      <c r="B149" s="120"/>
      <c r="C149" s="120"/>
      <c r="D149" s="121"/>
    </row>
    <row r="150" spans="2:4" ht="12.75">
      <c r="B150" s="120"/>
      <c r="C150" s="120"/>
      <c r="D150" s="121"/>
    </row>
    <row r="151" spans="2:4" ht="12.75">
      <c r="B151" s="120"/>
      <c r="C151" s="120"/>
      <c r="D151" s="121"/>
    </row>
    <row r="152" spans="2:4" ht="12.75">
      <c r="B152" s="120"/>
      <c r="C152" s="120"/>
      <c r="D152" s="121"/>
    </row>
    <row r="153" spans="2:4" ht="12.75">
      <c r="B153" s="120"/>
      <c r="C153" s="120"/>
      <c r="D153" s="121"/>
    </row>
    <row r="154" spans="2:4" ht="12.75">
      <c r="B154" s="120"/>
      <c r="C154" s="120"/>
      <c r="D154" s="121"/>
    </row>
    <row r="155" spans="2:4" ht="12.75">
      <c r="B155" s="120"/>
      <c r="C155" s="120"/>
      <c r="D155" s="121"/>
    </row>
    <row r="156" spans="2:4" ht="12.75">
      <c r="B156" s="120"/>
      <c r="C156" s="120"/>
      <c r="D156" s="121"/>
    </row>
    <row r="157" spans="2:4" ht="12.75">
      <c r="B157" s="120"/>
      <c r="C157" s="120"/>
      <c r="D157" s="121"/>
    </row>
    <row r="158" spans="2:4" ht="12.75">
      <c r="B158" s="120"/>
      <c r="C158" s="120"/>
      <c r="D158" s="121"/>
    </row>
    <row r="159" spans="2:4" ht="12.75">
      <c r="B159" s="120"/>
      <c r="C159" s="120"/>
      <c r="D159" s="121"/>
    </row>
    <row r="160" spans="2:4" ht="12.75">
      <c r="B160" s="120"/>
      <c r="C160" s="120"/>
      <c r="D160" s="121"/>
    </row>
    <row r="161" spans="2:4" ht="12.75">
      <c r="B161" s="120"/>
      <c r="C161" s="120"/>
      <c r="D161" s="121"/>
    </row>
    <row r="162" spans="2:4" ht="12.75">
      <c r="B162" s="120"/>
      <c r="C162" s="120"/>
      <c r="D162" s="121"/>
    </row>
    <row r="163" spans="2:4" ht="12.75">
      <c r="B163" s="120"/>
      <c r="C163" s="120"/>
      <c r="D163" s="121"/>
    </row>
    <row r="164" spans="2:4" ht="12.75">
      <c r="B164" s="120"/>
      <c r="C164" s="120"/>
      <c r="D164" s="121"/>
    </row>
    <row r="165" spans="2:4" ht="12.75">
      <c r="B165" s="120"/>
      <c r="C165" s="120"/>
      <c r="D165" s="121"/>
    </row>
    <row r="166" spans="2:4" ht="12.75">
      <c r="B166" s="120"/>
      <c r="C166" s="120"/>
      <c r="D166" s="121"/>
    </row>
    <row r="167" spans="2:4" ht="12.75">
      <c r="B167" s="120"/>
      <c r="C167" s="120"/>
      <c r="D167" s="121"/>
    </row>
    <row r="168" spans="2:4" ht="12.75">
      <c r="B168" s="120"/>
      <c r="C168" s="120"/>
      <c r="D168" s="121"/>
    </row>
    <row r="169" spans="2:4" ht="12.75">
      <c r="B169" s="120"/>
      <c r="C169" s="120"/>
      <c r="D169" s="121"/>
    </row>
    <row r="170" spans="2:4" ht="12.75">
      <c r="B170" s="120"/>
      <c r="C170" s="120"/>
      <c r="D170" s="121"/>
    </row>
    <row r="171" spans="2:4" ht="12.75">
      <c r="B171" s="120"/>
      <c r="C171" s="120"/>
      <c r="D171" s="121"/>
    </row>
    <row r="172" spans="2:4" ht="12.75">
      <c r="B172" s="120"/>
      <c r="C172" s="120"/>
      <c r="D172" s="121"/>
    </row>
    <row r="173" spans="2:4" ht="12.75">
      <c r="B173" s="120"/>
      <c r="C173" s="120"/>
      <c r="D173" s="121"/>
    </row>
    <row r="174" spans="2:4" ht="12.75">
      <c r="B174" s="120"/>
      <c r="C174" s="120"/>
      <c r="D174" s="121"/>
    </row>
    <row r="175" spans="2:4" ht="12.75">
      <c r="B175" s="120"/>
      <c r="C175" s="120"/>
      <c r="D175" s="121"/>
    </row>
    <row r="176" spans="2:4" ht="12.75">
      <c r="B176" s="120"/>
      <c r="C176" s="120"/>
      <c r="D176" s="121"/>
    </row>
    <row r="177" spans="2:4" ht="12.75">
      <c r="B177" s="120"/>
      <c r="C177" s="120"/>
      <c r="D177" s="121"/>
    </row>
    <row r="178" spans="2:4" ht="12.75">
      <c r="B178" s="120"/>
      <c r="C178" s="120"/>
      <c r="D178" s="121"/>
    </row>
    <row r="179" spans="2:4" ht="12.75">
      <c r="B179" s="120"/>
      <c r="C179" s="120"/>
      <c r="D179" s="121"/>
    </row>
    <row r="180" spans="2:4" ht="12.75">
      <c r="B180" s="120"/>
      <c r="C180" s="120"/>
      <c r="D180" s="121"/>
    </row>
    <row r="181" spans="2:4" ht="12.75">
      <c r="B181" s="120"/>
      <c r="C181" s="120"/>
      <c r="D181" s="121"/>
    </row>
    <row r="182" spans="2:4" ht="12.75">
      <c r="B182" s="120"/>
      <c r="C182" s="120"/>
      <c r="D182" s="121"/>
    </row>
    <row r="183" spans="2:4" ht="12.75">
      <c r="B183" s="120"/>
      <c r="C183" s="120"/>
      <c r="D183" s="121"/>
    </row>
    <row r="184" spans="2:4" ht="12.75">
      <c r="B184" s="120"/>
      <c r="C184" s="120"/>
      <c r="D184" s="121"/>
    </row>
    <row r="185" spans="2:4" ht="12.75">
      <c r="B185" s="120"/>
      <c r="C185" s="120"/>
      <c r="D185" s="121"/>
    </row>
    <row r="186" spans="2:4" ht="12.75">
      <c r="B186" s="120"/>
      <c r="C186" s="120"/>
      <c r="D186" s="121"/>
    </row>
    <row r="187" spans="2:4" ht="12.75">
      <c r="B187" s="120"/>
      <c r="C187" s="120"/>
      <c r="D187" s="121"/>
    </row>
    <row r="188" spans="2:4" ht="12.75">
      <c r="B188" s="120"/>
      <c r="C188" s="120"/>
      <c r="D188" s="121"/>
    </row>
    <row r="189" spans="2:4" ht="12.75">
      <c r="B189" s="120"/>
      <c r="C189" s="120"/>
      <c r="D189" s="121"/>
    </row>
    <row r="190" spans="2:4" ht="12.75">
      <c r="B190" s="120"/>
      <c r="C190" s="120"/>
      <c r="D190" s="121"/>
    </row>
    <row r="191" spans="2:4" ht="12.75">
      <c r="B191" s="120"/>
      <c r="C191" s="120"/>
      <c r="D191" s="121"/>
    </row>
    <row r="192" spans="2:4" ht="12.75">
      <c r="B192" s="120"/>
      <c r="C192" s="120"/>
      <c r="D192" s="121"/>
    </row>
    <row r="193" spans="2:4" ht="12.75">
      <c r="B193" s="120"/>
      <c r="C193" s="120"/>
      <c r="D193" s="121"/>
    </row>
    <row r="194" spans="2:4" ht="12.75">
      <c r="B194" s="120"/>
      <c r="C194" s="120"/>
      <c r="D194" s="121"/>
    </row>
    <row r="195" spans="2:4" ht="12.75">
      <c r="B195" s="120"/>
      <c r="C195" s="120"/>
      <c r="D195" s="121"/>
    </row>
    <row r="196" spans="2:4" ht="12.75">
      <c r="B196" s="120"/>
      <c r="C196" s="120"/>
      <c r="D196" s="121"/>
    </row>
    <row r="197" spans="2:4" ht="12.75">
      <c r="B197" s="120"/>
      <c r="C197" s="120"/>
      <c r="D197" s="121"/>
    </row>
    <row r="198" spans="2:4" ht="12.75">
      <c r="B198" s="120"/>
      <c r="C198" s="120"/>
      <c r="D198" s="121"/>
    </row>
    <row r="199" spans="2:4" ht="12.75">
      <c r="B199" s="120"/>
      <c r="C199" s="120"/>
      <c r="D199" s="121"/>
    </row>
    <row r="200" spans="2:4" ht="12.75">
      <c r="B200" s="120"/>
      <c r="C200" s="120"/>
      <c r="D200" s="121"/>
    </row>
    <row r="201" spans="2:4" ht="12.75">
      <c r="B201" s="120"/>
      <c r="C201" s="120"/>
      <c r="D201" s="121"/>
    </row>
    <row r="202" spans="2:4" ht="12.75">
      <c r="B202" s="120"/>
      <c r="C202" s="120"/>
      <c r="D202" s="121"/>
    </row>
    <row r="203" spans="2:4" ht="12.75">
      <c r="B203" s="120"/>
      <c r="C203" s="120"/>
      <c r="D203" s="121"/>
    </row>
    <row r="204" spans="2:4" ht="12.75">
      <c r="B204" s="120"/>
      <c r="C204" s="120"/>
      <c r="D204" s="121"/>
    </row>
    <row r="205" spans="2:4" ht="12.75">
      <c r="B205" s="120"/>
      <c r="C205" s="120"/>
      <c r="D205" s="121"/>
    </row>
    <row r="206" spans="2:4" ht="12.75">
      <c r="B206" s="120"/>
      <c r="C206" s="120"/>
      <c r="D206" s="121"/>
    </row>
    <row r="207" spans="2:4" ht="12.75">
      <c r="B207" s="120"/>
      <c r="C207" s="120"/>
      <c r="D207" s="121"/>
    </row>
    <row r="208" spans="2:4" ht="12.75">
      <c r="B208" s="120"/>
      <c r="C208" s="120"/>
      <c r="D208" s="121"/>
    </row>
    <row r="209" spans="2:4" ht="12.75">
      <c r="B209" s="120"/>
      <c r="C209" s="120"/>
      <c r="D209" s="121"/>
    </row>
    <row r="210" spans="2:4" ht="12.75">
      <c r="B210" s="120"/>
      <c r="C210" s="120"/>
      <c r="D210" s="121"/>
    </row>
    <row r="211" spans="2:4" ht="12.75">
      <c r="B211" s="120"/>
      <c r="C211" s="120"/>
      <c r="D211" s="121"/>
    </row>
    <row r="212" spans="2:4" ht="12.75">
      <c r="B212" s="120"/>
      <c r="C212" s="120"/>
      <c r="D212" s="121"/>
    </row>
    <row r="213" spans="2:4" ht="12.75">
      <c r="B213" s="120"/>
      <c r="C213" s="120"/>
      <c r="D213" s="121"/>
    </row>
    <row r="214" spans="2:4" ht="12.75">
      <c r="B214" s="120"/>
      <c r="C214" s="120"/>
      <c r="D214" s="121"/>
    </row>
    <row r="215" spans="2:4" ht="12.75">
      <c r="B215" s="120"/>
      <c r="C215" s="120"/>
      <c r="D215" s="121"/>
    </row>
    <row r="216" spans="2:4" ht="12.75">
      <c r="B216" s="120"/>
      <c r="C216" s="120"/>
      <c r="D216" s="121"/>
    </row>
    <row r="217" spans="2:4" ht="12.75">
      <c r="B217" s="120"/>
      <c r="C217" s="120"/>
      <c r="D217" s="121"/>
    </row>
    <row r="218" spans="2:4" ht="12.75">
      <c r="B218" s="120"/>
      <c r="C218" s="120"/>
      <c r="D218" s="121"/>
    </row>
    <row r="219" spans="2:4" ht="12.75">
      <c r="B219" s="120"/>
      <c r="C219" s="120"/>
      <c r="D219" s="121"/>
    </row>
    <row r="220" spans="2:4" ht="12.75">
      <c r="B220" s="120"/>
      <c r="C220" s="120"/>
      <c r="D220" s="121"/>
    </row>
    <row r="221" spans="2:4" ht="12.75">
      <c r="B221" s="120"/>
      <c r="C221" s="120"/>
      <c r="D221" s="121"/>
    </row>
    <row r="222" spans="2:4" ht="12.75">
      <c r="B222" s="120"/>
      <c r="C222" s="120"/>
      <c r="D222" s="121"/>
    </row>
    <row r="223" spans="2:4" ht="12.75">
      <c r="B223" s="120"/>
      <c r="C223" s="120"/>
      <c r="D223" s="121"/>
    </row>
    <row r="224" spans="2:4" ht="12.75">
      <c r="B224" s="120"/>
      <c r="C224" s="120"/>
      <c r="D224" s="121"/>
    </row>
    <row r="225" spans="2:4" ht="12.75">
      <c r="B225" s="120"/>
      <c r="C225" s="120"/>
      <c r="D225" s="121"/>
    </row>
    <row r="226" spans="2:4" ht="12.75">
      <c r="B226" s="122"/>
      <c r="C226" s="120"/>
      <c r="D226" s="121"/>
    </row>
    <row r="227" spans="2:4" ht="12.75">
      <c r="B227" s="122"/>
      <c r="C227" s="120"/>
      <c r="D227" s="121"/>
    </row>
    <row r="228" spans="2:4" ht="12.75">
      <c r="B228" s="122"/>
      <c r="C228" s="120"/>
      <c r="D228" s="121"/>
    </row>
    <row r="229" spans="2:4" ht="12.75">
      <c r="B229" s="122"/>
      <c r="C229" s="120"/>
      <c r="D229" s="121"/>
    </row>
    <row r="230" spans="2:4" ht="12.75">
      <c r="B230" s="122"/>
      <c r="C230" s="120"/>
      <c r="D230" s="121"/>
    </row>
    <row r="231" spans="2:4" ht="12.75">
      <c r="B231" s="122"/>
      <c r="C231" s="120"/>
      <c r="D231" s="121"/>
    </row>
    <row r="232" spans="2:4" ht="12.75">
      <c r="B232" s="122"/>
      <c r="C232" s="120"/>
      <c r="D232" s="121"/>
    </row>
    <row r="233" spans="2:4" ht="12.75">
      <c r="B233" s="122"/>
      <c r="C233" s="120"/>
      <c r="D233" s="121"/>
    </row>
    <row r="234" spans="2:4" ht="12.75">
      <c r="B234" s="122"/>
      <c r="C234" s="120"/>
      <c r="D234" s="121"/>
    </row>
    <row r="235" spans="2:4" ht="12.75">
      <c r="B235" s="122"/>
      <c r="C235" s="120"/>
      <c r="D235" s="121"/>
    </row>
    <row r="236" spans="2:4" ht="12.75">
      <c r="B236" s="122"/>
      <c r="C236" s="120"/>
      <c r="D236" s="121"/>
    </row>
    <row r="237" spans="2:4" ht="12.75">
      <c r="B237" s="122"/>
      <c r="C237" s="120"/>
      <c r="D237" s="121"/>
    </row>
    <row r="238" spans="3:4" ht="12.75">
      <c r="C238" s="109"/>
      <c r="D238" s="121"/>
    </row>
    <row r="239" spans="3:4" ht="12.75">
      <c r="C239" s="109"/>
      <c r="D239" s="121"/>
    </row>
    <row r="240" spans="3:4" ht="12.75">
      <c r="C240" s="109"/>
      <c r="D240" s="121"/>
    </row>
    <row r="241" spans="3:4" ht="12.75">
      <c r="C241" s="109"/>
      <c r="D241" s="121"/>
    </row>
    <row r="242" spans="3:4" ht="12.75">
      <c r="C242" s="109"/>
      <c r="D242" s="121"/>
    </row>
    <row r="243" spans="3:4" ht="12.75">
      <c r="C243" s="109"/>
      <c r="D243" s="121"/>
    </row>
    <row r="244" spans="3:4" ht="12.75">
      <c r="C244" s="109"/>
      <c r="D244" s="121"/>
    </row>
    <row r="245" spans="3:4" ht="12.75">
      <c r="C245" s="109"/>
      <c r="D245" s="121"/>
    </row>
    <row r="246" spans="3:4" ht="12.75">
      <c r="C246" s="109"/>
      <c r="D246" s="121"/>
    </row>
    <row r="247" spans="3:4" ht="12.75">
      <c r="C247" s="109"/>
      <c r="D247" s="121"/>
    </row>
    <row r="248" spans="3:4" ht="12.75">
      <c r="C248" s="109"/>
      <c r="D248" s="121"/>
    </row>
    <row r="249" spans="3:4" ht="12.75">
      <c r="C249" s="109"/>
      <c r="D249" s="121"/>
    </row>
    <row r="250" spans="3:4" ht="12.75">
      <c r="C250" s="109"/>
      <c r="D250" s="121"/>
    </row>
    <row r="251" spans="3:4" ht="12.75">
      <c r="C251" s="109"/>
      <c r="D251" s="121"/>
    </row>
    <row r="252" spans="3:4" ht="12.75">
      <c r="C252" s="109"/>
      <c r="D252" s="121"/>
    </row>
    <row r="253" spans="3:4" ht="12.75">
      <c r="C253" s="109"/>
      <c r="D253" s="121"/>
    </row>
    <row r="254" spans="3:4" ht="12.75">
      <c r="C254" s="109"/>
      <c r="D254" s="121"/>
    </row>
    <row r="255" spans="3:4" ht="12.75">
      <c r="C255" s="109"/>
      <c r="D255" s="121"/>
    </row>
    <row r="256" spans="3:4" ht="12.75">
      <c r="C256" s="109"/>
      <c r="D256" s="121"/>
    </row>
    <row r="257" spans="3:4" ht="12.75">
      <c r="C257" s="109"/>
      <c r="D257" s="123"/>
    </row>
    <row r="258" spans="3:4" ht="12.75">
      <c r="C258" s="109"/>
      <c r="D258" s="123"/>
    </row>
    <row r="259" spans="3:4" ht="12.75">
      <c r="C259" s="109"/>
      <c r="D259" s="123"/>
    </row>
    <row r="260" spans="3:4" ht="12.75">
      <c r="C260" s="109"/>
      <c r="D260" s="123"/>
    </row>
    <row r="261" spans="3:4" ht="12.75">
      <c r="C261" s="109"/>
      <c r="D261" s="123"/>
    </row>
    <row r="262" spans="3:4" ht="12.75">
      <c r="C262" s="109"/>
      <c r="D262" s="123"/>
    </row>
    <row r="263" spans="3:4" ht="12.75">
      <c r="C263" s="109"/>
      <c r="D263" s="123"/>
    </row>
    <row r="264" spans="3:4" ht="12.75">
      <c r="C264" s="109"/>
      <c r="D264" s="123"/>
    </row>
    <row r="265" spans="3:4" ht="12.75">
      <c r="C265" s="109"/>
      <c r="D265" s="123"/>
    </row>
    <row r="266" ht="12.75">
      <c r="C266" s="109"/>
    </row>
    <row r="267" ht="12.75">
      <c r="C267" s="109"/>
    </row>
    <row r="268" ht="12.75">
      <c r="C268" s="109"/>
    </row>
    <row r="269" ht="12.75">
      <c r="C269" s="109"/>
    </row>
    <row r="270" ht="12.75">
      <c r="C270" s="109"/>
    </row>
    <row r="271" ht="12.75">
      <c r="C271" s="109"/>
    </row>
    <row r="272" ht="12.75">
      <c r="C272" s="109"/>
    </row>
    <row r="273" ht="12.75">
      <c r="C273" s="109"/>
    </row>
    <row r="274" ht="12.75">
      <c r="C274" s="109"/>
    </row>
    <row r="275" ht="12.75">
      <c r="C275" s="109"/>
    </row>
    <row r="276" ht="12.75">
      <c r="C276" s="109"/>
    </row>
    <row r="277" ht="12.75">
      <c r="C277" s="109"/>
    </row>
    <row r="278" ht="12.75">
      <c r="C278" s="109"/>
    </row>
    <row r="279" ht="12.75">
      <c r="C279" s="109"/>
    </row>
  </sheetData>
  <mergeCells count="5">
    <mergeCell ref="B6:D6"/>
    <mergeCell ref="B2:D2"/>
    <mergeCell ref="B3:D3"/>
    <mergeCell ref="B4:D4"/>
    <mergeCell ref="B5:D5"/>
  </mergeCells>
  <printOptions/>
  <pageMargins left="0.5" right="0.5" top="0.75" bottom="1" header="0.5" footer="0.5"/>
  <pageSetup horizontalDpi="300" verticalDpi="300" orientation="portrait" r:id="rId1"/>
  <headerFooter alignWithMargins="0">
    <oddFooter>&amp;C&amp;"ZapfHumnst BT,Regular"&amp;8Page &amp;P of 2&amp;R&amp;"ZapfHumnst BT,Regular"&amp;8&amp;D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S67"/>
  <sheetViews>
    <sheetView workbookViewId="0" topLeftCell="A1">
      <selection activeCell="B2" sqref="B2:R2"/>
    </sheetView>
  </sheetViews>
  <sheetFormatPr defaultColWidth="9.140625" defaultRowHeight="15"/>
  <cols>
    <col min="1" max="1" width="0.9921875" style="102" customWidth="1"/>
    <col min="2" max="2" width="11.28125" style="102" customWidth="1"/>
    <col min="3" max="11" width="4.7109375" style="102" customWidth="1"/>
    <col min="12" max="12" width="6.28125" style="102" customWidth="1"/>
    <col min="13" max="18" width="4.7109375" style="102" customWidth="1"/>
    <col min="19" max="16384" width="9.140625" style="102" customWidth="1"/>
  </cols>
  <sheetData>
    <row r="2" spans="2:18" ht="12.75">
      <c r="B2" s="125" t="s">
        <v>356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2:18" ht="12.75">
      <c r="B3" s="125" t="s">
        <v>247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2:18" ht="12.75">
      <c r="B4" s="125" t="s">
        <v>248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2:18" ht="12.75">
      <c r="B5" s="125" t="s">
        <v>328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2:18" ht="12.75">
      <c r="B6" s="125" t="s">
        <v>250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8" spans="2:19" ht="12.75">
      <c r="B8" s="109"/>
      <c r="C8" s="125" t="s">
        <v>329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09"/>
    </row>
    <row r="9" spans="2:19" ht="12.75">
      <c r="B9" s="109"/>
      <c r="C9" s="125" t="s">
        <v>330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09"/>
    </row>
    <row r="10" spans="2:19" ht="13.5" thickBot="1">
      <c r="B10" s="104" t="s">
        <v>259</v>
      </c>
      <c r="C10" s="104" t="s">
        <v>331</v>
      </c>
      <c r="D10" s="104" t="s">
        <v>332</v>
      </c>
      <c r="E10" s="104" t="s">
        <v>333</v>
      </c>
      <c r="F10" s="104" t="s">
        <v>334</v>
      </c>
      <c r="G10" s="104" t="s">
        <v>335</v>
      </c>
      <c r="H10" s="104" t="s">
        <v>336</v>
      </c>
      <c r="I10" s="104" t="s">
        <v>337</v>
      </c>
      <c r="J10" s="104" t="s">
        <v>338</v>
      </c>
      <c r="K10" s="104" t="s">
        <v>339</v>
      </c>
      <c r="L10" s="104" t="s">
        <v>340</v>
      </c>
      <c r="M10" s="104" t="s">
        <v>341</v>
      </c>
      <c r="N10" s="104" t="s">
        <v>342</v>
      </c>
      <c r="O10" s="104" t="s">
        <v>343</v>
      </c>
      <c r="P10" s="104" t="s">
        <v>344</v>
      </c>
      <c r="Q10" s="104" t="s">
        <v>345</v>
      </c>
      <c r="R10" s="104" t="s">
        <v>346</v>
      </c>
      <c r="S10" s="104" t="s">
        <v>265</v>
      </c>
    </row>
    <row r="11" spans="2:18" ht="13.5" thickTop="1">
      <c r="B11" s="105">
        <v>36532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</row>
    <row r="12" spans="2:18" ht="12.75">
      <c r="B12" s="105">
        <v>36539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</row>
    <row r="13" spans="2:18" ht="12.75">
      <c r="B13" s="105">
        <v>36549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</row>
    <row r="14" spans="2:18" ht="12.75">
      <c r="B14" s="105">
        <v>36557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</row>
    <row r="15" spans="2:18" ht="12.75">
      <c r="B15" s="105">
        <v>36560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</row>
    <row r="16" spans="2:18" ht="12.75">
      <c r="B16" s="105">
        <v>36567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</row>
    <row r="17" spans="2:18" ht="12.75">
      <c r="B17" s="105">
        <v>36574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</row>
    <row r="18" spans="2:18" ht="12.75">
      <c r="B18" s="105">
        <v>36581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</row>
    <row r="19" spans="2:18" ht="12.75">
      <c r="B19" s="105">
        <v>36587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</row>
    <row r="20" spans="2:18" ht="12.75">
      <c r="B20" s="105">
        <v>36595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</row>
    <row r="21" spans="2:18" ht="12.75">
      <c r="B21" s="105">
        <v>36602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</row>
    <row r="22" spans="2:18" ht="12.75">
      <c r="B22" s="105">
        <v>36609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</row>
    <row r="23" spans="2:18" ht="12.75">
      <c r="B23" s="105">
        <v>36616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</row>
    <row r="24" spans="2:18" ht="12.75">
      <c r="B24" s="105">
        <v>36623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</row>
    <row r="25" spans="2:18" ht="12.75">
      <c r="B25" s="105">
        <v>36630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</row>
    <row r="26" spans="2:18" ht="12.75">
      <c r="B26" s="105">
        <v>36637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</row>
    <row r="27" spans="2:18" ht="12.75">
      <c r="B27" s="105">
        <v>36644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</row>
    <row r="28" spans="2:18" ht="12.75">
      <c r="B28" s="105">
        <v>36651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</row>
    <row r="29" spans="2:18" ht="12.75">
      <c r="B29" s="105">
        <v>36657</v>
      </c>
      <c r="C29" s="107"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</row>
    <row r="30" spans="2:18" ht="12.75">
      <c r="B30" s="105">
        <v>36665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</row>
    <row r="31" spans="2:18" ht="12.75">
      <c r="B31" s="105">
        <v>36671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</row>
    <row r="32" spans="2:18" ht="12.75">
      <c r="B32" s="105">
        <v>36679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</row>
    <row r="33" spans="2:18" ht="12.75">
      <c r="B33" s="105">
        <v>36686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</row>
    <row r="34" spans="2:18" ht="12.75">
      <c r="B34" s="105">
        <v>36693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</row>
    <row r="35" spans="2:18" ht="12.75">
      <c r="B35" s="105">
        <v>36697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07">
        <v>0</v>
      </c>
      <c r="R35" s="107">
        <v>0</v>
      </c>
    </row>
    <row r="36" spans="2:18" ht="12.75">
      <c r="B36" s="105">
        <v>36707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</row>
    <row r="37" spans="2:18" ht="12.75">
      <c r="B37" s="105">
        <v>36714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</row>
    <row r="38" spans="2:18" ht="12.75">
      <c r="B38" s="105">
        <v>36721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</row>
    <row r="39" spans="2:18" ht="12.75">
      <c r="B39" s="105">
        <v>36728</v>
      </c>
      <c r="C39" s="107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</row>
    <row r="40" spans="2:18" ht="12.75">
      <c r="B40" s="105">
        <v>36735</v>
      </c>
      <c r="C40" s="107">
        <v>0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07">
        <v>0</v>
      </c>
      <c r="Q40" s="107">
        <v>0</v>
      </c>
      <c r="R40" s="107">
        <v>0</v>
      </c>
    </row>
    <row r="41" spans="2:18" ht="12.75">
      <c r="B41" s="105">
        <v>36742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v>0</v>
      </c>
      <c r="R41" s="107">
        <v>0</v>
      </c>
    </row>
    <row r="42" spans="2:18" ht="12.75">
      <c r="B42" s="105">
        <v>36749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</row>
    <row r="43" spans="2:18" ht="12.75">
      <c r="B43" s="105">
        <v>36756</v>
      </c>
      <c r="C43" s="107">
        <v>0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</row>
    <row r="44" spans="2:18" ht="12.75">
      <c r="B44" s="105">
        <v>36763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>
        <v>0</v>
      </c>
    </row>
    <row r="45" spans="2:18" ht="12.75">
      <c r="B45" s="105">
        <v>36773</v>
      </c>
      <c r="C45" s="107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</row>
    <row r="46" spans="2:18" ht="12.75">
      <c r="B46" s="105">
        <v>36777</v>
      </c>
      <c r="C46" s="107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</row>
    <row r="47" spans="2:18" ht="12.75">
      <c r="B47" s="105">
        <v>36784</v>
      </c>
      <c r="C47" s="107">
        <v>0</v>
      </c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0</v>
      </c>
      <c r="Q47" s="107">
        <v>0</v>
      </c>
      <c r="R47" s="107">
        <v>0</v>
      </c>
    </row>
    <row r="48" spans="2:18" ht="12.75">
      <c r="B48" s="105">
        <v>36790</v>
      </c>
      <c r="C48" s="107">
        <v>0</v>
      </c>
      <c r="D48" s="107">
        <v>0</v>
      </c>
      <c r="E48" s="107">
        <v>0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7">
        <v>0</v>
      </c>
      <c r="R48" s="107">
        <v>0</v>
      </c>
    </row>
    <row r="49" spans="2:18" ht="12.75">
      <c r="B49" s="105">
        <v>36798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</row>
    <row r="50" spans="2:18" ht="12.75">
      <c r="B50" s="105">
        <v>36805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</row>
    <row r="51" spans="2:18" ht="12.75">
      <c r="B51" s="105">
        <v>36811</v>
      </c>
      <c r="C51" s="107">
        <v>0</v>
      </c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>
        <v>0</v>
      </c>
    </row>
    <row r="52" spans="2:18" ht="12.75">
      <c r="B52" s="105">
        <v>36826</v>
      </c>
      <c r="C52" s="107">
        <v>0</v>
      </c>
      <c r="D52" s="107">
        <v>0</v>
      </c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</row>
    <row r="53" spans="2:19" ht="12.75">
      <c r="B53" s="105">
        <v>36832</v>
      </c>
      <c r="C53" s="107">
        <v>0</v>
      </c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07">
        <v>0</v>
      </c>
      <c r="Q53" s="107">
        <v>0</v>
      </c>
      <c r="R53" s="107">
        <v>0</v>
      </c>
      <c r="S53" s="102" t="s">
        <v>267</v>
      </c>
    </row>
    <row r="54" spans="2:19" ht="12.75">
      <c r="B54" s="105">
        <v>36840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2" t="s">
        <v>266</v>
      </c>
    </row>
    <row r="55" spans="2:19" ht="12.75">
      <c r="B55" s="105">
        <v>36847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107">
        <v>0</v>
      </c>
      <c r="R55" s="107">
        <v>0</v>
      </c>
      <c r="S55" s="102" t="s">
        <v>267</v>
      </c>
    </row>
    <row r="56" spans="2:19" ht="12.75">
      <c r="B56" s="105">
        <v>36852</v>
      </c>
      <c r="C56" s="107">
        <v>0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v>0</v>
      </c>
      <c r="R56" s="107">
        <v>0</v>
      </c>
      <c r="S56" s="102" t="s">
        <v>267</v>
      </c>
    </row>
    <row r="57" spans="2:19" ht="12.75">
      <c r="B57" s="105">
        <v>36861</v>
      </c>
      <c r="C57" s="107">
        <v>0</v>
      </c>
      <c r="D57" s="107">
        <v>0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v>0</v>
      </c>
      <c r="R57" s="107">
        <v>0</v>
      </c>
      <c r="S57" s="102" t="s">
        <v>266</v>
      </c>
    </row>
    <row r="58" spans="2:19" ht="12.75">
      <c r="B58" s="105">
        <v>36867</v>
      </c>
      <c r="C58" s="107">
        <v>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v>0</v>
      </c>
      <c r="R58" s="107">
        <v>0</v>
      </c>
      <c r="S58" s="102" t="s">
        <v>267</v>
      </c>
    </row>
    <row r="59" spans="2:19" ht="12.75">
      <c r="B59" s="105">
        <v>36875</v>
      </c>
      <c r="C59" s="107">
        <v>0</v>
      </c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v>0</v>
      </c>
      <c r="R59" s="107">
        <v>0</v>
      </c>
      <c r="S59" s="102" t="s">
        <v>267</v>
      </c>
    </row>
    <row r="60" spans="2:19" ht="12.75">
      <c r="B60" s="105">
        <v>36882</v>
      </c>
      <c r="C60" s="107">
        <v>0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0</v>
      </c>
      <c r="S60" s="102" t="s">
        <v>267</v>
      </c>
    </row>
    <row r="61" spans="2:19" ht="12.75">
      <c r="B61" s="105">
        <v>36889</v>
      </c>
      <c r="C61" s="107">
        <v>0</v>
      </c>
      <c r="D61" s="107">
        <v>0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07">
        <v>0</v>
      </c>
      <c r="S61" s="102" t="s">
        <v>267</v>
      </c>
    </row>
    <row r="62" spans="2:18" ht="12.75">
      <c r="B62" s="105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18" ht="12.75">
      <c r="B63" s="105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ht="12.75">
      <c r="B64" s="102" t="s">
        <v>347</v>
      </c>
    </row>
    <row r="65" ht="12.75">
      <c r="B65" s="102" t="s">
        <v>348</v>
      </c>
    </row>
    <row r="66" ht="12.75">
      <c r="B66" s="102" t="s">
        <v>349</v>
      </c>
    </row>
    <row r="67" ht="12.75">
      <c r="B67" s="102" t="s">
        <v>350</v>
      </c>
    </row>
  </sheetData>
  <mergeCells count="7">
    <mergeCell ref="C8:R8"/>
    <mergeCell ref="C9:R9"/>
    <mergeCell ref="B2:R2"/>
    <mergeCell ref="B3:R3"/>
    <mergeCell ref="B4:R4"/>
    <mergeCell ref="B5:R5"/>
    <mergeCell ref="B6:R6"/>
  </mergeCells>
  <printOptions horizontalCentered="1"/>
  <pageMargins left="0.5" right="0.5" top="0.75" bottom="1" header="0.5" footer="0.5"/>
  <pageSetup horizontalDpi="300" verticalDpi="300" orientation="landscape" r:id="rId1"/>
  <headerFooter alignWithMargins="0">
    <oddFooter>&amp;LS=shallow; I=Intermediate; D=Deep; NR=not recorded&amp;C&amp;"ZapfHumnst BT,Regular"&amp;8Page &amp;P of 2&amp;R&amp;"ZapfHumnst BT,Regular"&amp;8&amp;D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G65"/>
  <sheetViews>
    <sheetView zoomScale="75" zoomScaleNormal="75" workbookViewId="0" topLeftCell="A1">
      <pane xSplit="5" ySplit="5" topLeftCell="BN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R7" sqref="BR7"/>
    </sheetView>
  </sheetViews>
  <sheetFormatPr defaultColWidth="9.140625" defaultRowHeight="15"/>
  <cols>
    <col min="1" max="1" width="11.421875" style="0" bestFit="1" customWidth="1"/>
    <col min="2" max="2" width="11.140625" style="0" bestFit="1" customWidth="1"/>
    <col min="3" max="3" width="10.28125" style="0" bestFit="1" customWidth="1"/>
    <col min="5" max="5" width="11.421875" style="0" bestFit="1" customWidth="1"/>
    <col min="7" max="7" width="0" style="0" hidden="1" customWidth="1"/>
    <col min="9" max="12" width="0" style="0" hidden="1" customWidth="1"/>
    <col min="14" max="14" width="0" style="0" hidden="1" customWidth="1"/>
    <col min="16" max="17" width="0" style="0" hidden="1" customWidth="1"/>
    <col min="19" max="25" width="0" style="0" hidden="1" customWidth="1"/>
    <col min="29" max="30" width="0" style="0" hidden="1" customWidth="1"/>
    <col min="32" max="32" width="0" style="0" hidden="1" customWidth="1"/>
    <col min="35" max="39" width="0" style="0" hidden="1" customWidth="1"/>
    <col min="41" max="46" width="0" style="0" hidden="1" customWidth="1"/>
    <col min="49" max="53" width="0" style="0" hidden="1" customWidth="1"/>
    <col min="55" max="56" width="0" style="0" hidden="1" customWidth="1"/>
    <col min="58" max="61" width="0" style="0" hidden="1" customWidth="1"/>
    <col min="68" max="68" width="0" style="0" hidden="1" customWidth="1"/>
  </cols>
  <sheetData>
    <row r="1" spans="1:85" ht="371.25">
      <c r="A1" s="1" t="s">
        <v>0</v>
      </c>
      <c r="B1" s="2"/>
      <c r="C1" s="3"/>
      <c r="D1" s="2"/>
      <c r="E1" s="4">
        <v>36962.69800567129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15</v>
      </c>
      <c r="U1" s="5" t="s">
        <v>16</v>
      </c>
      <c r="V1" s="5" t="s">
        <v>17</v>
      </c>
      <c r="W1" s="5" t="s">
        <v>18</v>
      </c>
      <c r="X1" s="5" t="s">
        <v>19</v>
      </c>
      <c r="Y1" s="5" t="s">
        <v>20</v>
      </c>
      <c r="Z1" s="5" t="s">
        <v>21</v>
      </c>
      <c r="AA1" s="5" t="s">
        <v>22</v>
      </c>
      <c r="AB1" s="5" t="s">
        <v>23</v>
      </c>
      <c r="AC1" s="5" t="s">
        <v>24</v>
      </c>
      <c r="AD1" s="5" t="s">
        <v>25</v>
      </c>
      <c r="AE1" s="5" t="s">
        <v>26</v>
      </c>
      <c r="AF1" s="5" t="s">
        <v>27</v>
      </c>
      <c r="AG1" s="5" t="s">
        <v>28</v>
      </c>
      <c r="AH1" s="5" t="s">
        <v>29</v>
      </c>
      <c r="AI1" s="5" t="s">
        <v>30</v>
      </c>
      <c r="AJ1" s="6" t="s">
        <v>31</v>
      </c>
      <c r="AK1" s="5" t="s">
        <v>32</v>
      </c>
      <c r="AL1" s="5" t="s">
        <v>33</v>
      </c>
      <c r="AM1" s="5" t="s">
        <v>34</v>
      </c>
      <c r="AN1" s="5" t="s">
        <v>35</v>
      </c>
      <c r="AO1" s="5" t="s">
        <v>36</v>
      </c>
      <c r="AP1" s="5" t="s">
        <v>37</v>
      </c>
      <c r="AQ1" s="5" t="s">
        <v>38</v>
      </c>
      <c r="AR1" s="5" t="s">
        <v>39</v>
      </c>
      <c r="AS1" s="5" t="s">
        <v>40</v>
      </c>
      <c r="AT1" s="5" t="s">
        <v>41</v>
      </c>
      <c r="AU1" s="5" t="s">
        <v>42</v>
      </c>
      <c r="AV1" s="5" t="s">
        <v>43</v>
      </c>
      <c r="AW1" s="5" t="s">
        <v>44</v>
      </c>
      <c r="AX1" s="5" t="s">
        <v>45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56</v>
      </c>
      <c r="BJ1" s="5" t="s">
        <v>57</v>
      </c>
      <c r="BK1" s="5" t="s">
        <v>58</v>
      </c>
      <c r="BL1" s="5" t="s">
        <v>59</v>
      </c>
      <c r="BM1" s="5" t="s">
        <v>60</v>
      </c>
      <c r="BN1" s="5" t="s">
        <v>61</v>
      </c>
      <c r="BO1" s="5" t="s">
        <v>62</v>
      </c>
      <c r="BP1" s="5" t="s">
        <v>63</v>
      </c>
      <c r="BQ1" s="5" t="s">
        <v>64</v>
      </c>
      <c r="BR1" s="5" t="s">
        <v>65</v>
      </c>
      <c r="BS1" s="5" t="s">
        <v>66</v>
      </c>
      <c r="BT1" s="5" t="s">
        <v>67</v>
      </c>
      <c r="BU1" s="5" t="s">
        <v>68</v>
      </c>
      <c r="BV1" s="5" t="s">
        <v>69</v>
      </c>
      <c r="BW1" s="5" t="s">
        <v>70</v>
      </c>
      <c r="BX1" s="5" t="s">
        <v>71</v>
      </c>
      <c r="BY1" s="5" t="s">
        <v>72</v>
      </c>
      <c r="BZ1" s="5" t="s">
        <v>236</v>
      </c>
      <c r="CA1" s="5" t="s">
        <v>73</v>
      </c>
      <c r="CB1" s="5" t="s">
        <v>74</v>
      </c>
      <c r="CC1" s="5" t="s">
        <v>75</v>
      </c>
      <c r="CD1" s="5" t="s">
        <v>76</v>
      </c>
      <c r="CE1" s="7" t="s">
        <v>77</v>
      </c>
      <c r="CF1" s="7" t="s">
        <v>78</v>
      </c>
      <c r="CG1" s="7" t="s">
        <v>79</v>
      </c>
    </row>
    <row r="2" spans="1:85" ht="15.75" thickBot="1">
      <c r="A2" s="8" t="s">
        <v>80</v>
      </c>
      <c r="B2" s="9" t="s">
        <v>81</v>
      </c>
      <c r="C2" s="10" t="s">
        <v>82</v>
      </c>
      <c r="D2" s="9" t="s">
        <v>83</v>
      </c>
      <c r="E2" s="11" t="s">
        <v>84</v>
      </c>
      <c r="F2" s="9" t="s">
        <v>85</v>
      </c>
      <c r="G2" s="9" t="s">
        <v>85</v>
      </c>
      <c r="H2" s="9" t="s">
        <v>85</v>
      </c>
      <c r="I2" s="9" t="s">
        <v>85</v>
      </c>
      <c r="J2" s="9" t="s">
        <v>85</v>
      </c>
      <c r="K2" s="9" t="s">
        <v>85</v>
      </c>
      <c r="L2" s="9" t="s">
        <v>85</v>
      </c>
      <c r="M2" s="9" t="s">
        <v>85</v>
      </c>
      <c r="N2" s="9" t="s">
        <v>85</v>
      </c>
      <c r="O2" s="9" t="s">
        <v>85</v>
      </c>
      <c r="P2" s="9" t="s">
        <v>85</v>
      </c>
      <c r="Q2" s="9" t="s">
        <v>85</v>
      </c>
      <c r="R2" s="9" t="s">
        <v>85</v>
      </c>
      <c r="S2" s="9" t="s">
        <v>85</v>
      </c>
      <c r="T2" s="9" t="s">
        <v>85</v>
      </c>
      <c r="U2" s="9" t="s">
        <v>85</v>
      </c>
      <c r="V2" s="9" t="s">
        <v>85</v>
      </c>
      <c r="W2" s="9" t="s">
        <v>85</v>
      </c>
      <c r="X2" s="9" t="s">
        <v>85</v>
      </c>
      <c r="Y2" s="9" t="s">
        <v>85</v>
      </c>
      <c r="Z2" s="9" t="s">
        <v>85</v>
      </c>
      <c r="AA2" s="9" t="s">
        <v>85</v>
      </c>
      <c r="AB2" s="9" t="s">
        <v>85</v>
      </c>
      <c r="AC2" s="9" t="s">
        <v>85</v>
      </c>
      <c r="AD2" s="9" t="s">
        <v>85</v>
      </c>
      <c r="AE2" s="9" t="s">
        <v>85</v>
      </c>
      <c r="AF2" s="9" t="s">
        <v>85</v>
      </c>
      <c r="AG2" s="9" t="s">
        <v>85</v>
      </c>
      <c r="AH2" s="9" t="s">
        <v>85</v>
      </c>
      <c r="AI2" s="9" t="s">
        <v>85</v>
      </c>
      <c r="AJ2" s="9" t="s">
        <v>85</v>
      </c>
      <c r="AK2" s="9" t="s">
        <v>85</v>
      </c>
      <c r="AL2" s="9" t="s">
        <v>85</v>
      </c>
      <c r="AM2" s="9" t="s">
        <v>85</v>
      </c>
      <c r="AN2" s="9" t="s">
        <v>85</v>
      </c>
      <c r="AO2" s="9" t="s">
        <v>85</v>
      </c>
      <c r="AP2" s="9" t="s">
        <v>85</v>
      </c>
      <c r="AQ2" s="9" t="s">
        <v>85</v>
      </c>
      <c r="AR2" s="9" t="s">
        <v>85</v>
      </c>
      <c r="AS2" s="9" t="s">
        <v>85</v>
      </c>
      <c r="AT2" s="9" t="s">
        <v>85</v>
      </c>
      <c r="AU2" s="9" t="s">
        <v>85</v>
      </c>
      <c r="AV2" s="9" t="s">
        <v>85</v>
      </c>
      <c r="AW2" s="9" t="s">
        <v>85</v>
      </c>
      <c r="AX2" s="9" t="s">
        <v>85</v>
      </c>
      <c r="AY2" s="9" t="s">
        <v>85</v>
      </c>
      <c r="AZ2" s="9" t="s">
        <v>85</v>
      </c>
      <c r="BA2" s="9" t="s">
        <v>85</v>
      </c>
      <c r="BB2" s="9" t="s">
        <v>85</v>
      </c>
      <c r="BC2" s="9" t="s">
        <v>85</v>
      </c>
      <c r="BD2" s="9" t="s">
        <v>85</v>
      </c>
      <c r="BE2" s="9" t="s">
        <v>85</v>
      </c>
      <c r="BF2" s="9" t="s">
        <v>85</v>
      </c>
      <c r="BG2" s="9" t="s">
        <v>85</v>
      </c>
      <c r="BH2" s="9" t="s">
        <v>86</v>
      </c>
      <c r="BI2" s="9" t="s">
        <v>86</v>
      </c>
      <c r="BJ2" s="9" t="s">
        <v>86</v>
      </c>
      <c r="BK2" s="9" t="s">
        <v>85</v>
      </c>
      <c r="BL2" s="9" t="s">
        <v>87</v>
      </c>
      <c r="BM2" s="9" t="s">
        <v>85</v>
      </c>
      <c r="BN2" s="9" t="s">
        <v>85</v>
      </c>
      <c r="BO2" s="9" t="s">
        <v>88</v>
      </c>
      <c r="BP2" s="9" t="s">
        <v>88</v>
      </c>
      <c r="BQ2" s="9" t="s">
        <v>88</v>
      </c>
      <c r="BR2" s="9" t="s">
        <v>85</v>
      </c>
      <c r="BS2" s="9" t="s">
        <v>85</v>
      </c>
      <c r="BT2" s="9" t="s">
        <v>85</v>
      </c>
      <c r="BU2" s="9" t="s">
        <v>89</v>
      </c>
      <c r="BV2" s="9" t="s">
        <v>85</v>
      </c>
      <c r="BW2" s="9" t="s">
        <v>88</v>
      </c>
      <c r="BX2" s="9" t="s">
        <v>89</v>
      </c>
      <c r="BY2" s="9" t="s">
        <v>85</v>
      </c>
      <c r="BZ2" s="9" t="s">
        <v>85</v>
      </c>
      <c r="CA2" s="9"/>
      <c r="CB2" s="9" t="s">
        <v>88</v>
      </c>
      <c r="CC2" s="9" t="s">
        <v>88</v>
      </c>
      <c r="CD2" s="9" t="s">
        <v>89</v>
      </c>
      <c r="CE2" s="9" t="s">
        <v>90</v>
      </c>
      <c r="CF2" s="9" t="s">
        <v>90</v>
      </c>
      <c r="CG2" s="9" t="s">
        <v>90</v>
      </c>
    </row>
    <row r="3" spans="1:85" ht="34.5" thickTop="1">
      <c r="A3" s="12"/>
      <c r="B3" s="12"/>
      <c r="C3" s="13"/>
      <c r="D3" s="12"/>
      <c r="E3" s="14" t="s">
        <v>91</v>
      </c>
      <c r="F3" s="15"/>
      <c r="G3" s="16"/>
      <c r="H3" s="16"/>
      <c r="I3" s="16"/>
      <c r="J3" s="15"/>
      <c r="K3" s="15"/>
      <c r="L3" s="16"/>
      <c r="M3" s="15"/>
      <c r="N3" s="16"/>
      <c r="O3" s="17">
        <v>280</v>
      </c>
      <c r="P3" s="12"/>
      <c r="Q3" s="15"/>
      <c r="R3" s="12"/>
      <c r="S3" s="15"/>
      <c r="T3" s="15"/>
      <c r="U3" s="12"/>
      <c r="V3" s="12"/>
      <c r="W3" s="12"/>
      <c r="X3" s="15"/>
      <c r="Y3" s="16">
        <v>600</v>
      </c>
      <c r="Z3" s="16"/>
      <c r="AA3" s="15"/>
      <c r="AB3" s="16"/>
      <c r="AC3" s="16"/>
      <c r="AD3" s="16"/>
      <c r="AE3" s="16"/>
      <c r="AF3" s="15"/>
      <c r="AG3" s="12"/>
      <c r="AH3" s="16"/>
      <c r="AI3" s="12"/>
      <c r="AJ3" s="12"/>
      <c r="AK3" s="16"/>
      <c r="AL3" s="16"/>
      <c r="AM3" s="15"/>
      <c r="AN3" s="15"/>
      <c r="AO3" s="16"/>
      <c r="AP3" s="16"/>
      <c r="AQ3" s="15"/>
      <c r="AR3" s="15"/>
      <c r="AS3" s="16"/>
      <c r="AT3" s="16"/>
      <c r="AU3" s="16">
        <v>100</v>
      </c>
      <c r="AV3" s="15"/>
      <c r="AW3" s="16"/>
      <c r="AX3" s="16"/>
      <c r="AY3" s="16"/>
      <c r="AZ3" s="15"/>
      <c r="BA3" s="15"/>
      <c r="BB3" s="15"/>
      <c r="BC3" s="15"/>
      <c r="BD3" s="15"/>
      <c r="BE3" s="16"/>
      <c r="BF3" s="12"/>
      <c r="BG3" s="12"/>
      <c r="BH3" s="15"/>
      <c r="BI3" s="16"/>
      <c r="BJ3" s="12"/>
      <c r="BK3" s="12"/>
      <c r="BL3" s="12"/>
      <c r="BM3" s="15">
        <v>10</v>
      </c>
      <c r="BN3" s="16"/>
      <c r="BO3" s="16"/>
      <c r="BP3" s="16"/>
      <c r="BQ3" s="16"/>
      <c r="BR3" s="16"/>
      <c r="BS3" s="16"/>
      <c r="BT3" s="16">
        <v>1000</v>
      </c>
      <c r="BU3" s="12"/>
      <c r="BV3" s="16">
        <v>15</v>
      </c>
      <c r="BW3" s="16"/>
      <c r="BX3" s="15"/>
      <c r="BY3" s="16">
        <v>2</v>
      </c>
      <c r="BZ3" s="16"/>
      <c r="CA3" s="16"/>
      <c r="CB3" s="16"/>
      <c r="CC3" s="16"/>
      <c r="CD3" s="16"/>
      <c r="CE3" s="12"/>
      <c r="CF3" s="12"/>
      <c r="CG3" s="12"/>
    </row>
    <row r="4" spans="1:85" ht="15.75" thickBot="1">
      <c r="A4" s="17"/>
      <c r="B4" s="17"/>
      <c r="C4" s="18"/>
      <c r="D4" s="17"/>
      <c r="E4" s="19" t="s">
        <v>92</v>
      </c>
      <c r="F4" s="20">
        <v>700</v>
      </c>
      <c r="G4" s="17">
        <v>30</v>
      </c>
      <c r="H4" s="20">
        <v>10</v>
      </c>
      <c r="I4" s="20">
        <v>6</v>
      </c>
      <c r="J4" s="20">
        <v>40</v>
      </c>
      <c r="K4" s="20">
        <v>10</v>
      </c>
      <c r="L4" s="20">
        <v>3</v>
      </c>
      <c r="M4" s="20">
        <v>100</v>
      </c>
      <c r="N4" s="17">
        <v>10</v>
      </c>
      <c r="P4" s="17"/>
      <c r="Q4" s="20">
        <v>60</v>
      </c>
      <c r="R4" s="17"/>
      <c r="S4" s="20">
        <v>300</v>
      </c>
      <c r="T4" s="21">
        <v>0.003999999999999999</v>
      </c>
      <c r="U4" s="17"/>
      <c r="V4" s="17"/>
      <c r="W4" s="17"/>
      <c r="X4" s="20">
        <v>600</v>
      </c>
      <c r="Y4" s="17"/>
      <c r="Z4" s="17">
        <v>10</v>
      </c>
      <c r="AA4" s="20">
        <v>1000</v>
      </c>
      <c r="AB4" s="17">
        <v>70</v>
      </c>
      <c r="AC4" s="20">
        <v>4</v>
      </c>
      <c r="AD4" s="20">
        <v>6</v>
      </c>
      <c r="AE4" s="17">
        <v>70</v>
      </c>
      <c r="AF4" s="20">
        <v>100</v>
      </c>
      <c r="AG4" s="17"/>
      <c r="AH4" s="17">
        <v>5</v>
      </c>
      <c r="AI4" s="17"/>
      <c r="AJ4" s="17"/>
      <c r="AK4" s="17">
        <v>2</v>
      </c>
      <c r="AL4" s="17">
        <v>2</v>
      </c>
      <c r="AM4" s="20">
        <v>700</v>
      </c>
      <c r="AN4" s="20">
        <v>1000</v>
      </c>
      <c r="AO4" s="17">
        <v>4000</v>
      </c>
      <c r="AP4" s="17">
        <v>300</v>
      </c>
      <c r="AQ4" s="20">
        <v>50</v>
      </c>
      <c r="AR4" s="20">
        <v>70</v>
      </c>
      <c r="AS4" s="17">
        <v>2</v>
      </c>
      <c r="AT4" s="17">
        <v>7</v>
      </c>
      <c r="AU4" s="17"/>
      <c r="AV4" s="20">
        <v>1000</v>
      </c>
      <c r="AW4" s="17">
        <v>600</v>
      </c>
      <c r="AX4" s="20">
        <v>3</v>
      </c>
      <c r="AY4" s="17">
        <v>30</v>
      </c>
      <c r="AZ4" s="20">
        <v>2000</v>
      </c>
      <c r="BA4" s="20">
        <v>40</v>
      </c>
      <c r="BB4" s="20"/>
      <c r="BC4" s="22">
        <v>200000</v>
      </c>
      <c r="BD4" s="17">
        <v>0.2</v>
      </c>
      <c r="BE4" s="20">
        <v>10000</v>
      </c>
      <c r="BF4" s="17"/>
      <c r="BG4" s="17"/>
      <c r="BH4" s="20"/>
      <c r="BI4" s="17"/>
      <c r="BJ4" s="17"/>
      <c r="BK4" s="17"/>
      <c r="BL4" s="17"/>
      <c r="BM4" s="17"/>
      <c r="BN4" s="20">
        <v>4</v>
      </c>
      <c r="BO4" s="20"/>
      <c r="BP4" s="20"/>
      <c r="BQ4" s="20"/>
      <c r="BR4" s="20"/>
      <c r="BS4" s="20">
        <v>100</v>
      </c>
      <c r="BT4" s="17"/>
      <c r="BU4" s="17"/>
      <c r="BV4" s="17"/>
      <c r="BW4" s="17"/>
      <c r="BX4" s="21">
        <v>1</v>
      </c>
      <c r="BY4" s="17"/>
      <c r="BZ4" s="17"/>
      <c r="CA4" s="17"/>
      <c r="CB4" s="17"/>
      <c r="CC4" s="17"/>
      <c r="CD4" s="17">
        <v>2</v>
      </c>
      <c r="CE4" s="17"/>
      <c r="CF4" s="17"/>
      <c r="CG4" s="17"/>
    </row>
    <row r="5" spans="1:85" ht="16.5" thickBot="1" thickTop="1">
      <c r="A5" s="92"/>
      <c r="B5" s="92"/>
      <c r="C5" s="93"/>
      <c r="D5" s="92"/>
      <c r="E5" s="94" t="s">
        <v>93</v>
      </c>
      <c r="F5" s="95"/>
      <c r="G5" s="92"/>
      <c r="H5" s="95">
        <v>114</v>
      </c>
      <c r="I5" s="95"/>
      <c r="J5" s="95">
        <v>446</v>
      </c>
      <c r="K5" s="95"/>
      <c r="L5" s="95">
        <v>5.9</v>
      </c>
      <c r="M5" s="95">
        <v>10</v>
      </c>
      <c r="N5" s="92"/>
      <c r="O5" s="92"/>
      <c r="P5" s="92"/>
      <c r="Q5" s="95">
        <v>224</v>
      </c>
      <c r="R5" s="92"/>
      <c r="S5" s="95"/>
      <c r="T5" s="96"/>
      <c r="U5" s="92"/>
      <c r="V5" s="92"/>
      <c r="W5" s="92"/>
      <c r="X5" s="95"/>
      <c r="Y5" s="92"/>
      <c r="Z5" s="92"/>
      <c r="AA5" s="95"/>
      <c r="AB5" s="92"/>
      <c r="AC5" s="95">
        <v>190</v>
      </c>
      <c r="AD5" s="95"/>
      <c r="AE5" s="92"/>
      <c r="AF5" s="95"/>
      <c r="AG5" s="92"/>
      <c r="AH5" s="92"/>
      <c r="AI5" s="92"/>
      <c r="AJ5" s="92"/>
      <c r="AK5" s="92"/>
      <c r="AL5" s="92"/>
      <c r="AM5" s="95">
        <v>68</v>
      </c>
      <c r="AN5" s="95"/>
      <c r="AO5" s="92"/>
      <c r="AP5" s="92"/>
      <c r="AQ5" s="95">
        <v>1561</v>
      </c>
      <c r="AR5" s="95"/>
      <c r="AS5" s="92">
        <v>13</v>
      </c>
      <c r="AT5" s="92">
        <v>8.9</v>
      </c>
      <c r="AU5" s="92"/>
      <c r="AV5" s="95">
        <v>253</v>
      </c>
      <c r="AW5" s="92">
        <v>263</v>
      </c>
      <c r="AX5" s="95"/>
      <c r="AY5" s="92">
        <v>20</v>
      </c>
      <c r="AZ5" s="95"/>
      <c r="BA5" s="95"/>
      <c r="BB5" s="95"/>
      <c r="BC5" s="97"/>
      <c r="BD5" s="92">
        <v>9.2</v>
      </c>
      <c r="BE5" s="95">
        <v>166</v>
      </c>
      <c r="BF5" s="92"/>
      <c r="BG5" s="92"/>
      <c r="BH5" s="95"/>
      <c r="BI5" s="92"/>
      <c r="BJ5" s="92"/>
      <c r="BK5" s="92"/>
      <c r="BL5" s="92"/>
      <c r="BM5" s="92">
        <v>53</v>
      </c>
      <c r="BN5" s="95">
        <v>2.8</v>
      </c>
      <c r="BO5" s="95"/>
      <c r="BP5" s="95"/>
      <c r="BQ5" s="95">
        <v>230</v>
      </c>
      <c r="BR5" s="95">
        <v>11</v>
      </c>
      <c r="BS5" s="95">
        <v>531</v>
      </c>
      <c r="BT5" s="92">
        <v>20.1</v>
      </c>
      <c r="BU5" s="92"/>
      <c r="BV5" s="92">
        <v>13.8</v>
      </c>
      <c r="BW5" s="92"/>
      <c r="BX5" s="96"/>
      <c r="BY5" s="92">
        <v>0.0069</v>
      </c>
      <c r="BZ5" s="92">
        <v>417</v>
      </c>
      <c r="CA5" s="92"/>
      <c r="CB5" s="98" t="s">
        <v>237</v>
      </c>
      <c r="CC5" s="92"/>
      <c r="CD5" s="92">
        <v>0.281</v>
      </c>
      <c r="CE5" s="92"/>
      <c r="CF5" s="92"/>
      <c r="CG5" s="92"/>
    </row>
    <row r="6" spans="1:85" ht="15.75" thickTop="1">
      <c r="A6" s="23" t="s">
        <v>94</v>
      </c>
      <c r="B6" s="24">
        <v>36753</v>
      </c>
      <c r="C6" s="25">
        <v>200026781</v>
      </c>
      <c r="D6" s="24"/>
      <c r="E6" s="26" t="s">
        <v>95</v>
      </c>
      <c r="F6" s="27"/>
      <c r="G6" s="27"/>
      <c r="H6" s="27"/>
      <c r="I6" s="27"/>
      <c r="J6" s="27"/>
      <c r="K6" s="27"/>
      <c r="L6" s="27"/>
      <c r="M6" s="27"/>
      <c r="N6" s="27"/>
      <c r="O6" s="23"/>
      <c r="P6" s="23"/>
      <c r="Q6" s="27"/>
      <c r="R6" s="23"/>
      <c r="S6" s="27"/>
      <c r="T6" s="27"/>
      <c r="U6" s="23"/>
      <c r="V6" s="23"/>
      <c r="W6" s="23"/>
      <c r="X6" s="27"/>
      <c r="Y6" s="27"/>
      <c r="Z6" s="27"/>
      <c r="AA6" s="27"/>
      <c r="AB6" s="27"/>
      <c r="AC6" s="27"/>
      <c r="AD6" s="27"/>
      <c r="AE6" s="27"/>
      <c r="AF6" s="27"/>
      <c r="AG6" s="23"/>
      <c r="AH6" s="27"/>
      <c r="AI6" s="23"/>
      <c r="AJ6" s="23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3"/>
      <c r="BK6" s="28" t="s">
        <v>96</v>
      </c>
      <c r="BL6" s="28">
        <v>600</v>
      </c>
      <c r="BM6" s="27">
        <v>41</v>
      </c>
      <c r="BN6" s="27" t="s">
        <v>97</v>
      </c>
      <c r="BO6" s="27">
        <v>130</v>
      </c>
      <c r="BP6" s="27"/>
      <c r="BQ6" s="27">
        <v>1.7</v>
      </c>
      <c r="BR6" s="27"/>
      <c r="BS6" s="27" t="s">
        <v>98</v>
      </c>
      <c r="BT6" s="27" t="s">
        <v>99</v>
      </c>
      <c r="BU6" s="23">
        <v>18</v>
      </c>
      <c r="BV6" s="27" t="s">
        <v>100</v>
      </c>
      <c r="BW6" s="27">
        <v>43</v>
      </c>
      <c r="BX6" s="27">
        <v>0.16</v>
      </c>
      <c r="BY6" s="27" t="s">
        <v>101</v>
      </c>
      <c r="BZ6" s="27"/>
      <c r="CA6" s="27" t="s">
        <v>102</v>
      </c>
      <c r="CB6" s="27">
        <v>20</v>
      </c>
      <c r="CC6" s="27" t="s">
        <v>103</v>
      </c>
      <c r="CD6" s="27" t="s">
        <v>235</v>
      </c>
      <c r="CE6" s="29">
        <v>52.51</v>
      </c>
      <c r="CF6" s="29">
        <v>977.04</v>
      </c>
      <c r="CG6" s="29">
        <v>924.53</v>
      </c>
    </row>
    <row r="7" spans="1:85" ht="15">
      <c r="A7" s="23" t="s">
        <v>107</v>
      </c>
      <c r="B7" s="24">
        <v>36753</v>
      </c>
      <c r="C7" s="25">
        <v>200026777</v>
      </c>
      <c r="D7" s="24"/>
      <c r="E7" s="26" t="s">
        <v>95</v>
      </c>
      <c r="F7" s="27"/>
      <c r="G7" s="27"/>
      <c r="H7" s="27"/>
      <c r="I7" s="27"/>
      <c r="J7" s="27"/>
      <c r="K7" s="27"/>
      <c r="L7" s="27"/>
      <c r="M7" s="27"/>
      <c r="N7" s="27"/>
      <c r="O7" s="23"/>
      <c r="P7" s="23"/>
      <c r="Q7" s="27"/>
      <c r="R7" s="23"/>
      <c r="S7" s="27"/>
      <c r="T7" s="27"/>
      <c r="U7" s="23"/>
      <c r="V7" s="23"/>
      <c r="W7" s="23"/>
      <c r="X7" s="27"/>
      <c r="Y7" s="27"/>
      <c r="Z7" s="27"/>
      <c r="AA7" s="27"/>
      <c r="AB7" s="27"/>
      <c r="AC7" s="27"/>
      <c r="AD7" s="27"/>
      <c r="AE7" s="27"/>
      <c r="AF7" s="27"/>
      <c r="AG7" s="23"/>
      <c r="AH7" s="27"/>
      <c r="AI7" s="23"/>
      <c r="AJ7" s="23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3"/>
      <c r="BK7" s="28" t="s">
        <v>96</v>
      </c>
      <c r="BL7" s="28">
        <v>470</v>
      </c>
      <c r="BM7" s="27" t="s">
        <v>100</v>
      </c>
      <c r="BN7" s="27" t="s">
        <v>97</v>
      </c>
      <c r="BO7" s="27">
        <v>250</v>
      </c>
      <c r="BP7" s="27"/>
      <c r="BQ7" s="27">
        <v>7.4</v>
      </c>
      <c r="BR7" s="27"/>
      <c r="BS7" s="27">
        <v>7.5</v>
      </c>
      <c r="BT7" s="27" t="s">
        <v>99</v>
      </c>
      <c r="BU7" s="27">
        <v>11</v>
      </c>
      <c r="BV7" s="27" t="s">
        <v>100</v>
      </c>
      <c r="BW7" s="27">
        <v>95</v>
      </c>
      <c r="BX7" s="27">
        <v>1.2</v>
      </c>
      <c r="BY7" s="27" t="s">
        <v>101</v>
      </c>
      <c r="BZ7" s="27"/>
      <c r="CA7" s="27" t="s">
        <v>102</v>
      </c>
      <c r="CB7" s="27">
        <v>0.15</v>
      </c>
      <c r="CC7" s="27">
        <v>660</v>
      </c>
      <c r="CD7" s="27" t="s">
        <v>235</v>
      </c>
      <c r="CE7" s="29">
        <v>33.58</v>
      </c>
      <c r="CF7" s="29">
        <v>1009.35</v>
      </c>
      <c r="CG7" s="29">
        <v>975.77</v>
      </c>
    </row>
    <row r="8" spans="1:85" ht="15">
      <c r="A8" s="23" t="s">
        <v>107</v>
      </c>
      <c r="B8" s="24">
        <v>36816</v>
      </c>
      <c r="C8" s="25">
        <v>200033709</v>
      </c>
      <c r="D8" s="24"/>
      <c r="E8" s="26" t="s">
        <v>95</v>
      </c>
      <c r="F8" s="27"/>
      <c r="G8" s="27"/>
      <c r="H8" s="27"/>
      <c r="I8" s="27"/>
      <c r="J8" s="27"/>
      <c r="K8" s="27"/>
      <c r="L8" s="27"/>
      <c r="M8" s="27"/>
      <c r="N8" s="27"/>
      <c r="O8" s="23"/>
      <c r="P8" s="23"/>
      <c r="Q8" s="27"/>
      <c r="R8" s="23"/>
      <c r="S8" s="27"/>
      <c r="T8" s="27"/>
      <c r="U8" s="23"/>
      <c r="V8" s="23"/>
      <c r="W8" s="23"/>
      <c r="X8" s="27"/>
      <c r="Y8" s="27"/>
      <c r="Z8" s="27"/>
      <c r="AA8" s="27"/>
      <c r="AB8" s="27"/>
      <c r="AC8" s="27"/>
      <c r="AD8" s="27"/>
      <c r="AE8" s="27"/>
      <c r="AF8" s="27"/>
      <c r="AG8" s="23"/>
      <c r="AH8" s="27"/>
      <c r="AI8" s="23"/>
      <c r="AJ8" s="23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3"/>
      <c r="BK8" s="28" t="s">
        <v>96</v>
      </c>
      <c r="BL8" s="28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9">
        <v>34.83</v>
      </c>
      <c r="CF8" s="29">
        <v>1009.35</v>
      </c>
      <c r="CG8" s="29">
        <v>974.52</v>
      </c>
    </row>
    <row r="9" spans="1:85" ht="15">
      <c r="A9" s="23" t="s">
        <v>108</v>
      </c>
      <c r="B9" s="24">
        <v>36615</v>
      </c>
      <c r="C9" s="25">
        <v>101943173</v>
      </c>
      <c r="D9" s="24"/>
      <c r="E9" s="26" t="s">
        <v>105</v>
      </c>
      <c r="F9" s="27"/>
      <c r="G9" s="27"/>
      <c r="H9" s="27"/>
      <c r="I9" s="27"/>
      <c r="J9" s="27"/>
      <c r="K9" s="27"/>
      <c r="L9" s="27"/>
      <c r="M9" s="27"/>
      <c r="N9" s="27"/>
      <c r="O9" s="23">
        <v>1.1</v>
      </c>
      <c r="P9" s="23"/>
      <c r="Q9" s="27"/>
      <c r="R9" s="23"/>
      <c r="S9" s="27"/>
      <c r="T9" s="27"/>
      <c r="U9" s="23"/>
      <c r="V9" s="23"/>
      <c r="W9" s="23"/>
      <c r="X9" s="27"/>
      <c r="Y9" s="27"/>
      <c r="Z9" s="27"/>
      <c r="AA9" s="27"/>
      <c r="AB9" s="27"/>
      <c r="AC9" s="27"/>
      <c r="AD9" s="27"/>
      <c r="AE9" s="27"/>
      <c r="AF9" s="27"/>
      <c r="AG9" s="23"/>
      <c r="AH9" s="27"/>
      <c r="AI9" s="23"/>
      <c r="AJ9" s="23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3"/>
      <c r="BK9" s="28">
        <v>1.1</v>
      </c>
      <c r="BL9" s="28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9">
        <v>21.06</v>
      </c>
      <c r="CF9" s="29">
        <v>990.53</v>
      </c>
      <c r="CG9" s="29">
        <v>969.47</v>
      </c>
    </row>
    <row r="10" spans="1:85" ht="15">
      <c r="A10" s="23" t="s">
        <v>108</v>
      </c>
      <c r="B10" s="24">
        <v>36753</v>
      </c>
      <c r="C10" s="25">
        <v>200026763</v>
      </c>
      <c r="D10" s="24"/>
      <c r="E10" s="26" t="s">
        <v>95</v>
      </c>
      <c r="F10" s="27"/>
      <c r="G10" s="27"/>
      <c r="H10" s="27"/>
      <c r="I10" s="27"/>
      <c r="J10" s="27"/>
      <c r="K10" s="27"/>
      <c r="L10" s="27"/>
      <c r="M10" s="27"/>
      <c r="N10" s="27"/>
      <c r="O10" s="23">
        <v>0.7</v>
      </c>
      <c r="P10" s="23"/>
      <c r="Q10" s="27"/>
      <c r="R10" s="23">
        <v>0.6</v>
      </c>
      <c r="S10" s="27"/>
      <c r="T10" s="27"/>
      <c r="U10" s="23"/>
      <c r="V10" s="23"/>
      <c r="W10" s="23"/>
      <c r="X10" s="27"/>
      <c r="Y10" s="27"/>
      <c r="Z10" s="27"/>
      <c r="AA10" s="27"/>
      <c r="AB10" s="27">
        <v>0.3</v>
      </c>
      <c r="AC10" s="27"/>
      <c r="AD10" s="27"/>
      <c r="AE10" s="27"/>
      <c r="AF10" s="27"/>
      <c r="AG10" s="23"/>
      <c r="AH10" s="27"/>
      <c r="AI10" s="23"/>
      <c r="AJ10" s="23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3"/>
      <c r="BK10" s="28">
        <v>1.6</v>
      </c>
      <c r="BL10" s="28">
        <v>800</v>
      </c>
      <c r="BM10" s="27" t="s">
        <v>100</v>
      </c>
      <c r="BN10" s="27">
        <v>0.18</v>
      </c>
      <c r="BO10" s="27">
        <v>220</v>
      </c>
      <c r="BP10" s="27"/>
      <c r="BQ10" s="27">
        <v>4.2</v>
      </c>
      <c r="BR10" s="27"/>
      <c r="BS10" s="27">
        <v>4.3</v>
      </c>
      <c r="BT10" s="27" t="s">
        <v>99</v>
      </c>
      <c r="BU10" s="27" t="s">
        <v>101</v>
      </c>
      <c r="BV10" s="27" t="s">
        <v>100</v>
      </c>
      <c r="BW10" s="27">
        <v>71</v>
      </c>
      <c r="BX10" s="27">
        <v>1.5</v>
      </c>
      <c r="BY10" s="27" t="s">
        <v>101</v>
      </c>
      <c r="BZ10" s="27"/>
      <c r="CA10" s="27" t="s">
        <v>102</v>
      </c>
      <c r="CB10" s="27" t="s">
        <v>101</v>
      </c>
      <c r="CC10" s="27">
        <v>35</v>
      </c>
      <c r="CD10" s="27">
        <v>0.013</v>
      </c>
      <c r="CE10" s="29">
        <v>21.57</v>
      </c>
      <c r="CF10" s="29">
        <v>990.53</v>
      </c>
      <c r="CG10" s="29">
        <v>968.96</v>
      </c>
    </row>
    <row r="11" spans="1:85" ht="15">
      <c r="A11" s="23" t="s">
        <v>109</v>
      </c>
      <c r="B11" s="24">
        <v>36753</v>
      </c>
      <c r="C11" s="25">
        <v>200026772</v>
      </c>
      <c r="D11" s="24"/>
      <c r="E11" s="26" t="s">
        <v>95</v>
      </c>
      <c r="F11" s="27"/>
      <c r="G11" s="27"/>
      <c r="H11" s="27"/>
      <c r="I11" s="27"/>
      <c r="J11" s="27"/>
      <c r="K11" s="27"/>
      <c r="L11" s="27"/>
      <c r="M11" s="27"/>
      <c r="N11" s="27"/>
      <c r="O11" s="23"/>
      <c r="P11" s="23"/>
      <c r="Q11" s="27"/>
      <c r="R11" s="23"/>
      <c r="S11" s="27"/>
      <c r="T11" s="27"/>
      <c r="U11" s="23"/>
      <c r="V11" s="23"/>
      <c r="W11" s="23"/>
      <c r="X11" s="27"/>
      <c r="Y11" s="27"/>
      <c r="Z11" s="27"/>
      <c r="AA11" s="27"/>
      <c r="AB11" s="27"/>
      <c r="AC11" s="27"/>
      <c r="AD11" s="27"/>
      <c r="AE11" s="27"/>
      <c r="AF11" s="27"/>
      <c r="AG11" s="23"/>
      <c r="AH11" s="27"/>
      <c r="AI11" s="23"/>
      <c r="AJ11" s="23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3"/>
      <c r="BK11" s="28" t="s">
        <v>96</v>
      </c>
      <c r="BL11" s="28">
        <v>650</v>
      </c>
      <c r="BM11" s="27">
        <v>13</v>
      </c>
      <c r="BN11" s="27" t="s">
        <v>97</v>
      </c>
      <c r="BO11" s="27">
        <v>200</v>
      </c>
      <c r="BP11" s="27"/>
      <c r="BQ11" s="27">
        <v>2.6</v>
      </c>
      <c r="BR11" s="27"/>
      <c r="BS11" s="27" t="s">
        <v>98</v>
      </c>
      <c r="BT11" s="27" t="s">
        <v>99</v>
      </c>
      <c r="BU11" s="23">
        <v>3.7</v>
      </c>
      <c r="BV11" s="27" t="s">
        <v>100</v>
      </c>
      <c r="BW11" s="27">
        <v>100</v>
      </c>
      <c r="BX11" s="27">
        <v>0.21</v>
      </c>
      <c r="BY11" s="27" t="s">
        <v>101</v>
      </c>
      <c r="BZ11" s="27"/>
      <c r="CA11" s="27" t="s">
        <v>102</v>
      </c>
      <c r="CB11" s="27">
        <v>0.85</v>
      </c>
      <c r="CC11" s="27">
        <v>310</v>
      </c>
      <c r="CD11" s="27" t="s">
        <v>235</v>
      </c>
      <c r="CE11" s="29">
        <v>124.71</v>
      </c>
      <c r="CF11" s="29">
        <v>1048.83</v>
      </c>
      <c r="CG11" s="29">
        <v>924.12</v>
      </c>
    </row>
    <row r="12" spans="1:85" ht="15">
      <c r="A12" s="23" t="s">
        <v>110</v>
      </c>
      <c r="B12" s="24">
        <v>36753</v>
      </c>
      <c r="C12" s="30">
        <v>200026782</v>
      </c>
      <c r="E12" s="26" t="s">
        <v>95</v>
      </c>
      <c r="AD12" s="31"/>
      <c r="BK12" s="32" t="s">
        <v>96</v>
      </c>
      <c r="BL12" s="32">
        <v>490</v>
      </c>
      <c r="BM12" s="33" t="s">
        <v>100</v>
      </c>
      <c r="BN12" s="33" t="s">
        <v>97</v>
      </c>
      <c r="BO12" s="33">
        <v>120</v>
      </c>
      <c r="BP12" s="33"/>
      <c r="BQ12" s="33">
        <v>1.9</v>
      </c>
      <c r="BR12" s="33"/>
      <c r="BS12" s="33" t="s">
        <v>98</v>
      </c>
      <c r="BT12" s="33" t="s">
        <v>99</v>
      </c>
      <c r="BU12" s="33">
        <v>0.82</v>
      </c>
      <c r="BV12" s="33" t="s">
        <v>100</v>
      </c>
      <c r="BW12" s="33">
        <v>63</v>
      </c>
      <c r="BX12" s="33">
        <v>0.44</v>
      </c>
      <c r="BY12" s="33">
        <v>0.02</v>
      </c>
      <c r="BZ12" s="33"/>
      <c r="CA12" s="33" t="s">
        <v>102</v>
      </c>
      <c r="CB12" s="34">
        <v>0.61</v>
      </c>
      <c r="CC12" s="34">
        <v>110</v>
      </c>
      <c r="CD12" s="27" t="s">
        <v>235</v>
      </c>
      <c r="CE12" s="29">
        <v>82.11</v>
      </c>
      <c r="CF12" s="29">
        <v>1005.91</v>
      </c>
      <c r="CG12" s="29">
        <v>923.8</v>
      </c>
    </row>
    <row r="13" spans="1:85" ht="15">
      <c r="A13" s="23" t="s">
        <v>111</v>
      </c>
      <c r="B13" s="24">
        <v>36860</v>
      </c>
      <c r="C13" s="30">
        <v>200037145</v>
      </c>
      <c r="E13" s="26" t="s">
        <v>95</v>
      </c>
      <c r="AD13" s="31"/>
      <c r="BK13" s="32"/>
      <c r="BL13" s="32">
        <v>140</v>
      </c>
      <c r="BM13" s="33" t="s">
        <v>100</v>
      </c>
      <c r="BN13" s="33" t="s">
        <v>97</v>
      </c>
      <c r="BO13" s="33">
        <v>15</v>
      </c>
      <c r="BP13" s="33"/>
      <c r="BQ13" s="33">
        <v>6.4</v>
      </c>
      <c r="BR13" s="33"/>
      <c r="BS13" s="33">
        <v>0.7</v>
      </c>
      <c r="BT13" s="33" t="s">
        <v>99</v>
      </c>
      <c r="BU13" s="33" t="s">
        <v>101</v>
      </c>
      <c r="BV13" s="33">
        <v>1.3</v>
      </c>
      <c r="BW13" s="33">
        <v>2.6</v>
      </c>
      <c r="BX13" s="33" t="s">
        <v>112</v>
      </c>
      <c r="BY13" s="33" t="s">
        <v>101</v>
      </c>
      <c r="BZ13" s="33"/>
      <c r="CA13" s="33"/>
      <c r="CB13" s="34"/>
      <c r="CC13" s="34"/>
      <c r="CD13" s="27" t="s">
        <v>235</v>
      </c>
      <c r="CE13" s="29">
        <v>14.2</v>
      </c>
      <c r="CF13" s="29"/>
      <c r="CG13" s="29"/>
    </row>
    <row r="14" spans="1:85" ht="15">
      <c r="A14" s="23" t="s">
        <v>113</v>
      </c>
      <c r="B14" s="24">
        <v>36619</v>
      </c>
      <c r="C14" s="35">
        <v>101948362</v>
      </c>
      <c r="E14" s="26" t="s">
        <v>105</v>
      </c>
      <c r="F14" s="31"/>
      <c r="G14" s="31"/>
      <c r="AD14" s="31"/>
      <c r="AQ14" s="31"/>
      <c r="AZ14" s="31"/>
      <c r="BK14" s="28" t="s">
        <v>96</v>
      </c>
      <c r="BL14" s="28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29">
        <v>72.13</v>
      </c>
      <c r="CF14" s="29">
        <v>1048</v>
      </c>
      <c r="CG14" s="29">
        <v>975.87</v>
      </c>
    </row>
    <row r="15" spans="1:85" ht="15">
      <c r="A15" s="23" t="s">
        <v>113</v>
      </c>
      <c r="B15" s="24">
        <v>36753</v>
      </c>
      <c r="C15" s="35">
        <v>200026775</v>
      </c>
      <c r="E15" s="26" t="s">
        <v>95</v>
      </c>
      <c r="F15" s="31"/>
      <c r="G15" s="31"/>
      <c r="AD15" s="31"/>
      <c r="AQ15" s="31"/>
      <c r="AZ15" s="31"/>
      <c r="BK15" s="28" t="s">
        <v>114</v>
      </c>
      <c r="BL15" s="28"/>
      <c r="BM15" s="36" t="s">
        <v>100</v>
      </c>
      <c r="BN15" s="36" t="s">
        <v>97</v>
      </c>
      <c r="BO15" s="36">
        <v>130</v>
      </c>
      <c r="BP15" s="36"/>
      <c r="BQ15" s="36"/>
      <c r="BR15" s="36"/>
      <c r="BS15" s="36" t="s">
        <v>98</v>
      </c>
      <c r="BT15" s="36" t="s">
        <v>99</v>
      </c>
      <c r="BU15" s="36">
        <v>0.17</v>
      </c>
      <c r="BV15" s="36" t="s">
        <v>100</v>
      </c>
      <c r="BW15" s="36">
        <v>170</v>
      </c>
      <c r="BX15" s="36">
        <v>0.1</v>
      </c>
      <c r="BY15" s="36" t="s">
        <v>101</v>
      </c>
      <c r="BZ15" s="36"/>
      <c r="CA15" s="36"/>
      <c r="CB15" s="36"/>
      <c r="CC15" s="36"/>
      <c r="CD15" s="36"/>
      <c r="CE15" s="29">
        <v>73.43</v>
      </c>
      <c r="CF15" s="29">
        <v>1048</v>
      </c>
      <c r="CG15" s="29">
        <v>974.57</v>
      </c>
    </row>
    <row r="16" spans="1:85" ht="15">
      <c r="A16" s="23" t="s">
        <v>115</v>
      </c>
      <c r="B16" s="24">
        <v>36619</v>
      </c>
      <c r="C16" s="25">
        <v>101948354</v>
      </c>
      <c r="D16" s="24"/>
      <c r="E16" s="26" t="s">
        <v>105</v>
      </c>
      <c r="F16" s="27"/>
      <c r="G16" s="27"/>
      <c r="H16" s="27"/>
      <c r="I16" s="27"/>
      <c r="J16" s="27"/>
      <c r="K16" s="27"/>
      <c r="L16" s="27"/>
      <c r="M16" s="27"/>
      <c r="N16" s="27"/>
      <c r="O16" s="23"/>
      <c r="P16" s="23"/>
      <c r="Q16" s="27"/>
      <c r="R16" s="23"/>
      <c r="S16" s="27"/>
      <c r="T16" s="27"/>
      <c r="U16" s="23"/>
      <c r="V16" s="23"/>
      <c r="W16" s="23"/>
      <c r="X16" s="27"/>
      <c r="Y16" s="27"/>
      <c r="Z16" s="27"/>
      <c r="AA16" s="27"/>
      <c r="AB16" s="27"/>
      <c r="AC16" s="27"/>
      <c r="AD16" s="27"/>
      <c r="AE16" s="27"/>
      <c r="AF16" s="27"/>
      <c r="AG16" s="23"/>
      <c r="AH16" s="27"/>
      <c r="AI16" s="23"/>
      <c r="AJ16" s="23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3"/>
      <c r="BK16" s="28" t="s">
        <v>96</v>
      </c>
      <c r="BL16" s="28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9">
        <v>93.74</v>
      </c>
      <c r="CF16" s="29">
        <v>1049.48</v>
      </c>
      <c r="CG16" s="29">
        <v>955.74</v>
      </c>
    </row>
    <row r="17" spans="1:85" ht="15">
      <c r="A17" s="23" t="s">
        <v>115</v>
      </c>
      <c r="B17" s="24">
        <v>36753</v>
      </c>
      <c r="C17" s="25">
        <v>200026773</v>
      </c>
      <c r="D17" s="24"/>
      <c r="E17" s="26" t="s">
        <v>95</v>
      </c>
      <c r="F17" s="27"/>
      <c r="G17" s="27"/>
      <c r="H17" s="27"/>
      <c r="I17" s="27"/>
      <c r="J17" s="27"/>
      <c r="K17" s="27"/>
      <c r="L17" s="27"/>
      <c r="M17" s="27"/>
      <c r="N17" s="27"/>
      <c r="O17" s="23"/>
      <c r="P17" s="23"/>
      <c r="Q17" s="27"/>
      <c r="R17" s="23"/>
      <c r="S17" s="27"/>
      <c r="T17" s="27"/>
      <c r="U17" s="23"/>
      <c r="V17" s="23"/>
      <c r="W17" s="23"/>
      <c r="X17" s="27"/>
      <c r="Y17" s="27"/>
      <c r="Z17" s="27"/>
      <c r="AA17" s="27"/>
      <c r="AB17" s="27"/>
      <c r="AC17" s="27"/>
      <c r="AD17" s="27"/>
      <c r="AE17" s="27"/>
      <c r="AF17" s="27"/>
      <c r="AG17" s="23"/>
      <c r="AH17" s="27"/>
      <c r="AI17" s="23"/>
      <c r="AJ17" s="23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3"/>
      <c r="BK17" s="28" t="s">
        <v>96</v>
      </c>
      <c r="BL17" s="28">
        <v>460</v>
      </c>
      <c r="BM17" s="27">
        <v>5</v>
      </c>
      <c r="BN17" s="27" t="s">
        <v>97</v>
      </c>
      <c r="BO17" s="27">
        <v>120</v>
      </c>
      <c r="BP17" s="27"/>
      <c r="BQ17" s="27">
        <v>3</v>
      </c>
      <c r="BR17" s="27"/>
      <c r="BS17" s="27" t="s">
        <v>98</v>
      </c>
      <c r="BT17" s="27" t="s">
        <v>99</v>
      </c>
      <c r="BU17" s="27">
        <v>1.1</v>
      </c>
      <c r="BV17" s="27" t="s">
        <v>100</v>
      </c>
      <c r="BW17" s="27">
        <v>46</v>
      </c>
      <c r="BX17" s="27">
        <v>0.18</v>
      </c>
      <c r="BY17" s="27" t="s">
        <v>101</v>
      </c>
      <c r="BZ17" s="27"/>
      <c r="CA17" s="27" t="s">
        <v>102</v>
      </c>
      <c r="CB17" s="27">
        <v>0.26</v>
      </c>
      <c r="CC17" s="27">
        <v>42</v>
      </c>
      <c r="CD17" s="27">
        <v>0.024</v>
      </c>
      <c r="CE17" s="29">
        <v>94.13</v>
      </c>
      <c r="CF17" s="29">
        <v>1049.48</v>
      </c>
      <c r="CG17" s="29">
        <v>955.35</v>
      </c>
    </row>
    <row r="18" spans="1:85" ht="15">
      <c r="A18" s="23" t="s">
        <v>115</v>
      </c>
      <c r="B18" s="24">
        <v>36816</v>
      </c>
      <c r="C18" s="25">
        <v>200033699</v>
      </c>
      <c r="D18" s="24"/>
      <c r="E18" s="26" t="s">
        <v>95</v>
      </c>
      <c r="F18" s="27"/>
      <c r="G18" s="27"/>
      <c r="H18" s="27"/>
      <c r="I18" s="27"/>
      <c r="J18" s="27"/>
      <c r="K18" s="27"/>
      <c r="L18" s="27"/>
      <c r="M18" s="27"/>
      <c r="N18" s="27"/>
      <c r="O18" s="23"/>
      <c r="P18" s="23"/>
      <c r="Q18" s="27"/>
      <c r="R18" s="23"/>
      <c r="S18" s="27"/>
      <c r="T18" s="27"/>
      <c r="U18" s="23"/>
      <c r="V18" s="23"/>
      <c r="W18" s="23"/>
      <c r="X18" s="27"/>
      <c r="Y18" s="27"/>
      <c r="Z18" s="27"/>
      <c r="AA18" s="27"/>
      <c r="AB18" s="27"/>
      <c r="AC18" s="27"/>
      <c r="AD18" s="27"/>
      <c r="AE18" s="27"/>
      <c r="AF18" s="27"/>
      <c r="AG18" s="23"/>
      <c r="AH18" s="27"/>
      <c r="AI18" s="23"/>
      <c r="AJ18" s="23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3"/>
      <c r="BK18" s="28" t="s">
        <v>96</v>
      </c>
      <c r="BL18" s="28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9">
        <v>94.55</v>
      </c>
      <c r="CF18" s="29">
        <v>1049.48</v>
      </c>
      <c r="CG18" s="29">
        <v>954.93</v>
      </c>
    </row>
    <row r="19" spans="1:85" ht="15">
      <c r="A19" s="23" t="s">
        <v>116</v>
      </c>
      <c r="B19" s="24">
        <v>36753</v>
      </c>
      <c r="C19" s="25">
        <v>200026776</v>
      </c>
      <c r="D19" s="24"/>
      <c r="E19" s="26" t="s">
        <v>95</v>
      </c>
      <c r="F19" s="27"/>
      <c r="G19" s="27"/>
      <c r="H19" s="27"/>
      <c r="I19" s="27"/>
      <c r="J19" s="27"/>
      <c r="K19" s="27"/>
      <c r="L19" s="27"/>
      <c r="M19" s="27"/>
      <c r="N19" s="27"/>
      <c r="O19" s="23"/>
      <c r="P19" s="23"/>
      <c r="Q19" s="27"/>
      <c r="R19" s="23"/>
      <c r="S19" s="27"/>
      <c r="T19" s="27"/>
      <c r="U19" s="23"/>
      <c r="V19" s="23"/>
      <c r="W19" s="23"/>
      <c r="X19" s="27"/>
      <c r="Y19" s="27"/>
      <c r="Z19" s="27"/>
      <c r="AA19" s="27"/>
      <c r="AB19" s="27"/>
      <c r="AC19" s="27"/>
      <c r="AD19" s="27"/>
      <c r="AE19" s="27"/>
      <c r="AF19" s="27"/>
      <c r="AG19" s="23"/>
      <c r="AH19" s="27"/>
      <c r="AI19" s="23"/>
      <c r="AJ19" s="23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3"/>
      <c r="BK19" s="28" t="s">
        <v>96</v>
      </c>
      <c r="BL19" s="28">
        <v>360</v>
      </c>
      <c r="BM19" s="27">
        <v>4</v>
      </c>
      <c r="BN19" s="27" t="s">
        <v>97</v>
      </c>
      <c r="BO19" s="27">
        <v>96</v>
      </c>
      <c r="BP19" s="27"/>
      <c r="BQ19" s="27">
        <v>2.9</v>
      </c>
      <c r="BR19" s="27"/>
      <c r="BS19" s="27" t="s">
        <v>98</v>
      </c>
      <c r="BT19" s="27" t="s">
        <v>99</v>
      </c>
      <c r="BU19" s="23">
        <v>0.95</v>
      </c>
      <c r="BV19" s="27" t="s">
        <v>100</v>
      </c>
      <c r="BW19" s="27">
        <v>40</v>
      </c>
      <c r="BX19" s="37">
        <v>0.22</v>
      </c>
      <c r="BY19" s="27" t="s">
        <v>101</v>
      </c>
      <c r="BZ19" s="27"/>
      <c r="CA19" s="27" t="s">
        <v>102</v>
      </c>
      <c r="CB19" s="27">
        <v>0.37</v>
      </c>
      <c r="CC19" s="27">
        <v>85</v>
      </c>
      <c r="CD19" s="27" t="s">
        <v>235</v>
      </c>
      <c r="CE19" s="29">
        <v>124.55</v>
      </c>
      <c r="CF19" s="29">
        <v>1048.86</v>
      </c>
      <c r="CG19" s="29">
        <v>924.31</v>
      </c>
    </row>
    <row r="20" spans="1:85" ht="15">
      <c r="A20" s="23" t="s">
        <v>117</v>
      </c>
      <c r="B20" s="38">
        <v>36614</v>
      </c>
      <c r="C20" s="30">
        <v>101940781</v>
      </c>
      <c r="E20" s="26" t="s">
        <v>105</v>
      </c>
      <c r="AD20" s="39"/>
      <c r="BK20" s="28" t="s">
        <v>96</v>
      </c>
      <c r="BL20" s="28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27"/>
      <c r="CE20" s="29">
        <v>17.48</v>
      </c>
      <c r="CF20" s="31">
        <v>980.21</v>
      </c>
      <c r="CG20" s="40">
        <v>962.73</v>
      </c>
    </row>
    <row r="21" spans="1:85" ht="15">
      <c r="A21" s="23" t="s">
        <v>117</v>
      </c>
      <c r="B21" s="38">
        <v>36753</v>
      </c>
      <c r="C21" s="30">
        <v>200026762</v>
      </c>
      <c r="E21" s="26" t="s">
        <v>95</v>
      </c>
      <c r="AD21" s="39"/>
      <c r="BK21" s="28" t="s">
        <v>96</v>
      </c>
      <c r="BL21" s="28">
        <v>420</v>
      </c>
      <c r="BM21" s="40" t="s">
        <v>100</v>
      </c>
      <c r="BN21" s="40" t="s">
        <v>97</v>
      </c>
      <c r="BO21" s="40">
        <v>160</v>
      </c>
      <c r="BP21" s="40"/>
      <c r="BQ21" s="40">
        <v>6.6</v>
      </c>
      <c r="BR21" s="40"/>
      <c r="BS21" s="40">
        <v>2.2</v>
      </c>
      <c r="BT21" s="40" t="s">
        <v>99</v>
      </c>
      <c r="BU21" s="40">
        <v>0.04</v>
      </c>
      <c r="BV21" s="40" t="s">
        <v>100</v>
      </c>
      <c r="BW21" s="40">
        <v>53</v>
      </c>
      <c r="BX21" s="40" t="s">
        <v>112</v>
      </c>
      <c r="BY21" s="40" t="s">
        <v>101</v>
      </c>
      <c r="BZ21" s="40"/>
      <c r="CA21" s="40" t="s">
        <v>102</v>
      </c>
      <c r="CB21" s="40" t="s">
        <v>101</v>
      </c>
      <c r="CC21" s="40">
        <v>190</v>
      </c>
      <c r="CD21" s="27" t="s">
        <v>235</v>
      </c>
      <c r="CE21" s="29">
        <v>20.64</v>
      </c>
      <c r="CF21" s="31">
        <v>980.21</v>
      </c>
      <c r="CG21" s="40">
        <v>959.57</v>
      </c>
    </row>
    <row r="22" spans="1:85" ht="15">
      <c r="A22" s="23" t="s">
        <v>117</v>
      </c>
      <c r="B22" s="38">
        <v>36816</v>
      </c>
      <c r="C22" s="30">
        <v>200033705</v>
      </c>
      <c r="E22" s="26" t="s">
        <v>95</v>
      </c>
      <c r="AD22" s="39"/>
      <c r="BK22" s="28" t="s">
        <v>96</v>
      </c>
      <c r="BL22" s="28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29">
        <v>21.69</v>
      </c>
      <c r="CF22" s="31">
        <v>980.21</v>
      </c>
      <c r="CG22" s="40">
        <v>958.52</v>
      </c>
    </row>
    <row r="23" spans="1:85" ht="15">
      <c r="A23" s="23" t="s">
        <v>118</v>
      </c>
      <c r="B23" s="24">
        <v>36753</v>
      </c>
      <c r="C23" s="30">
        <v>200026761</v>
      </c>
      <c r="E23" s="26" t="s">
        <v>95</v>
      </c>
      <c r="BK23" s="28" t="s">
        <v>96</v>
      </c>
      <c r="BL23" s="28">
        <v>500</v>
      </c>
      <c r="BM23" s="33">
        <v>3.5</v>
      </c>
      <c r="BN23" s="33" t="s">
        <v>97</v>
      </c>
      <c r="BO23" s="33">
        <v>130</v>
      </c>
      <c r="BP23" s="33"/>
      <c r="BQ23" s="33">
        <v>32</v>
      </c>
      <c r="BR23" s="33"/>
      <c r="BS23" s="33">
        <v>2.3</v>
      </c>
      <c r="BT23" s="33" t="s">
        <v>99</v>
      </c>
      <c r="BU23" s="33">
        <v>3.3</v>
      </c>
      <c r="BV23" s="33" t="s">
        <v>100</v>
      </c>
      <c r="BW23" s="33">
        <v>66</v>
      </c>
      <c r="BX23" s="33">
        <v>0.27</v>
      </c>
      <c r="BY23" s="33" t="s">
        <v>101</v>
      </c>
      <c r="BZ23" s="33"/>
      <c r="CA23" s="33" t="s">
        <v>102</v>
      </c>
      <c r="CB23" s="33">
        <v>0.27</v>
      </c>
      <c r="CC23" s="34">
        <v>80</v>
      </c>
      <c r="CD23" s="27" t="s">
        <v>235</v>
      </c>
      <c r="CE23" s="29">
        <v>36.01</v>
      </c>
      <c r="CF23" s="29">
        <v>980.61</v>
      </c>
      <c r="CG23" s="29">
        <v>944.6</v>
      </c>
    </row>
    <row r="24" spans="1:85" ht="15">
      <c r="A24" s="23" t="s">
        <v>119</v>
      </c>
      <c r="B24" s="24">
        <v>36615</v>
      </c>
      <c r="C24" s="35">
        <v>101943199</v>
      </c>
      <c r="E24" s="26" t="s">
        <v>105</v>
      </c>
      <c r="F24" s="31"/>
      <c r="G24" s="31"/>
      <c r="AD24" s="31"/>
      <c r="AQ24" s="31"/>
      <c r="AZ24" s="31"/>
      <c r="BK24" s="28" t="s">
        <v>96</v>
      </c>
      <c r="BL24" s="28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>
        <v>85.71</v>
      </c>
      <c r="CF24" s="29">
        <v>1038.87</v>
      </c>
      <c r="CG24" s="29">
        <v>953.16</v>
      </c>
    </row>
    <row r="25" spans="1:85" ht="15">
      <c r="A25" s="23" t="s">
        <v>119</v>
      </c>
      <c r="B25" s="24">
        <v>36753</v>
      </c>
      <c r="C25" s="35">
        <v>200026774</v>
      </c>
      <c r="E25" s="26" t="s">
        <v>95</v>
      </c>
      <c r="F25" s="31"/>
      <c r="G25" s="31"/>
      <c r="AD25" s="31"/>
      <c r="AQ25" s="31"/>
      <c r="AZ25" s="31"/>
      <c r="BK25" s="28" t="s">
        <v>96</v>
      </c>
      <c r="BL25" s="28">
        <v>630</v>
      </c>
      <c r="BM25" s="40">
        <v>22</v>
      </c>
      <c r="BN25" s="40" t="s">
        <v>97</v>
      </c>
      <c r="BO25" s="40">
        <v>440</v>
      </c>
      <c r="BP25" s="40"/>
      <c r="BQ25" s="40">
        <v>3.3</v>
      </c>
      <c r="BR25" s="40"/>
      <c r="BS25" s="40" t="s">
        <v>98</v>
      </c>
      <c r="BT25" s="40" t="s">
        <v>99</v>
      </c>
      <c r="BU25" s="40">
        <v>13</v>
      </c>
      <c r="BV25" s="40" t="s">
        <v>100</v>
      </c>
      <c r="BW25" s="40">
        <v>140</v>
      </c>
      <c r="BX25" s="40">
        <v>0.32</v>
      </c>
      <c r="BY25" s="40" t="s">
        <v>101</v>
      </c>
      <c r="BZ25" s="40"/>
      <c r="CA25" s="40" t="s">
        <v>102</v>
      </c>
      <c r="CB25" s="40">
        <v>0.94</v>
      </c>
      <c r="CC25" s="40">
        <v>1200</v>
      </c>
      <c r="CD25" s="27" t="s">
        <v>235</v>
      </c>
      <c r="CE25" s="40">
        <v>85.97</v>
      </c>
      <c r="CF25" s="29">
        <v>1038.87</v>
      </c>
      <c r="CG25" s="29">
        <v>952.9</v>
      </c>
    </row>
    <row r="26" spans="1:85" ht="15">
      <c r="A26" s="23" t="s">
        <v>119</v>
      </c>
      <c r="B26" s="24">
        <v>36816</v>
      </c>
      <c r="C26" s="35">
        <v>200033700</v>
      </c>
      <c r="E26" s="26" t="s">
        <v>95</v>
      </c>
      <c r="F26" s="31"/>
      <c r="G26" s="31"/>
      <c r="AD26" s="31"/>
      <c r="AQ26" s="31"/>
      <c r="AZ26" s="31"/>
      <c r="BK26" s="28" t="s">
        <v>96</v>
      </c>
      <c r="BL26" s="28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>
        <v>86.38</v>
      </c>
      <c r="CF26" s="29">
        <v>1038.87</v>
      </c>
      <c r="CG26" s="29">
        <v>952.49</v>
      </c>
    </row>
    <row r="27" spans="1:85" ht="15">
      <c r="A27" s="23" t="s">
        <v>120</v>
      </c>
      <c r="B27" s="24">
        <v>36753</v>
      </c>
      <c r="C27" s="30">
        <v>200026780</v>
      </c>
      <c r="E27" s="26" t="s">
        <v>95</v>
      </c>
      <c r="AA27" s="34"/>
      <c r="BK27" s="28" t="s">
        <v>96</v>
      </c>
      <c r="BL27" s="28">
        <v>330</v>
      </c>
      <c r="BM27" s="34">
        <v>4.5</v>
      </c>
      <c r="BN27" s="34" t="s">
        <v>97</v>
      </c>
      <c r="BO27" s="34">
        <v>37</v>
      </c>
      <c r="BP27" s="34"/>
      <c r="BQ27" s="34">
        <v>1.5</v>
      </c>
      <c r="BR27" s="34"/>
      <c r="BS27" s="34" t="s">
        <v>98</v>
      </c>
      <c r="BT27" s="34" t="s">
        <v>99</v>
      </c>
      <c r="BU27" s="33" t="s">
        <v>121</v>
      </c>
      <c r="BV27" s="33" t="s">
        <v>100</v>
      </c>
      <c r="BW27" s="34">
        <v>42</v>
      </c>
      <c r="BX27" s="34">
        <v>0.051</v>
      </c>
      <c r="BY27" s="34" t="s">
        <v>101</v>
      </c>
      <c r="BZ27" s="34"/>
      <c r="CA27" s="34" t="s">
        <v>102</v>
      </c>
      <c r="CB27" s="34">
        <v>0.5</v>
      </c>
      <c r="CC27" s="34">
        <v>22</v>
      </c>
      <c r="CD27" s="34" t="s">
        <v>99</v>
      </c>
      <c r="CE27" s="41">
        <v>51.64</v>
      </c>
      <c r="CF27" s="41">
        <v>976.03</v>
      </c>
      <c r="CG27" s="41">
        <v>924.39</v>
      </c>
    </row>
    <row r="28" spans="1:85" ht="15">
      <c r="A28" s="23" t="s">
        <v>124</v>
      </c>
      <c r="B28" s="24">
        <v>36614</v>
      </c>
      <c r="C28" s="25">
        <v>101940799</v>
      </c>
      <c r="D28" s="24"/>
      <c r="E28" s="26" t="s">
        <v>105</v>
      </c>
      <c r="F28" s="27"/>
      <c r="G28" s="27"/>
      <c r="H28" s="27"/>
      <c r="I28" s="27"/>
      <c r="J28" s="27"/>
      <c r="K28" s="27"/>
      <c r="L28" s="27"/>
      <c r="M28" s="27"/>
      <c r="N28" s="27"/>
      <c r="O28" s="23"/>
      <c r="P28" s="23"/>
      <c r="Q28" s="27"/>
      <c r="R28" s="23"/>
      <c r="S28" s="27"/>
      <c r="T28" s="27"/>
      <c r="U28" s="23"/>
      <c r="V28" s="23"/>
      <c r="W28" s="23"/>
      <c r="X28" s="27"/>
      <c r="Y28" s="27"/>
      <c r="Z28" s="27"/>
      <c r="AA28" s="27"/>
      <c r="AB28" s="27"/>
      <c r="AC28" s="27"/>
      <c r="AD28" s="27"/>
      <c r="AE28" s="27"/>
      <c r="AF28" s="27"/>
      <c r="AG28" s="23"/>
      <c r="AH28" s="27"/>
      <c r="AI28" s="23"/>
      <c r="AJ28" s="23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3"/>
      <c r="BK28" s="28" t="s">
        <v>96</v>
      </c>
      <c r="BL28" s="28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9">
        <v>23.45</v>
      </c>
      <c r="CF28" s="29">
        <v>1000.92</v>
      </c>
      <c r="CG28" s="29">
        <v>977.47</v>
      </c>
    </row>
    <row r="29" spans="1:85" ht="15">
      <c r="A29" s="23" t="s">
        <v>124</v>
      </c>
      <c r="B29" s="24">
        <v>36753</v>
      </c>
      <c r="C29" s="25">
        <v>200026778</v>
      </c>
      <c r="D29" s="24"/>
      <c r="E29" s="26" t="s">
        <v>95</v>
      </c>
      <c r="F29" s="27"/>
      <c r="G29" s="27"/>
      <c r="H29" s="27"/>
      <c r="I29" s="27"/>
      <c r="J29" s="27"/>
      <c r="K29" s="27"/>
      <c r="L29" s="27"/>
      <c r="M29" s="27"/>
      <c r="N29" s="27"/>
      <c r="O29" s="23"/>
      <c r="P29" s="23"/>
      <c r="Q29" s="27"/>
      <c r="R29" s="23"/>
      <c r="S29" s="27"/>
      <c r="T29" s="27"/>
      <c r="U29" s="23"/>
      <c r="V29" s="23"/>
      <c r="W29" s="23"/>
      <c r="X29" s="27"/>
      <c r="Y29" s="27"/>
      <c r="Z29" s="27"/>
      <c r="AA29" s="27"/>
      <c r="AB29" s="27"/>
      <c r="AC29" s="27"/>
      <c r="AD29" s="27"/>
      <c r="AE29" s="27"/>
      <c r="AF29" s="27"/>
      <c r="AG29" s="23"/>
      <c r="AH29" s="27"/>
      <c r="AI29" s="23"/>
      <c r="AJ29" s="23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3"/>
      <c r="BK29" s="28" t="s">
        <v>96</v>
      </c>
      <c r="BL29" s="28">
        <v>490</v>
      </c>
      <c r="BM29" s="27" t="s">
        <v>100</v>
      </c>
      <c r="BN29" s="27" t="s">
        <v>97</v>
      </c>
      <c r="BO29" s="27">
        <v>53</v>
      </c>
      <c r="BP29" s="27"/>
      <c r="BQ29" s="27">
        <v>7.6</v>
      </c>
      <c r="BR29" s="27"/>
      <c r="BS29" s="27" t="s">
        <v>98</v>
      </c>
      <c r="BT29" s="27" t="s">
        <v>99</v>
      </c>
      <c r="BU29" s="27">
        <v>1.1</v>
      </c>
      <c r="BV29" s="27" t="s">
        <v>100</v>
      </c>
      <c r="BW29" s="27">
        <v>48</v>
      </c>
      <c r="BX29" s="27">
        <v>0.069</v>
      </c>
      <c r="BY29" s="27" t="s">
        <v>101</v>
      </c>
      <c r="BZ29" s="27"/>
      <c r="CA29" s="27" t="s">
        <v>102</v>
      </c>
      <c r="CB29" s="27" t="s">
        <v>101</v>
      </c>
      <c r="CC29" s="27">
        <v>97</v>
      </c>
      <c r="CD29" s="27" t="s">
        <v>99</v>
      </c>
      <c r="CE29" s="29">
        <v>24.98</v>
      </c>
      <c r="CF29" s="29">
        <v>1000.92</v>
      </c>
      <c r="CG29" s="29">
        <v>975.94</v>
      </c>
    </row>
    <row r="30" spans="1:85" ht="15">
      <c r="A30" s="23" t="s">
        <v>124</v>
      </c>
      <c r="B30" s="24">
        <v>36816</v>
      </c>
      <c r="C30" s="25">
        <v>200033708</v>
      </c>
      <c r="D30" s="24"/>
      <c r="E30" s="26" t="s">
        <v>95</v>
      </c>
      <c r="F30" s="27"/>
      <c r="G30" s="27"/>
      <c r="H30" s="27"/>
      <c r="I30" s="27"/>
      <c r="J30" s="27"/>
      <c r="K30" s="27"/>
      <c r="L30" s="27"/>
      <c r="M30" s="27"/>
      <c r="N30" s="27"/>
      <c r="O30" s="23"/>
      <c r="P30" s="23"/>
      <c r="Q30" s="27"/>
      <c r="R30" s="23"/>
      <c r="S30" s="27"/>
      <c r="T30" s="27"/>
      <c r="U30" s="23"/>
      <c r="V30" s="23"/>
      <c r="W30" s="23"/>
      <c r="X30" s="27"/>
      <c r="Y30" s="27"/>
      <c r="Z30" s="27"/>
      <c r="AA30" s="27"/>
      <c r="AB30" s="27"/>
      <c r="AC30" s="27"/>
      <c r="AD30" s="27"/>
      <c r="AE30" s="27"/>
      <c r="AF30" s="27"/>
      <c r="AG30" s="23"/>
      <c r="AH30" s="27"/>
      <c r="AI30" s="23"/>
      <c r="AJ30" s="23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3"/>
      <c r="BK30" s="28" t="s">
        <v>96</v>
      </c>
      <c r="BL30" s="28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9">
        <v>27.08</v>
      </c>
      <c r="CF30" s="29">
        <v>1000.92</v>
      </c>
      <c r="CG30" s="29">
        <v>973.84</v>
      </c>
    </row>
    <row r="31" spans="1:85" ht="15">
      <c r="A31" s="23" t="s">
        <v>125</v>
      </c>
      <c r="B31" s="24">
        <v>36753</v>
      </c>
      <c r="C31" s="25">
        <v>200026779</v>
      </c>
      <c r="D31" s="24"/>
      <c r="E31" s="26" t="s">
        <v>95</v>
      </c>
      <c r="F31" s="27"/>
      <c r="G31" s="27"/>
      <c r="H31" s="27"/>
      <c r="I31" s="27"/>
      <c r="J31" s="27"/>
      <c r="K31" s="27"/>
      <c r="L31" s="27"/>
      <c r="M31" s="27"/>
      <c r="N31" s="27"/>
      <c r="O31" s="23"/>
      <c r="P31" s="23"/>
      <c r="Q31" s="27"/>
      <c r="R31" s="23"/>
      <c r="S31" s="27"/>
      <c r="T31" s="27"/>
      <c r="U31" s="23"/>
      <c r="V31" s="23"/>
      <c r="W31" s="23"/>
      <c r="X31" s="27"/>
      <c r="Y31" s="27"/>
      <c r="Z31" s="27"/>
      <c r="AA31" s="27">
        <v>0.5</v>
      </c>
      <c r="AB31" s="27"/>
      <c r="AC31" s="27"/>
      <c r="AD31" s="27"/>
      <c r="AE31" s="27"/>
      <c r="AF31" s="27"/>
      <c r="AG31" s="23"/>
      <c r="AH31" s="27"/>
      <c r="AI31" s="23"/>
      <c r="AJ31" s="23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3"/>
      <c r="BK31" s="28">
        <v>0.5</v>
      </c>
      <c r="BL31" s="28">
        <v>660</v>
      </c>
      <c r="BM31" s="27" t="s">
        <v>100</v>
      </c>
      <c r="BN31" s="27" t="s">
        <v>97</v>
      </c>
      <c r="BO31" s="27">
        <v>24</v>
      </c>
      <c r="BP31" s="27"/>
      <c r="BQ31" s="27">
        <v>8.4</v>
      </c>
      <c r="BR31" s="27"/>
      <c r="BS31" s="27" t="s">
        <v>98</v>
      </c>
      <c r="BT31" s="27" t="s">
        <v>99</v>
      </c>
      <c r="BU31" s="23">
        <v>0.043</v>
      </c>
      <c r="BV31" s="27" t="s">
        <v>100</v>
      </c>
      <c r="BW31" s="27">
        <v>63</v>
      </c>
      <c r="BX31" s="27">
        <v>0.061</v>
      </c>
      <c r="BY31" s="27" t="s">
        <v>101</v>
      </c>
      <c r="BZ31" s="27"/>
      <c r="CA31" s="27" t="s">
        <v>102</v>
      </c>
      <c r="CB31" s="27">
        <v>0.27</v>
      </c>
      <c r="CC31" s="27">
        <v>360</v>
      </c>
      <c r="CD31" s="27" t="s">
        <v>99</v>
      </c>
      <c r="CE31" s="29">
        <v>74.59</v>
      </c>
      <c r="CF31" s="29">
        <v>999.78</v>
      </c>
      <c r="CG31" s="29">
        <v>925.19</v>
      </c>
    </row>
    <row r="32" spans="1:85" ht="15">
      <c r="A32" s="23" t="s">
        <v>128</v>
      </c>
      <c r="B32" s="24">
        <v>36753</v>
      </c>
      <c r="C32" s="25">
        <v>200026760</v>
      </c>
      <c r="D32" s="24"/>
      <c r="E32" s="26" t="s">
        <v>95</v>
      </c>
      <c r="F32" s="27"/>
      <c r="G32" s="27"/>
      <c r="H32" s="27"/>
      <c r="I32" s="27"/>
      <c r="J32" s="27"/>
      <c r="K32" s="27"/>
      <c r="L32" s="27"/>
      <c r="M32" s="27"/>
      <c r="N32" s="27"/>
      <c r="O32" s="23"/>
      <c r="P32" s="23"/>
      <c r="Q32" s="27"/>
      <c r="R32" s="23"/>
      <c r="S32" s="27"/>
      <c r="T32" s="27"/>
      <c r="U32" s="23"/>
      <c r="V32" s="23"/>
      <c r="W32" s="23"/>
      <c r="X32" s="27"/>
      <c r="Y32" s="27"/>
      <c r="Z32" s="27"/>
      <c r="AA32" s="27"/>
      <c r="AB32" s="27"/>
      <c r="AC32" s="27"/>
      <c r="AD32" s="27"/>
      <c r="AE32" s="27"/>
      <c r="AF32" s="27"/>
      <c r="AG32" s="23"/>
      <c r="AH32" s="27"/>
      <c r="AI32" s="23"/>
      <c r="AJ32" s="23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3"/>
      <c r="BK32" s="28" t="s">
        <v>96</v>
      </c>
      <c r="BL32" s="28">
        <v>480</v>
      </c>
      <c r="BM32" s="27">
        <v>6.9</v>
      </c>
      <c r="BN32" s="27" t="s">
        <v>97</v>
      </c>
      <c r="BO32" s="27">
        <v>96</v>
      </c>
      <c r="BP32" s="27"/>
      <c r="BQ32" s="27">
        <v>1.7</v>
      </c>
      <c r="BR32" s="27"/>
      <c r="BS32" s="27">
        <v>2</v>
      </c>
      <c r="BT32" s="27" t="s">
        <v>99</v>
      </c>
      <c r="BU32" s="23">
        <v>1.9</v>
      </c>
      <c r="BV32" s="27" t="s">
        <v>100</v>
      </c>
      <c r="BW32" s="27">
        <v>55</v>
      </c>
      <c r="BX32" s="27">
        <v>0.28</v>
      </c>
      <c r="BY32" s="27" t="s">
        <v>101</v>
      </c>
      <c r="BZ32" s="27"/>
      <c r="CA32" s="27" t="s">
        <v>102</v>
      </c>
      <c r="CB32" s="27">
        <v>0.78</v>
      </c>
      <c r="CC32" s="27" t="s">
        <v>103</v>
      </c>
      <c r="CD32" s="27" t="s">
        <v>99</v>
      </c>
      <c r="CE32" s="29">
        <v>85.86</v>
      </c>
      <c r="CF32" s="29">
        <v>1010.75</v>
      </c>
      <c r="CG32" s="29">
        <v>924.89</v>
      </c>
    </row>
    <row r="33" spans="1:85" ht="15">
      <c r="A33" s="23" t="s">
        <v>129</v>
      </c>
      <c r="B33" s="24">
        <v>36616</v>
      </c>
      <c r="C33" s="25">
        <v>101945913</v>
      </c>
      <c r="D33" s="24"/>
      <c r="E33" s="26" t="s">
        <v>105</v>
      </c>
      <c r="F33" s="27"/>
      <c r="G33" s="27"/>
      <c r="H33" s="27"/>
      <c r="I33" s="27"/>
      <c r="J33" s="27"/>
      <c r="K33" s="27"/>
      <c r="L33" s="27"/>
      <c r="M33" s="27"/>
      <c r="N33" s="27"/>
      <c r="O33" s="23"/>
      <c r="P33" s="23"/>
      <c r="Q33" s="27"/>
      <c r="R33" s="23"/>
      <c r="S33" s="27"/>
      <c r="T33" s="27"/>
      <c r="U33" s="23"/>
      <c r="V33" s="23"/>
      <c r="W33" s="23"/>
      <c r="X33" s="27"/>
      <c r="Y33" s="27"/>
      <c r="Z33" s="27"/>
      <c r="AA33" s="27"/>
      <c r="AB33" s="27"/>
      <c r="AC33" s="27"/>
      <c r="AD33" s="27"/>
      <c r="AE33" s="27"/>
      <c r="AF33" s="27"/>
      <c r="AG33" s="23"/>
      <c r="AH33" s="27"/>
      <c r="AI33" s="23"/>
      <c r="AJ33" s="23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3"/>
      <c r="BK33" s="28" t="s">
        <v>96</v>
      </c>
      <c r="BL33" s="28"/>
      <c r="BM33" s="27"/>
      <c r="BN33" s="27"/>
      <c r="BO33" s="27"/>
      <c r="BP33" s="27"/>
      <c r="BQ33" s="27"/>
      <c r="BR33" s="27"/>
      <c r="BS33" s="27"/>
      <c r="BT33" s="27"/>
      <c r="BU33" s="23"/>
      <c r="BV33" s="27"/>
      <c r="BW33" s="27"/>
      <c r="BX33" s="27"/>
      <c r="BY33" s="27"/>
      <c r="BZ33" s="27"/>
      <c r="CA33" s="27"/>
      <c r="CB33" s="27"/>
      <c r="CC33" s="27"/>
      <c r="CD33" s="27"/>
      <c r="CE33" s="29">
        <v>22.37</v>
      </c>
      <c r="CF33" s="29">
        <v>1008.15</v>
      </c>
      <c r="CG33" s="29">
        <v>985.78</v>
      </c>
    </row>
    <row r="34" spans="1:85" ht="15">
      <c r="A34" s="23" t="s">
        <v>132</v>
      </c>
      <c r="B34" s="24">
        <v>36615</v>
      </c>
      <c r="C34" s="35">
        <v>101943181</v>
      </c>
      <c r="E34" s="26" t="s">
        <v>105</v>
      </c>
      <c r="F34" s="34"/>
      <c r="G34" s="34"/>
      <c r="H34" s="34"/>
      <c r="I34" s="34"/>
      <c r="J34" s="34"/>
      <c r="K34" s="34"/>
      <c r="L34" s="34"/>
      <c r="M34" s="34"/>
      <c r="N34" s="34"/>
      <c r="O34" s="34">
        <v>1.1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>
        <v>3.6</v>
      </c>
      <c r="AC34" s="34"/>
      <c r="AD34" s="34"/>
      <c r="AE34" s="34"/>
      <c r="AF34" s="34"/>
      <c r="AG34" s="34">
        <v>11</v>
      </c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42">
        <v>15.7</v>
      </c>
      <c r="BL34" s="42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29">
        <v>2.36</v>
      </c>
      <c r="CF34" s="29">
        <v>964.89</v>
      </c>
      <c r="CG34" s="29">
        <v>962.53</v>
      </c>
    </row>
    <row r="35" spans="1:85" ht="15">
      <c r="A35" s="23" t="s">
        <v>132</v>
      </c>
      <c r="B35" s="24">
        <v>36753</v>
      </c>
      <c r="C35" s="35">
        <v>200026768</v>
      </c>
      <c r="E35" s="26" t="s">
        <v>95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>
        <v>2.8</v>
      </c>
      <c r="AC35" s="34"/>
      <c r="AD35" s="34"/>
      <c r="AE35" s="34">
        <v>0.4</v>
      </c>
      <c r="AF35" s="34"/>
      <c r="AG35" s="34">
        <v>21</v>
      </c>
      <c r="AH35" s="34"/>
      <c r="AI35" s="34"/>
      <c r="AJ35" s="34"/>
      <c r="AK35" s="34"/>
      <c r="AL35" s="34"/>
      <c r="AM35" s="34"/>
      <c r="AN35" s="34">
        <v>3.1</v>
      </c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42">
        <v>27.3</v>
      </c>
      <c r="BL35" s="42"/>
      <c r="BM35" s="40"/>
      <c r="BN35" s="40"/>
      <c r="BO35" s="40"/>
      <c r="BP35" s="40"/>
      <c r="BQ35" s="40">
        <v>33</v>
      </c>
      <c r="BR35" s="40" t="s">
        <v>106</v>
      </c>
      <c r="BS35" s="40">
        <v>2</v>
      </c>
      <c r="BT35" s="40" t="s">
        <v>99</v>
      </c>
      <c r="BU35" s="40"/>
      <c r="BV35" s="40" t="s">
        <v>100</v>
      </c>
      <c r="BW35" s="40"/>
      <c r="BX35" s="40"/>
      <c r="BY35" s="40" t="s">
        <v>101</v>
      </c>
      <c r="BZ35" s="40"/>
      <c r="CA35" s="40"/>
      <c r="CB35" s="40">
        <v>1.08</v>
      </c>
      <c r="CC35" s="40"/>
      <c r="CD35" s="40" t="s">
        <v>235</v>
      </c>
      <c r="CE35" s="29">
        <v>5.95</v>
      </c>
      <c r="CF35" s="29">
        <v>964.89</v>
      </c>
      <c r="CG35" s="29">
        <v>958.94</v>
      </c>
    </row>
    <row r="36" spans="1:85" ht="15">
      <c r="A36" s="23" t="s">
        <v>132</v>
      </c>
      <c r="B36" s="24">
        <v>36816</v>
      </c>
      <c r="C36" s="35">
        <v>200033701</v>
      </c>
      <c r="E36" s="26" t="s">
        <v>95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>
        <v>4.1</v>
      </c>
      <c r="AC36" s="34"/>
      <c r="AD36" s="34"/>
      <c r="AE36" s="34">
        <v>0.2</v>
      </c>
      <c r="AF36" s="34"/>
      <c r="AG36" s="34">
        <v>27</v>
      </c>
      <c r="AH36" s="34"/>
      <c r="AI36" s="34"/>
      <c r="AJ36" s="34"/>
      <c r="AK36" s="34"/>
      <c r="AL36" s="34"/>
      <c r="AM36" s="34"/>
      <c r="AN36" s="34">
        <v>5.6</v>
      </c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42">
        <v>36.9</v>
      </c>
      <c r="BL36" s="42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29">
        <v>7.13</v>
      </c>
      <c r="CF36" s="29">
        <v>964.89</v>
      </c>
      <c r="CG36" s="29">
        <v>957.76</v>
      </c>
    </row>
    <row r="37" spans="1:85" ht="15">
      <c r="A37" s="23" t="s">
        <v>104</v>
      </c>
      <c r="B37" s="24">
        <v>36616</v>
      </c>
      <c r="C37" s="25">
        <v>101945939</v>
      </c>
      <c r="D37" s="24"/>
      <c r="E37" s="26" t="s">
        <v>105</v>
      </c>
      <c r="F37" s="27"/>
      <c r="G37" s="27"/>
      <c r="H37" s="27"/>
      <c r="I37" s="27"/>
      <c r="J37" s="27"/>
      <c r="K37" s="27"/>
      <c r="L37" s="27"/>
      <c r="M37" s="27"/>
      <c r="N37" s="27"/>
      <c r="O37" s="23"/>
      <c r="P37" s="23"/>
      <c r="Q37" s="27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7"/>
      <c r="AC37" s="27"/>
      <c r="AD37" s="27"/>
      <c r="AE37" s="27"/>
      <c r="AF37" s="27"/>
      <c r="AG37" s="23"/>
      <c r="AH37" s="27"/>
      <c r="AI37" s="23"/>
      <c r="AJ37" s="23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3"/>
      <c r="BK37" s="28" t="s">
        <v>96</v>
      </c>
      <c r="BL37" s="28"/>
      <c r="BM37" s="27"/>
      <c r="BN37" s="27"/>
      <c r="BO37" s="27"/>
      <c r="BP37" s="27"/>
      <c r="BQ37" s="27"/>
      <c r="BR37" s="27"/>
      <c r="BS37" s="27"/>
      <c r="BT37" s="27"/>
      <c r="BU37" s="23"/>
      <c r="BV37" s="27"/>
      <c r="BW37" s="27"/>
      <c r="BX37" s="27"/>
      <c r="BY37" s="27"/>
      <c r="BZ37" s="27"/>
      <c r="CA37" s="27"/>
      <c r="CB37" s="27"/>
      <c r="CC37" s="27"/>
      <c r="CD37" s="27"/>
      <c r="CE37" s="29">
        <v>4.2</v>
      </c>
      <c r="CF37" s="29">
        <v>967.76</v>
      </c>
      <c r="CG37" s="29">
        <v>963.56</v>
      </c>
    </row>
    <row r="38" spans="1:85" ht="15">
      <c r="A38" s="23" t="s">
        <v>104</v>
      </c>
      <c r="B38" s="24">
        <v>36753</v>
      </c>
      <c r="C38" s="25">
        <v>200026764</v>
      </c>
      <c r="D38" s="24"/>
      <c r="E38" s="26" t="s">
        <v>95</v>
      </c>
      <c r="F38" s="27"/>
      <c r="G38" s="27"/>
      <c r="H38" s="27"/>
      <c r="I38" s="27"/>
      <c r="J38" s="27"/>
      <c r="K38" s="27"/>
      <c r="L38" s="27"/>
      <c r="M38" s="27"/>
      <c r="N38" s="27"/>
      <c r="O38" s="23"/>
      <c r="P38" s="23"/>
      <c r="Q38" s="27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7"/>
      <c r="AC38" s="27"/>
      <c r="AD38" s="27"/>
      <c r="AE38" s="27"/>
      <c r="AF38" s="27"/>
      <c r="AG38" s="23"/>
      <c r="AH38" s="27"/>
      <c r="AI38" s="23"/>
      <c r="AJ38" s="23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3"/>
      <c r="BK38" s="28" t="s">
        <v>96</v>
      </c>
      <c r="BL38" s="28"/>
      <c r="BM38" s="27">
        <v>1.2</v>
      </c>
      <c r="BN38" s="27" t="s">
        <v>97</v>
      </c>
      <c r="BO38" s="27"/>
      <c r="BP38" s="27"/>
      <c r="BQ38" s="27">
        <v>84</v>
      </c>
      <c r="BR38" s="27" t="s">
        <v>106</v>
      </c>
      <c r="BS38" s="27">
        <v>0.9</v>
      </c>
      <c r="BT38" s="27" t="s">
        <v>99</v>
      </c>
      <c r="BU38" s="23"/>
      <c r="BV38" s="27" t="s">
        <v>100</v>
      </c>
      <c r="BW38" s="27"/>
      <c r="BX38" s="27"/>
      <c r="BY38" s="27" t="s">
        <v>101</v>
      </c>
      <c r="BZ38" s="27"/>
      <c r="CA38" s="27"/>
      <c r="CB38" s="27">
        <v>0.47</v>
      </c>
      <c r="CC38" s="27"/>
      <c r="CD38" s="40" t="s">
        <v>235</v>
      </c>
      <c r="CE38" s="29">
        <v>5.65</v>
      </c>
      <c r="CF38" s="29">
        <v>967.76</v>
      </c>
      <c r="CG38" s="29">
        <v>962.11</v>
      </c>
    </row>
    <row r="39" spans="1:85" ht="15">
      <c r="A39" s="23" t="s">
        <v>104</v>
      </c>
      <c r="B39" s="24">
        <v>36816</v>
      </c>
      <c r="C39" s="25">
        <v>200033706</v>
      </c>
      <c r="D39" s="24"/>
      <c r="E39" s="26" t="s">
        <v>95</v>
      </c>
      <c r="F39" s="27"/>
      <c r="G39" s="27"/>
      <c r="H39" s="27"/>
      <c r="I39" s="27"/>
      <c r="J39" s="27"/>
      <c r="K39" s="27"/>
      <c r="L39" s="27"/>
      <c r="M39" s="27"/>
      <c r="N39" s="27"/>
      <c r="O39" s="23"/>
      <c r="P39" s="23"/>
      <c r="Q39" s="27"/>
      <c r="R39" s="23"/>
      <c r="S39" s="27"/>
      <c r="T39" s="27"/>
      <c r="U39" s="23"/>
      <c r="V39" s="23"/>
      <c r="W39" s="23"/>
      <c r="X39" s="27"/>
      <c r="Y39" s="27"/>
      <c r="Z39" s="27"/>
      <c r="AA39" s="27"/>
      <c r="AB39" s="27"/>
      <c r="AC39" s="27"/>
      <c r="AD39" s="27"/>
      <c r="AE39" s="27"/>
      <c r="AF39" s="27"/>
      <c r="AG39" s="23"/>
      <c r="AH39" s="27"/>
      <c r="AI39" s="23"/>
      <c r="AJ39" s="23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3"/>
      <c r="BK39" s="28" t="s">
        <v>96</v>
      </c>
      <c r="BL39" s="28"/>
      <c r="BM39" s="27"/>
      <c r="BN39" s="27"/>
      <c r="BO39" s="27"/>
      <c r="BP39" s="27"/>
      <c r="BQ39" s="27"/>
      <c r="BR39" s="27"/>
      <c r="BS39" s="27"/>
      <c r="BT39" s="27"/>
      <c r="BU39" s="23"/>
      <c r="BV39" s="27"/>
      <c r="BW39" s="27"/>
      <c r="BX39" s="27"/>
      <c r="BY39" s="27"/>
      <c r="BZ39" s="27"/>
      <c r="CA39" s="27"/>
      <c r="CB39" s="27"/>
      <c r="CC39" s="27"/>
      <c r="CD39" s="27"/>
      <c r="CE39" s="29">
        <v>7.35</v>
      </c>
      <c r="CF39" s="29">
        <v>967.76</v>
      </c>
      <c r="CG39" s="29">
        <v>960.41</v>
      </c>
    </row>
    <row r="40" spans="1:85" ht="15">
      <c r="A40" s="23" t="s">
        <v>122</v>
      </c>
      <c r="B40" s="24">
        <v>36614</v>
      </c>
      <c r="C40" s="35">
        <v>101940765</v>
      </c>
      <c r="E40" s="26" t="s">
        <v>105</v>
      </c>
      <c r="AA40" s="34">
        <v>1.1</v>
      </c>
      <c r="AB40" s="34">
        <v>9.8</v>
      </c>
      <c r="AE40" s="34"/>
      <c r="AG40" s="34">
        <v>1.1</v>
      </c>
      <c r="AQ40" s="34"/>
      <c r="BF40" s="34"/>
      <c r="BK40" s="28">
        <v>12</v>
      </c>
      <c r="BL40" s="28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>
        <v>6.36</v>
      </c>
      <c r="CF40" s="29">
        <v>970.54</v>
      </c>
      <c r="CG40" s="29">
        <v>964.18</v>
      </c>
    </row>
    <row r="41" spans="1:85" ht="15">
      <c r="A41" s="23" t="s">
        <v>122</v>
      </c>
      <c r="B41" s="24">
        <v>36753</v>
      </c>
      <c r="C41" s="35">
        <v>200026766</v>
      </c>
      <c r="E41" s="26" t="s">
        <v>95</v>
      </c>
      <c r="AB41" s="34">
        <v>8.8</v>
      </c>
      <c r="AE41" s="34">
        <v>0.2</v>
      </c>
      <c r="AG41" s="34">
        <v>2.1</v>
      </c>
      <c r="AH41">
        <v>0.2</v>
      </c>
      <c r="AQ41" s="34"/>
      <c r="BF41" s="34"/>
      <c r="BK41" s="28">
        <v>11.3</v>
      </c>
      <c r="BL41" s="28"/>
      <c r="BM41" s="40" t="s">
        <v>100</v>
      </c>
      <c r="BN41" s="40">
        <v>0.29</v>
      </c>
      <c r="BO41" s="40"/>
      <c r="BP41" s="40"/>
      <c r="BQ41" s="40">
        <v>48</v>
      </c>
      <c r="BR41" s="40" t="s">
        <v>106</v>
      </c>
      <c r="BS41" s="40">
        <v>4.3</v>
      </c>
      <c r="BT41" s="40">
        <v>11</v>
      </c>
      <c r="BU41" s="40"/>
      <c r="BV41" s="40" t="s">
        <v>100</v>
      </c>
      <c r="BW41" s="40"/>
      <c r="BX41" s="40"/>
      <c r="BY41" s="40" t="s">
        <v>101</v>
      </c>
      <c r="BZ41" s="40"/>
      <c r="CA41" s="40"/>
      <c r="CB41" s="40" t="s">
        <v>101</v>
      </c>
      <c r="CC41" s="40"/>
      <c r="CD41" s="40">
        <v>0.033</v>
      </c>
      <c r="CE41" s="40">
        <v>8.75</v>
      </c>
      <c r="CF41" s="29">
        <v>970.54</v>
      </c>
      <c r="CG41" s="29">
        <v>961.79</v>
      </c>
    </row>
    <row r="42" spans="1:85" ht="15">
      <c r="A42" s="23" t="s">
        <v>122</v>
      </c>
      <c r="B42" s="24">
        <v>36816</v>
      </c>
      <c r="C42" s="35">
        <v>200033704</v>
      </c>
      <c r="E42" s="26" t="s">
        <v>95</v>
      </c>
      <c r="AB42" s="34">
        <v>16</v>
      </c>
      <c r="AE42" s="34">
        <v>0.2</v>
      </c>
      <c r="AG42" s="34">
        <v>2.6</v>
      </c>
      <c r="AH42">
        <v>0.3</v>
      </c>
      <c r="AQ42" s="34"/>
      <c r="BF42" s="34"/>
      <c r="BK42" s="28">
        <v>19.1</v>
      </c>
      <c r="BL42" s="28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>
        <v>10.73</v>
      </c>
      <c r="CF42" s="29">
        <v>970.54</v>
      </c>
      <c r="CG42" s="29">
        <v>959.81</v>
      </c>
    </row>
    <row r="43" spans="1:85" ht="15">
      <c r="A43" s="23" t="s">
        <v>123</v>
      </c>
      <c r="B43" s="24">
        <v>36619</v>
      </c>
      <c r="C43" s="25">
        <v>101948370</v>
      </c>
      <c r="D43" s="24"/>
      <c r="E43" s="26" t="s">
        <v>105</v>
      </c>
      <c r="F43" s="27">
        <v>5</v>
      </c>
      <c r="G43" s="27"/>
      <c r="H43" s="27"/>
      <c r="I43" s="27"/>
      <c r="J43" s="27"/>
      <c r="K43" s="27"/>
      <c r="L43" s="27"/>
      <c r="M43" s="27"/>
      <c r="N43" s="27"/>
      <c r="O43" s="23"/>
      <c r="P43" s="23"/>
      <c r="Q43" s="27"/>
      <c r="R43" s="23"/>
      <c r="S43" s="27"/>
      <c r="T43" s="27"/>
      <c r="U43" s="23"/>
      <c r="V43" s="23"/>
      <c r="W43" s="23"/>
      <c r="X43" s="27"/>
      <c r="Y43" s="27"/>
      <c r="Z43" s="27"/>
      <c r="AA43" s="27"/>
      <c r="AB43" s="27"/>
      <c r="AC43" s="27"/>
      <c r="AD43" s="27"/>
      <c r="AE43" s="27"/>
      <c r="AF43" s="27"/>
      <c r="AG43" s="23"/>
      <c r="AH43" s="27"/>
      <c r="AI43" s="23"/>
      <c r="AJ43" s="23"/>
      <c r="AK43" s="27"/>
      <c r="AL43" s="27"/>
      <c r="AM43" s="27"/>
      <c r="AN43" s="27">
        <v>11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3"/>
      <c r="BK43" s="28">
        <v>16</v>
      </c>
      <c r="BL43" s="28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9">
        <v>4.79</v>
      </c>
      <c r="CF43" s="29">
        <v>971.55</v>
      </c>
      <c r="CG43" s="29">
        <v>966.76</v>
      </c>
    </row>
    <row r="44" spans="1:85" ht="15">
      <c r="A44" s="23" t="s">
        <v>123</v>
      </c>
      <c r="B44" s="24">
        <v>36753</v>
      </c>
      <c r="C44" s="25">
        <v>200026767</v>
      </c>
      <c r="D44" s="24"/>
      <c r="E44" s="26" t="s">
        <v>95</v>
      </c>
      <c r="F44" s="27"/>
      <c r="G44" s="27"/>
      <c r="H44" s="27">
        <v>3</v>
      </c>
      <c r="I44" s="27"/>
      <c r="J44" s="27"/>
      <c r="K44" s="27"/>
      <c r="L44" s="27"/>
      <c r="M44" s="27"/>
      <c r="N44" s="27"/>
      <c r="O44" s="23"/>
      <c r="P44" s="23"/>
      <c r="Q44" s="27"/>
      <c r="R44" s="23"/>
      <c r="S44" s="27"/>
      <c r="T44" s="27"/>
      <c r="U44" s="23"/>
      <c r="V44" s="23"/>
      <c r="W44" s="23"/>
      <c r="X44" s="27"/>
      <c r="Y44" s="27"/>
      <c r="Z44" s="27">
        <v>11</v>
      </c>
      <c r="AA44" s="27"/>
      <c r="AB44" s="27"/>
      <c r="AC44" s="27"/>
      <c r="AD44" s="27"/>
      <c r="AE44" s="27"/>
      <c r="AF44" s="27"/>
      <c r="AG44" s="23"/>
      <c r="AH44" s="27"/>
      <c r="AI44" s="23"/>
      <c r="AJ44" s="23"/>
      <c r="AK44" s="27"/>
      <c r="AL44" s="27"/>
      <c r="AM44" s="27"/>
      <c r="AN44" s="27">
        <v>38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3"/>
      <c r="BK44" s="28">
        <v>52</v>
      </c>
      <c r="BL44" s="28"/>
      <c r="BM44" s="27"/>
      <c r="BN44" s="27"/>
      <c r="BO44" s="27"/>
      <c r="BP44" s="27"/>
      <c r="BQ44" s="27">
        <v>540</v>
      </c>
      <c r="BR44" s="27" t="s">
        <v>106</v>
      </c>
      <c r="BS44" s="27">
        <v>2.9</v>
      </c>
      <c r="BT44" s="27">
        <v>18</v>
      </c>
      <c r="BU44" s="27"/>
      <c r="BV44" s="27">
        <v>2.8</v>
      </c>
      <c r="BW44" s="27"/>
      <c r="BX44" s="27"/>
      <c r="BY44" s="27" t="s">
        <v>101</v>
      </c>
      <c r="BZ44" s="27"/>
      <c r="CA44" s="27"/>
      <c r="CB44" s="27">
        <v>161</v>
      </c>
      <c r="CC44" s="27"/>
      <c r="CD44" s="27">
        <v>0.012</v>
      </c>
      <c r="CE44" s="29">
        <v>6.25</v>
      </c>
      <c r="CF44" s="29">
        <v>971.55</v>
      </c>
      <c r="CG44" s="29">
        <v>965.3</v>
      </c>
    </row>
    <row r="45" spans="1:85" ht="15">
      <c r="A45" s="23" t="s">
        <v>123</v>
      </c>
      <c r="B45" s="24">
        <v>36816</v>
      </c>
      <c r="C45" s="25">
        <v>200033703</v>
      </c>
      <c r="D45" s="24"/>
      <c r="E45" s="26" t="s">
        <v>95</v>
      </c>
      <c r="F45" s="27"/>
      <c r="G45" s="27"/>
      <c r="H45" s="27">
        <v>4.2</v>
      </c>
      <c r="I45" s="27"/>
      <c r="J45" s="27"/>
      <c r="K45" s="27"/>
      <c r="L45" s="27"/>
      <c r="M45" s="27">
        <v>0.3</v>
      </c>
      <c r="N45" s="27"/>
      <c r="O45" s="23"/>
      <c r="P45" s="23"/>
      <c r="Q45" s="27"/>
      <c r="R45" s="23"/>
      <c r="S45" s="27"/>
      <c r="T45" s="27"/>
      <c r="U45" s="23"/>
      <c r="V45" s="23"/>
      <c r="W45" s="23"/>
      <c r="X45" s="27"/>
      <c r="Y45" s="27"/>
      <c r="Z45" s="27"/>
      <c r="AA45" s="27">
        <v>0.5</v>
      </c>
      <c r="AB45" s="27"/>
      <c r="AC45" s="27"/>
      <c r="AD45" s="27"/>
      <c r="AE45" s="27"/>
      <c r="AF45" s="27"/>
      <c r="AG45" s="23"/>
      <c r="AH45" s="27"/>
      <c r="AI45" s="23"/>
      <c r="AJ45" s="23"/>
      <c r="AK45" s="27"/>
      <c r="AL45" s="27"/>
      <c r="AM45" s="27"/>
      <c r="AN45" s="27">
        <v>57</v>
      </c>
      <c r="AO45" s="27"/>
      <c r="AP45" s="27"/>
      <c r="AQ45" s="27"/>
      <c r="AR45" s="27"/>
      <c r="AS45" s="27"/>
      <c r="AT45" s="27"/>
      <c r="AU45" s="27">
        <v>17</v>
      </c>
      <c r="AV45" s="27"/>
      <c r="AW45" s="27"/>
      <c r="AX45" s="27"/>
      <c r="AY45" s="27"/>
      <c r="AZ45" s="27"/>
      <c r="BA45" s="27"/>
      <c r="BB45" s="27">
        <v>2.2</v>
      </c>
      <c r="BC45" s="27"/>
      <c r="BD45" s="27"/>
      <c r="BE45" s="27">
        <v>2.2</v>
      </c>
      <c r="BF45" s="27"/>
      <c r="BG45" s="27"/>
      <c r="BH45" s="27"/>
      <c r="BI45" s="27"/>
      <c r="BJ45" s="23">
        <v>2.2</v>
      </c>
      <c r="BK45" s="28">
        <v>85.6</v>
      </c>
      <c r="BL45" s="28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9">
        <v>6.44</v>
      </c>
      <c r="CF45" s="29">
        <v>971.55</v>
      </c>
      <c r="CG45" s="29">
        <v>965.11</v>
      </c>
    </row>
    <row r="46" spans="1:85" ht="15">
      <c r="A46" s="23" t="s">
        <v>126</v>
      </c>
      <c r="B46" s="24">
        <v>36614</v>
      </c>
      <c r="C46" s="25">
        <v>101940773</v>
      </c>
      <c r="D46" s="24"/>
      <c r="E46" s="26" t="s">
        <v>105</v>
      </c>
      <c r="F46" s="27"/>
      <c r="G46" s="27"/>
      <c r="H46" s="27"/>
      <c r="I46" s="27"/>
      <c r="J46" s="27"/>
      <c r="K46" s="27"/>
      <c r="L46" s="27"/>
      <c r="M46" s="27"/>
      <c r="N46" s="27"/>
      <c r="O46" s="23"/>
      <c r="P46" s="23"/>
      <c r="Q46" s="27"/>
      <c r="R46" s="23"/>
      <c r="S46" s="27"/>
      <c r="T46" s="27"/>
      <c r="U46" s="23"/>
      <c r="V46" s="23"/>
      <c r="W46" s="23"/>
      <c r="X46" s="27"/>
      <c r="Y46" s="27"/>
      <c r="Z46" s="27"/>
      <c r="AA46" s="27"/>
      <c r="AB46" s="27"/>
      <c r="AC46" s="27"/>
      <c r="AD46" s="27"/>
      <c r="AE46" s="27"/>
      <c r="AF46" s="27"/>
      <c r="AG46" s="23"/>
      <c r="AH46" s="27"/>
      <c r="AI46" s="23"/>
      <c r="AJ46" s="23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3"/>
      <c r="BK46" s="28" t="s">
        <v>96</v>
      </c>
      <c r="BL46" s="28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9">
        <v>7.48</v>
      </c>
      <c r="CF46" s="29">
        <v>967.14</v>
      </c>
      <c r="CG46" s="29">
        <v>959.66</v>
      </c>
    </row>
    <row r="47" spans="1:85" ht="15">
      <c r="A47" s="23" t="s">
        <v>126</v>
      </c>
      <c r="B47" s="24">
        <v>36816</v>
      </c>
      <c r="C47" s="25">
        <v>200033702</v>
      </c>
      <c r="D47" s="24"/>
      <c r="E47" s="26" t="s">
        <v>95</v>
      </c>
      <c r="F47" s="27"/>
      <c r="G47" s="27"/>
      <c r="H47" s="27"/>
      <c r="I47" s="27"/>
      <c r="J47" s="27"/>
      <c r="K47" s="27"/>
      <c r="L47" s="27"/>
      <c r="M47" s="27"/>
      <c r="N47" s="27"/>
      <c r="O47" s="23"/>
      <c r="P47" s="23"/>
      <c r="Q47" s="27"/>
      <c r="R47" s="23"/>
      <c r="S47" s="27"/>
      <c r="T47" s="27"/>
      <c r="U47" s="23"/>
      <c r="V47" s="23"/>
      <c r="W47" s="23"/>
      <c r="X47" s="27"/>
      <c r="Y47" s="27"/>
      <c r="Z47" s="27"/>
      <c r="AA47" s="27"/>
      <c r="AB47" s="27"/>
      <c r="AC47" s="27"/>
      <c r="AD47" s="27"/>
      <c r="AE47" s="27"/>
      <c r="AF47" s="27"/>
      <c r="AG47" s="23"/>
      <c r="AH47" s="27"/>
      <c r="AI47" s="23"/>
      <c r="AJ47" s="23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3"/>
      <c r="BK47" s="28" t="s">
        <v>96</v>
      </c>
      <c r="BL47" s="28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9">
        <v>10.91</v>
      </c>
      <c r="CF47" s="29">
        <v>967.14</v>
      </c>
      <c r="CG47" s="29">
        <v>956.23</v>
      </c>
    </row>
    <row r="48" spans="1:85" ht="15">
      <c r="A48" s="23" t="s">
        <v>127</v>
      </c>
      <c r="B48" s="24">
        <v>36616</v>
      </c>
      <c r="C48" s="25">
        <v>101945947</v>
      </c>
      <c r="D48" s="24"/>
      <c r="E48" s="26" t="s">
        <v>105</v>
      </c>
      <c r="F48" s="27"/>
      <c r="G48" s="27"/>
      <c r="H48" s="27"/>
      <c r="I48" s="27"/>
      <c r="J48" s="27"/>
      <c r="K48" s="27"/>
      <c r="L48" s="27"/>
      <c r="M48" s="27"/>
      <c r="N48" s="27"/>
      <c r="O48" s="23"/>
      <c r="P48" s="23"/>
      <c r="Q48" s="27"/>
      <c r="R48" s="23"/>
      <c r="S48" s="27"/>
      <c r="T48" s="27"/>
      <c r="U48" s="23"/>
      <c r="V48" s="23"/>
      <c r="W48" s="23"/>
      <c r="X48" s="27"/>
      <c r="Y48" s="27"/>
      <c r="Z48" s="27"/>
      <c r="AA48" s="27"/>
      <c r="AB48" s="27"/>
      <c r="AC48" s="27"/>
      <c r="AD48" s="27"/>
      <c r="AE48" s="27"/>
      <c r="AF48" s="27"/>
      <c r="AG48" s="23"/>
      <c r="AH48" s="27"/>
      <c r="AI48" s="23"/>
      <c r="AJ48" s="23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3"/>
      <c r="BK48" s="28" t="s">
        <v>96</v>
      </c>
      <c r="BL48" s="28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9">
        <v>72.55</v>
      </c>
      <c r="CF48" s="29">
        <v>1009.52</v>
      </c>
      <c r="CG48" s="29">
        <v>936.97</v>
      </c>
    </row>
    <row r="49" spans="1:85" ht="15">
      <c r="A49" s="23" t="s">
        <v>127</v>
      </c>
      <c r="B49" s="24">
        <v>36753</v>
      </c>
      <c r="C49" s="25">
        <v>200026765</v>
      </c>
      <c r="D49" s="24"/>
      <c r="E49" s="26" t="s">
        <v>95</v>
      </c>
      <c r="F49" s="27"/>
      <c r="G49" s="27"/>
      <c r="H49" s="27"/>
      <c r="I49" s="27"/>
      <c r="J49" s="27"/>
      <c r="K49" s="27"/>
      <c r="L49" s="27"/>
      <c r="M49" s="27"/>
      <c r="N49" s="27"/>
      <c r="O49" s="23"/>
      <c r="P49" s="23"/>
      <c r="Q49" s="27"/>
      <c r="R49" s="23"/>
      <c r="S49" s="27"/>
      <c r="T49" s="27"/>
      <c r="U49" s="23"/>
      <c r="V49" s="23"/>
      <c r="W49" s="23"/>
      <c r="X49" s="27"/>
      <c r="Y49" s="27"/>
      <c r="Z49" s="27"/>
      <c r="AA49" s="27"/>
      <c r="AB49" s="27"/>
      <c r="AC49" s="27"/>
      <c r="AD49" s="27"/>
      <c r="AE49" s="27"/>
      <c r="AF49" s="27"/>
      <c r="AG49" s="23"/>
      <c r="AH49" s="27"/>
      <c r="AI49" s="23"/>
      <c r="AJ49" s="23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3"/>
      <c r="BK49" s="28" t="s">
        <v>96</v>
      </c>
      <c r="BL49" s="28"/>
      <c r="BM49" s="27">
        <v>1.6</v>
      </c>
      <c r="BN49" s="27" t="s">
        <v>97</v>
      </c>
      <c r="BO49" s="27"/>
      <c r="BP49" s="27"/>
      <c r="BQ49" s="27">
        <v>8</v>
      </c>
      <c r="BR49" s="27" t="s">
        <v>106</v>
      </c>
      <c r="BS49" s="27">
        <v>12</v>
      </c>
      <c r="BT49" s="27" t="s">
        <v>99</v>
      </c>
      <c r="BU49" s="27"/>
      <c r="BV49" s="27" t="s">
        <v>100</v>
      </c>
      <c r="BW49" s="27"/>
      <c r="BX49" s="27"/>
      <c r="BY49" s="27" t="s">
        <v>101</v>
      </c>
      <c r="BZ49" s="27"/>
      <c r="CA49" s="27"/>
      <c r="CB49" s="27">
        <v>0.18</v>
      </c>
      <c r="CC49" s="27"/>
      <c r="CD49" s="27">
        <v>0.034</v>
      </c>
      <c r="CE49" s="29">
        <v>73.5</v>
      </c>
      <c r="CF49" s="29">
        <v>1009.52</v>
      </c>
      <c r="CG49" s="29">
        <v>936.02</v>
      </c>
    </row>
    <row r="50" spans="1:85" ht="15">
      <c r="A50" s="23" t="s">
        <v>127</v>
      </c>
      <c r="B50" s="24">
        <v>36816</v>
      </c>
      <c r="C50" s="25">
        <v>200033707</v>
      </c>
      <c r="D50" s="24"/>
      <c r="E50" s="26" t="s">
        <v>95</v>
      </c>
      <c r="F50" s="27"/>
      <c r="G50" s="27"/>
      <c r="H50" s="27"/>
      <c r="I50" s="27"/>
      <c r="J50" s="27"/>
      <c r="K50" s="27"/>
      <c r="L50" s="27"/>
      <c r="M50" s="27"/>
      <c r="N50" s="27"/>
      <c r="O50" s="23"/>
      <c r="P50" s="23"/>
      <c r="Q50" s="27"/>
      <c r="R50" s="23"/>
      <c r="S50" s="27"/>
      <c r="T50" s="27"/>
      <c r="U50" s="23"/>
      <c r="V50" s="23"/>
      <c r="W50" s="23"/>
      <c r="X50" s="27"/>
      <c r="Y50" s="27"/>
      <c r="Z50" s="27"/>
      <c r="AA50" s="27"/>
      <c r="AB50" s="27"/>
      <c r="AC50" s="27"/>
      <c r="AD50" s="27"/>
      <c r="AE50" s="27"/>
      <c r="AF50" s="27"/>
      <c r="AG50" s="23"/>
      <c r="AH50" s="27"/>
      <c r="AI50" s="23"/>
      <c r="AJ50" s="23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3"/>
      <c r="BK50" s="28" t="s">
        <v>96</v>
      </c>
      <c r="BL50" s="28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9">
        <v>73.69</v>
      </c>
      <c r="CF50" s="29">
        <v>1009.52</v>
      </c>
      <c r="CG50" s="29">
        <v>935.83</v>
      </c>
    </row>
    <row r="51" spans="1:85" ht="15">
      <c r="A51" s="23" t="s">
        <v>130</v>
      </c>
      <c r="B51" s="24">
        <v>36615</v>
      </c>
      <c r="C51" s="25">
        <v>101943207</v>
      </c>
      <c r="D51" s="24"/>
      <c r="E51" s="26" t="s">
        <v>105</v>
      </c>
      <c r="F51" s="27"/>
      <c r="G51" s="27"/>
      <c r="H51" s="27"/>
      <c r="I51" s="27"/>
      <c r="J51" s="27"/>
      <c r="K51" s="27"/>
      <c r="L51" s="27"/>
      <c r="M51" s="27"/>
      <c r="N51" s="27"/>
      <c r="O51" s="23"/>
      <c r="P51" s="23"/>
      <c r="Q51" s="27"/>
      <c r="R51" s="23"/>
      <c r="S51" s="27"/>
      <c r="T51" s="27"/>
      <c r="U51" s="23"/>
      <c r="V51" s="23"/>
      <c r="W51" s="23"/>
      <c r="X51" s="27"/>
      <c r="Y51" s="27"/>
      <c r="Z51" s="27"/>
      <c r="AA51" s="27"/>
      <c r="AB51" s="27"/>
      <c r="AC51" s="27"/>
      <c r="AD51" s="27"/>
      <c r="AE51" s="27"/>
      <c r="AF51" s="27"/>
      <c r="AG51" s="23"/>
      <c r="AH51" s="27"/>
      <c r="AI51" s="23"/>
      <c r="AJ51" s="23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3"/>
      <c r="BK51" s="28" t="s">
        <v>96</v>
      </c>
      <c r="BL51" s="28"/>
      <c r="BM51" s="27"/>
      <c r="BN51" s="27"/>
      <c r="BO51" s="27"/>
      <c r="BP51" s="27"/>
      <c r="BQ51" s="27"/>
      <c r="BR51" s="27"/>
      <c r="BS51" s="27"/>
      <c r="BT51" s="27"/>
      <c r="BU51" s="23"/>
      <c r="BV51" s="27"/>
      <c r="BW51" s="27"/>
      <c r="BX51" s="27"/>
      <c r="BY51" s="27"/>
      <c r="BZ51" s="27"/>
      <c r="CA51" s="27"/>
      <c r="CB51" s="27"/>
      <c r="CC51" s="27"/>
      <c r="CD51" s="27"/>
      <c r="CE51" s="29">
        <v>92.36</v>
      </c>
      <c r="CF51" s="29">
        <v>1048.06</v>
      </c>
      <c r="CG51" s="29">
        <v>955.7</v>
      </c>
    </row>
    <row r="52" spans="1:85" ht="15">
      <c r="A52" s="23" t="s">
        <v>130</v>
      </c>
      <c r="B52" s="24">
        <v>36753</v>
      </c>
      <c r="C52" s="25">
        <v>200026769</v>
      </c>
      <c r="D52" s="24"/>
      <c r="E52" s="26" t="s">
        <v>95</v>
      </c>
      <c r="F52" s="27"/>
      <c r="G52" s="27"/>
      <c r="H52" s="27"/>
      <c r="I52" s="27"/>
      <c r="J52" s="27"/>
      <c r="K52" s="27"/>
      <c r="L52" s="27"/>
      <c r="M52" s="27"/>
      <c r="N52" s="27"/>
      <c r="O52" s="23"/>
      <c r="P52" s="23"/>
      <c r="Q52" s="27"/>
      <c r="R52" s="23"/>
      <c r="S52" s="27"/>
      <c r="T52" s="27"/>
      <c r="U52" s="23"/>
      <c r="V52" s="23"/>
      <c r="W52" s="23"/>
      <c r="X52" s="27"/>
      <c r="Y52" s="27"/>
      <c r="Z52" s="27"/>
      <c r="AA52" s="27"/>
      <c r="AB52" s="27"/>
      <c r="AC52" s="27"/>
      <c r="AD52" s="27"/>
      <c r="AE52" s="27"/>
      <c r="AF52" s="27"/>
      <c r="AG52" s="23"/>
      <c r="AH52" s="27"/>
      <c r="AI52" s="23"/>
      <c r="AJ52" s="23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3"/>
      <c r="BK52" s="28" t="s">
        <v>96</v>
      </c>
      <c r="BL52" s="28"/>
      <c r="BM52" s="27">
        <v>8.1</v>
      </c>
      <c r="BN52" s="27" t="s">
        <v>131</v>
      </c>
      <c r="BO52" s="27"/>
      <c r="BP52" s="27"/>
      <c r="BQ52" s="27">
        <v>1.9</v>
      </c>
      <c r="BR52" s="27" t="s">
        <v>106</v>
      </c>
      <c r="BS52" s="27">
        <v>1.7</v>
      </c>
      <c r="BT52" s="27" t="s">
        <v>99</v>
      </c>
      <c r="BU52" s="23"/>
      <c r="BV52" s="27" t="s">
        <v>100</v>
      </c>
      <c r="BW52" s="27"/>
      <c r="BX52" s="27"/>
      <c r="BY52" s="27" t="s">
        <v>101</v>
      </c>
      <c r="BZ52" s="27"/>
      <c r="CA52" s="27"/>
      <c r="CB52" s="27"/>
      <c r="CC52" s="27"/>
      <c r="CD52" s="27">
        <v>0.011</v>
      </c>
      <c r="CE52" s="29">
        <v>92.81</v>
      </c>
      <c r="CF52" s="29">
        <v>1048.06</v>
      </c>
      <c r="CG52" s="29">
        <v>955.25</v>
      </c>
    </row>
    <row r="53" spans="1:85" ht="15">
      <c r="A53" s="23" t="s">
        <v>130</v>
      </c>
      <c r="B53" s="24">
        <v>36816</v>
      </c>
      <c r="C53" s="25">
        <v>200033710</v>
      </c>
      <c r="D53" s="24"/>
      <c r="E53" s="26" t="s">
        <v>95</v>
      </c>
      <c r="F53" s="27"/>
      <c r="G53" s="27"/>
      <c r="H53" s="27"/>
      <c r="I53" s="27"/>
      <c r="J53" s="27"/>
      <c r="K53" s="27"/>
      <c r="L53" s="27"/>
      <c r="M53" s="27"/>
      <c r="N53" s="27"/>
      <c r="O53" s="23"/>
      <c r="P53" s="23"/>
      <c r="Q53" s="27"/>
      <c r="R53" s="23"/>
      <c r="S53" s="27"/>
      <c r="T53" s="27"/>
      <c r="U53" s="23"/>
      <c r="V53" s="23"/>
      <c r="W53" s="23"/>
      <c r="X53" s="27"/>
      <c r="Y53" s="27"/>
      <c r="Z53" s="27"/>
      <c r="AA53" s="27"/>
      <c r="AB53" s="27"/>
      <c r="AC53" s="27"/>
      <c r="AD53" s="27"/>
      <c r="AE53" s="27"/>
      <c r="AF53" s="27"/>
      <c r="AG53" s="23"/>
      <c r="AH53" s="27"/>
      <c r="AI53" s="23"/>
      <c r="AJ53" s="23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3"/>
      <c r="BK53" s="28" t="s">
        <v>96</v>
      </c>
      <c r="BL53" s="28"/>
      <c r="BM53" s="27"/>
      <c r="BN53" s="27"/>
      <c r="BO53" s="27"/>
      <c r="BP53" s="27"/>
      <c r="BQ53" s="27"/>
      <c r="BR53" s="27"/>
      <c r="BS53" s="27"/>
      <c r="BT53" s="27"/>
      <c r="BU53" s="23"/>
      <c r="BV53" s="27"/>
      <c r="BW53" s="27"/>
      <c r="BX53" s="27"/>
      <c r="BY53" s="27"/>
      <c r="BZ53" s="27"/>
      <c r="CA53" s="27"/>
      <c r="CB53" s="27"/>
      <c r="CC53" s="27"/>
      <c r="CD53" s="27"/>
      <c r="CE53" s="29">
        <v>93.04</v>
      </c>
      <c r="CF53" s="29">
        <v>1048.06</v>
      </c>
      <c r="CG53" s="29">
        <v>955.02</v>
      </c>
    </row>
    <row r="54" spans="1:85" ht="15">
      <c r="A54" s="23" t="s">
        <v>133</v>
      </c>
      <c r="B54" s="24">
        <v>36846</v>
      </c>
      <c r="C54" s="35">
        <v>200036141</v>
      </c>
      <c r="E54" s="26" t="s">
        <v>95</v>
      </c>
      <c r="BK54" s="28" t="s">
        <v>96</v>
      </c>
      <c r="BL54" s="28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29"/>
      <c r="CF54" s="29"/>
      <c r="CG54" s="29"/>
    </row>
    <row r="55" spans="1:85" ht="15">
      <c r="A55" s="23" t="s">
        <v>134</v>
      </c>
      <c r="B55" s="24">
        <v>36616</v>
      </c>
      <c r="C55" s="25">
        <v>101945954</v>
      </c>
      <c r="D55" s="24"/>
      <c r="E55" s="26" t="s">
        <v>105</v>
      </c>
      <c r="F55" s="27"/>
      <c r="G55" s="27"/>
      <c r="H55" s="27"/>
      <c r="I55" s="27"/>
      <c r="J55" s="27"/>
      <c r="K55" s="27"/>
      <c r="L55" s="27"/>
      <c r="M55" s="27"/>
      <c r="N55" s="27"/>
      <c r="O55" s="23"/>
      <c r="P55" s="23"/>
      <c r="Q55" s="27"/>
      <c r="R55" s="23"/>
      <c r="S55" s="27"/>
      <c r="T55" s="27"/>
      <c r="U55" s="23"/>
      <c r="V55" s="23"/>
      <c r="W55" s="23"/>
      <c r="X55" s="27"/>
      <c r="Y55" s="27"/>
      <c r="Z55" s="27"/>
      <c r="AA55" s="27"/>
      <c r="AB55" s="27"/>
      <c r="AC55" s="27"/>
      <c r="AD55" s="27"/>
      <c r="AE55" s="27"/>
      <c r="AF55" s="27"/>
      <c r="AG55" s="23"/>
      <c r="AH55" s="27"/>
      <c r="AI55" s="23"/>
      <c r="AJ55" s="23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3"/>
      <c r="BK55" s="28"/>
      <c r="BL55" s="28"/>
      <c r="BM55" s="27"/>
      <c r="BN55" s="27"/>
      <c r="BO55" s="27"/>
      <c r="BP55" s="27"/>
      <c r="BQ55" s="27"/>
      <c r="BR55" s="27"/>
      <c r="BS55" s="27"/>
      <c r="BT55" s="27"/>
      <c r="BU55" s="23"/>
      <c r="BV55" s="27"/>
      <c r="BW55" s="27"/>
      <c r="BX55" s="27"/>
      <c r="BY55" s="27"/>
      <c r="BZ55" s="27"/>
      <c r="CA55" s="27"/>
      <c r="CB55" s="27"/>
      <c r="CC55" s="27"/>
      <c r="CD55" s="27"/>
      <c r="CE55" s="29"/>
      <c r="CF55" s="29"/>
      <c r="CG55" s="29"/>
    </row>
    <row r="56" spans="1:85" ht="15">
      <c r="A56" s="23" t="s">
        <v>135</v>
      </c>
      <c r="B56" s="24">
        <v>36614</v>
      </c>
      <c r="C56" s="25">
        <v>101940757</v>
      </c>
      <c r="D56" s="24"/>
      <c r="E56" s="26" t="s">
        <v>105</v>
      </c>
      <c r="F56" s="27"/>
      <c r="G56" s="27"/>
      <c r="H56" s="27"/>
      <c r="I56" s="27"/>
      <c r="J56" s="27"/>
      <c r="K56" s="27"/>
      <c r="L56" s="27"/>
      <c r="M56" s="27"/>
      <c r="N56" s="27"/>
      <c r="O56" s="23"/>
      <c r="P56" s="23"/>
      <c r="Q56" s="27"/>
      <c r="R56" s="23"/>
      <c r="S56" s="27"/>
      <c r="T56" s="27"/>
      <c r="U56" s="23"/>
      <c r="V56" s="23"/>
      <c r="W56" s="23"/>
      <c r="X56" s="27"/>
      <c r="Y56" s="27"/>
      <c r="Z56" s="27"/>
      <c r="AA56" s="27"/>
      <c r="AB56" s="27"/>
      <c r="AC56" s="27"/>
      <c r="AD56" s="27"/>
      <c r="AE56" s="27"/>
      <c r="AF56" s="27"/>
      <c r="AG56" s="23"/>
      <c r="AH56" s="27"/>
      <c r="AI56" s="23"/>
      <c r="AJ56" s="23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3"/>
      <c r="BK56" s="28" t="s">
        <v>96</v>
      </c>
      <c r="BL56" s="28"/>
      <c r="BM56" s="27"/>
      <c r="BN56" s="27"/>
      <c r="BO56" s="27"/>
      <c r="BP56" s="27"/>
      <c r="BQ56" s="27"/>
      <c r="BR56" s="27"/>
      <c r="BS56" s="27"/>
      <c r="BT56" s="27"/>
      <c r="BU56" s="23"/>
      <c r="BV56" s="27"/>
      <c r="BW56" s="27"/>
      <c r="BX56" s="27"/>
      <c r="BY56" s="27"/>
      <c r="BZ56" s="27"/>
      <c r="CA56" s="27"/>
      <c r="CB56" s="27"/>
      <c r="CC56" s="27"/>
      <c r="CD56" s="27"/>
      <c r="CE56" s="29"/>
      <c r="CF56" s="29"/>
      <c r="CG56" s="29"/>
    </row>
    <row r="57" spans="1:85" ht="15">
      <c r="A57" s="23" t="s">
        <v>135</v>
      </c>
      <c r="B57" s="24">
        <v>36753</v>
      </c>
      <c r="C57" s="25">
        <v>200026759</v>
      </c>
      <c r="D57" s="24"/>
      <c r="E57" s="26" t="s">
        <v>95</v>
      </c>
      <c r="F57" s="27">
        <v>96</v>
      </c>
      <c r="G57" s="27"/>
      <c r="H57" s="27"/>
      <c r="I57" s="27"/>
      <c r="J57" s="27"/>
      <c r="K57" s="27"/>
      <c r="L57" s="27"/>
      <c r="M57" s="27"/>
      <c r="N57" s="27"/>
      <c r="O57" s="23"/>
      <c r="P57" s="23"/>
      <c r="Q57" s="27"/>
      <c r="R57" s="23"/>
      <c r="S57" s="27"/>
      <c r="T57" s="27"/>
      <c r="U57" s="23"/>
      <c r="V57" s="23"/>
      <c r="W57" s="23"/>
      <c r="X57" s="27"/>
      <c r="Y57" s="27"/>
      <c r="Z57" s="27"/>
      <c r="AA57" s="27"/>
      <c r="AB57" s="27"/>
      <c r="AC57" s="27"/>
      <c r="AD57" s="27"/>
      <c r="AE57" s="27"/>
      <c r="AF57" s="27"/>
      <c r="AG57" s="23"/>
      <c r="AH57" s="27"/>
      <c r="AI57" s="23"/>
      <c r="AJ57" s="23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3"/>
      <c r="BK57" s="28">
        <v>96</v>
      </c>
      <c r="BL57" s="28"/>
      <c r="BM57" s="27"/>
      <c r="BN57" s="27"/>
      <c r="BO57" s="27"/>
      <c r="BP57" s="27"/>
      <c r="BQ57" s="27"/>
      <c r="BR57" s="27"/>
      <c r="BS57" s="27"/>
      <c r="BT57" s="27"/>
      <c r="BU57" s="23"/>
      <c r="BV57" s="27"/>
      <c r="BW57" s="27"/>
      <c r="BX57" s="27"/>
      <c r="BY57" s="27"/>
      <c r="BZ57" s="27"/>
      <c r="CA57" s="27"/>
      <c r="CB57" s="27"/>
      <c r="CC57" s="27"/>
      <c r="CD57" s="27"/>
      <c r="CE57" s="29"/>
      <c r="CF57" s="29"/>
      <c r="CG57" s="29"/>
    </row>
    <row r="58" spans="1:85" ht="15">
      <c r="A58" s="23" t="s">
        <v>135</v>
      </c>
      <c r="B58" s="24">
        <v>36753</v>
      </c>
      <c r="C58" s="25">
        <v>200026783</v>
      </c>
      <c r="D58" s="24"/>
      <c r="E58" s="26" t="s">
        <v>95</v>
      </c>
      <c r="F58" s="27">
        <v>63</v>
      </c>
      <c r="G58" s="27"/>
      <c r="H58" s="27"/>
      <c r="I58" s="27"/>
      <c r="J58" s="27"/>
      <c r="K58" s="27"/>
      <c r="L58" s="27"/>
      <c r="M58" s="27"/>
      <c r="N58" s="27"/>
      <c r="O58" s="23"/>
      <c r="P58" s="23"/>
      <c r="Q58" s="27"/>
      <c r="R58" s="23"/>
      <c r="S58" s="27"/>
      <c r="T58" s="27"/>
      <c r="U58" s="23"/>
      <c r="V58" s="23"/>
      <c r="W58" s="23"/>
      <c r="X58" s="27"/>
      <c r="Y58" s="27"/>
      <c r="Z58" s="27"/>
      <c r="AA58" s="27"/>
      <c r="AB58" s="27"/>
      <c r="AC58" s="27"/>
      <c r="AD58" s="27"/>
      <c r="AE58" s="27"/>
      <c r="AF58" s="27"/>
      <c r="AG58" s="23"/>
      <c r="AH58" s="27"/>
      <c r="AI58" s="23"/>
      <c r="AJ58" s="23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3"/>
      <c r="BK58" s="28">
        <v>63</v>
      </c>
      <c r="BL58" s="28"/>
      <c r="BM58" s="27"/>
      <c r="BN58" s="27"/>
      <c r="BO58" s="27"/>
      <c r="BP58" s="27"/>
      <c r="BQ58" s="27"/>
      <c r="BR58" s="27"/>
      <c r="BS58" s="27"/>
      <c r="BT58" s="27"/>
      <c r="BU58" s="23"/>
      <c r="BV58" s="27"/>
      <c r="BW58" s="27"/>
      <c r="BX58" s="27"/>
      <c r="BY58" s="27"/>
      <c r="BZ58" s="27"/>
      <c r="CA58" s="27"/>
      <c r="CB58" s="27"/>
      <c r="CC58" s="27"/>
      <c r="CD58" s="27"/>
      <c r="CE58" s="29"/>
      <c r="CF58" s="29"/>
      <c r="CG58" s="29"/>
    </row>
    <row r="59" spans="1:85" ht="15">
      <c r="A59" s="23" t="s">
        <v>135</v>
      </c>
      <c r="B59" s="24">
        <v>36753</v>
      </c>
      <c r="C59" s="25">
        <v>200026784</v>
      </c>
      <c r="D59" s="24"/>
      <c r="E59" s="26" t="s">
        <v>95</v>
      </c>
      <c r="F59" s="27">
        <v>110</v>
      </c>
      <c r="G59" s="27"/>
      <c r="H59" s="27"/>
      <c r="I59" s="27"/>
      <c r="J59" s="27"/>
      <c r="K59" s="27"/>
      <c r="L59" s="27"/>
      <c r="M59" s="27"/>
      <c r="N59" s="27"/>
      <c r="O59" s="23"/>
      <c r="P59" s="23"/>
      <c r="Q59" s="27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7"/>
      <c r="AC59" s="27"/>
      <c r="AD59" s="27"/>
      <c r="AE59" s="27"/>
      <c r="AF59" s="27"/>
      <c r="AG59" s="23"/>
      <c r="AH59" s="27"/>
      <c r="AI59" s="23"/>
      <c r="AJ59" s="23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3"/>
      <c r="BK59" s="28">
        <v>110</v>
      </c>
      <c r="BL59" s="28"/>
      <c r="BM59" s="27"/>
      <c r="BN59" s="27"/>
      <c r="BO59" s="27"/>
      <c r="BP59" s="27"/>
      <c r="BQ59" s="27"/>
      <c r="BR59" s="27"/>
      <c r="BS59" s="27"/>
      <c r="BT59" s="27"/>
      <c r="BU59" s="23"/>
      <c r="BV59" s="27"/>
      <c r="BW59" s="27"/>
      <c r="BX59" s="27"/>
      <c r="BY59" s="27"/>
      <c r="BZ59" s="27"/>
      <c r="CA59" s="27"/>
      <c r="CB59" s="27"/>
      <c r="CC59" s="27"/>
      <c r="CD59" s="27"/>
      <c r="CE59" s="29"/>
      <c r="CF59" s="29"/>
      <c r="CG59" s="29"/>
    </row>
    <row r="60" spans="1:85" ht="15">
      <c r="A60" s="23" t="s">
        <v>135</v>
      </c>
      <c r="B60" s="24">
        <v>36812</v>
      </c>
      <c r="C60" s="25">
        <v>200033698</v>
      </c>
      <c r="D60" s="24"/>
      <c r="E60" s="26" t="s">
        <v>95</v>
      </c>
      <c r="F60" s="27"/>
      <c r="G60" s="27"/>
      <c r="H60" s="27"/>
      <c r="I60" s="27"/>
      <c r="J60" s="27"/>
      <c r="K60" s="27"/>
      <c r="L60" s="27"/>
      <c r="M60" s="27"/>
      <c r="N60" s="27"/>
      <c r="O60" s="23"/>
      <c r="P60" s="23"/>
      <c r="Q60" s="27"/>
      <c r="R60" s="23"/>
      <c r="S60" s="27"/>
      <c r="T60" s="27"/>
      <c r="U60" s="23"/>
      <c r="V60" s="23"/>
      <c r="W60" s="23"/>
      <c r="X60" s="27"/>
      <c r="Y60" s="27"/>
      <c r="Z60" s="27"/>
      <c r="AA60" s="27"/>
      <c r="AB60" s="27"/>
      <c r="AC60" s="27"/>
      <c r="AD60" s="27"/>
      <c r="AE60" s="27"/>
      <c r="AF60" s="27"/>
      <c r="AG60" s="23"/>
      <c r="AH60" s="27"/>
      <c r="AI60" s="23"/>
      <c r="AJ60" s="23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3"/>
      <c r="BK60" s="28" t="s">
        <v>96</v>
      </c>
      <c r="BL60" s="28"/>
      <c r="BM60" s="27"/>
      <c r="BN60" s="27"/>
      <c r="BO60" s="27"/>
      <c r="BP60" s="27"/>
      <c r="BQ60" s="27"/>
      <c r="BR60" s="27"/>
      <c r="BS60" s="27"/>
      <c r="BT60" s="27"/>
      <c r="BU60" s="23"/>
      <c r="BV60" s="27"/>
      <c r="BW60" s="27"/>
      <c r="BX60" s="27"/>
      <c r="BY60" s="27"/>
      <c r="BZ60" s="27"/>
      <c r="CA60" s="27"/>
      <c r="CB60" s="27"/>
      <c r="CC60" s="27"/>
      <c r="CD60" s="27"/>
      <c r="CE60" s="29"/>
      <c r="CF60" s="29"/>
      <c r="CG60" s="29"/>
    </row>
    <row r="61" spans="1:85" ht="15">
      <c r="A61" s="23" t="s">
        <v>136</v>
      </c>
      <c r="B61" s="24">
        <v>36613</v>
      </c>
      <c r="C61" s="25">
        <v>101937530</v>
      </c>
      <c r="D61" s="24"/>
      <c r="E61" s="26" t="s">
        <v>105</v>
      </c>
      <c r="F61" s="27">
        <v>46</v>
      </c>
      <c r="G61" s="27"/>
      <c r="H61" s="27"/>
      <c r="I61" s="27"/>
      <c r="J61" s="27"/>
      <c r="K61" s="27"/>
      <c r="L61" s="27"/>
      <c r="M61" s="27"/>
      <c r="N61" s="27"/>
      <c r="O61" s="23">
        <v>1.2</v>
      </c>
      <c r="P61" s="23"/>
      <c r="Q61" s="27"/>
      <c r="R61" s="23"/>
      <c r="S61" s="27"/>
      <c r="T61" s="27"/>
      <c r="U61" s="23"/>
      <c r="V61" s="23"/>
      <c r="W61" s="23"/>
      <c r="X61" s="27"/>
      <c r="Y61" s="27"/>
      <c r="Z61" s="27"/>
      <c r="AA61" s="27"/>
      <c r="AB61" s="27"/>
      <c r="AC61" s="27"/>
      <c r="AD61" s="27"/>
      <c r="AE61" s="27"/>
      <c r="AF61" s="27"/>
      <c r="AG61" s="23"/>
      <c r="AH61" s="27"/>
      <c r="AI61" s="23"/>
      <c r="AJ61" s="23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>
        <v>1.3</v>
      </c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3"/>
      <c r="BK61" s="28">
        <v>48.5</v>
      </c>
      <c r="BL61" s="28"/>
      <c r="BM61" s="27"/>
      <c r="BN61" s="27"/>
      <c r="BO61" s="27"/>
      <c r="BP61" s="27">
        <v>1620</v>
      </c>
      <c r="BQ61" s="27">
        <v>371</v>
      </c>
      <c r="BR61" s="27"/>
      <c r="BS61" s="27"/>
      <c r="BT61" s="27"/>
      <c r="BU61" s="23">
        <v>109</v>
      </c>
      <c r="BV61" s="27"/>
      <c r="BW61" s="27"/>
      <c r="BX61" s="27"/>
      <c r="BY61" s="27"/>
      <c r="BZ61" s="27"/>
      <c r="CA61" s="27"/>
      <c r="CB61" s="27">
        <v>1.73</v>
      </c>
      <c r="CC61" s="27">
        <v>25.3</v>
      </c>
      <c r="CD61" s="27"/>
      <c r="CE61" s="29"/>
      <c r="CF61" s="29"/>
      <c r="CG61" s="29"/>
    </row>
    <row r="62" spans="1:85" ht="15">
      <c r="A62" s="23" t="s">
        <v>137</v>
      </c>
      <c r="B62" s="24">
        <v>36613</v>
      </c>
      <c r="C62" s="25">
        <v>101937597</v>
      </c>
      <c r="D62" s="24"/>
      <c r="E62" s="26" t="s">
        <v>105</v>
      </c>
      <c r="F62" s="27"/>
      <c r="G62" s="27"/>
      <c r="H62" s="27"/>
      <c r="I62" s="27"/>
      <c r="J62" s="27"/>
      <c r="K62" s="27"/>
      <c r="L62" s="27"/>
      <c r="M62" s="27"/>
      <c r="N62" s="27"/>
      <c r="O62" s="23"/>
      <c r="P62" s="23"/>
      <c r="Q62" s="27"/>
      <c r="R62" s="23"/>
      <c r="S62" s="27"/>
      <c r="T62" s="27"/>
      <c r="U62" s="23"/>
      <c r="V62" s="23"/>
      <c r="W62" s="23"/>
      <c r="X62" s="27"/>
      <c r="Y62" s="27"/>
      <c r="Z62" s="27"/>
      <c r="AA62" s="27"/>
      <c r="AB62" s="27"/>
      <c r="AC62" s="27"/>
      <c r="AD62" s="27"/>
      <c r="AE62" s="27"/>
      <c r="AF62" s="27"/>
      <c r="AG62" s="23"/>
      <c r="AH62" s="27"/>
      <c r="AI62" s="23"/>
      <c r="AJ62" s="23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3"/>
      <c r="BK62" s="28" t="s">
        <v>96</v>
      </c>
      <c r="BL62" s="28"/>
      <c r="BM62" s="27"/>
      <c r="BN62" s="27"/>
      <c r="BO62" s="27"/>
      <c r="BP62" s="27" t="s">
        <v>138</v>
      </c>
      <c r="BQ62" s="27">
        <v>116</v>
      </c>
      <c r="BR62" s="27"/>
      <c r="BS62" s="27"/>
      <c r="BT62" s="27"/>
      <c r="BU62" s="23">
        <v>0.0634</v>
      </c>
      <c r="BV62" s="27"/>
      <c r="BW62" s="27"/>
      <c r="BX62" s="27"/>
      <c r="BY62" s="27"/>
      <c r="BZ62" s="27"/>
      <c r="CA62" s="27"/>
      <c r="CB62" s="27" t="s">
        <v>131</v>
      </c>
      <c r="CC62" s="27">
        <v>34.4</v>
      </c>
      <c r="CD62" s="27"/>
      <c r="CE62" s="29"/>
      <c r="CF62" s="29"/>
      <c r="CG62" s="29"/>
    </row>
    <row r="63" spans="1:85" ht="15">
      <c r="A63" s="23" t="s">
        <v>139</v>
      </c>
      <c r="B63" s="24">
        <v>36613</v>
      </c>
      <c r="C63" s="25">
        <v>101937589</v>
      </c>
      <c r="D63" s="24"/>
      <c r="E63" s="26" t="s">
        <v>105</v>
      </c>
      <c r="F63" s="27"/>
      <c r="G63" s="27"/>
      <c r="H63" s="27"/>
      <c r="I63" s="27"/>
      <c r="J63" s="27"/>
      <c r="K63" s="27"/>
      <c r="L63" s="27"/>
      <c r="M63" s="27"/>
      <c r="N63" s="27"/>
      <c r="O63" s="23"/>
      <c r="P63" s="23"/>
      <c r="Q63" s="27"/>
      <c r="R63" s="23"/>
      <c r="S63" s="27"/>
      <c r="T63" s="27"/>
      <c r="U63" s="23"/>
      <c r="V63" s="23"/>
      <c r="W63" s="23"/>
      <c r="X63" s="27"/>
      <c r="Y63" s="27"/>
      <c r="Z63" s="27"/>
      <c r="AA63" s="27"/>
      <c r="AB63" s="27"/>
      <c r="AC63" s="27"/>
      <c r="AD63" s="27"/>
      <c r="AE63" s="27"/>
      <c r="AF63" s="27"/>
      <c r="AG63" s="23"/>
      <c r="AH63" s="27"/>
      <c r="AI63" s="23"/>
      <c r="AJ63" s="23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3"/>
      <c r="BK63" s="28" t="s">
        <v>96</v>
      </c>
      <c r="BL63" s="28"/>
      <c r="BM63" s="27"/>
      <c r="BN63" s="27"/>
      <c r="BO63" s="27"/>
      <c r="BP63" s="27">
        <v>403</v>
      </c>
      <c r="BQ63" s="27">
        <v>101</v>
      </c>
      <c r="BR63" s="27"/>
      <c r="BS63" s="27"/>
      <c r="BT63" s="27"/>
      <c r="BU63" s="23">
        <v>1.88</v>
      </c>
      <c r="BV63" s="27"/>
      <c r="BW63" s="27"/>
      <c r="BX63" s="27"/>
      <c r="BY63" s="27"/>
      <c r="BZ63" s="27"/>
      <c r="CA63" s="27"/>
      <c r="CB63" s="27">
        <v>1.64</v>
      </c>
      <c r="CC63" s="27">
        <v>102</v>
      </c>
      <c r="CD63" s="27"/>
      <c r="CE63" s="29"/>
      <c r="CF63" s="29"/>
      <c r="CG63" s="29"/>
    </row>
    <row r="64" spans="1:85" ht="15">
      <c r="A64" s="28" t="s">
        <v>140</v>
      </c>
      <c r="B64" s="43">
        <v>36613</v>
      </c>
      <c r="C64" s="44">
        <v>101937571</v>
      </c>
      <c r="D64" s="43"/>
      <c r="E64" s="43" t="s">
        <v>105</v>
      </c>
      <c r="F64" s="28">
        <v>7.1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>
        <v>7.1</v>
      </c>
      <c r="BL64" s="28"/>
      <c r="BM64" s="28"/>
      <c r="BN64" s="28"/>
      <c r="BO64" s="28"/>
      <c r="BP64" s="28">
        <v>300</v>
      </c>
      <c r="BQ64" s="28">
        <v>191</v>
      </c>
      <c r="BR64" s="28"/>
      <c r="BS64" s="28"/>
      <c r="BT64" s="28"/>
      <c r="BU64" s="28">
        <v>4.2</v>
      </c>
      <c r="BV64" s="28"/>
      <c r="BW64" s="28"/>
      <c r="BX64" s="28"/>
      <c r="BY64" s="28"/>
      <c r="BZ64" s="28"/>
      <c r="CA64" s="28"/>
      <c r="CB64" s="28">
        <v>0.73</v>
      </c>
      <c r="CC64" s="28">
        <v>64.5</v>
      </c>
      <c r="CD64" s="28"/>
      <c r="CE64" s="45"/>
      <c r="CF64" s="45"/>
      <c r="CG64" s="45"/>
    </row>
    <row r="65" spans="1:85" ht="15">
      <c r="A65" s="99" t="s">
        <v>238</v>
      </c>
      <c r="B65" s="43"/>
      <c r="C65" s="44"/>
      <c r="D65" s="43"/>
      <c r="E65" s="43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45"/>
      <c r="CF65" s="45"/>
      <c r="CG65" s="45"/>
    </row>
  </sheetData>
  <printOptions horizontalCentered="1"/>
  <pageMargins left="0.75" right="0.75" top="1" bottom="1" header="0.5" footer="0.5"/>
  <pageSetup horizontalDpi="300" verticalDpi="300" orientation="landscape" r:id="rId3"/>
  <headerFooter alignWithMargins="0">
    <oddHeader xml:space="preserve">&amp;CTable III.1.  Year 2000 Ground water quality data and elevations </oddHead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7"/>
  <sheetViews>
    <sheetView workbookViewId="0" topLeftCell="A1">
      <selection activeCell="F5" sqref="F5"/>
    </sheetView>
  </sheetViews>
  <sheetFormatPr defaultColWidth="9.140625" defaultRowHeight="15"/>
  <cols>
    <col min="7" max="7" width="5.421875" style="0" bestFit="1" customWidth="1"/>
    <col min="8" max="8" width="15.140625" style="0" bestFit="1" customWidth="1"/>
    <col min="23" max="23" width="10.00390625" style="0" bestFit="1" customWidth="1"/>
  </cols>
  <sheetData>
    <row r="1" spans="1:23" ht="15">
      <c r="A1" s="46" t="s">
        <v>141</v>
      </c>
      <c r="B1" s="46" t="s">
        <v>142</v>
      </c>
      <c r="C1" s="46" t="s">
        <v>143</v>
      </c>
      <c r="D1" s="47" t="s">
        <v>144</v>
      </c>
      <c r="E1" s="46" t="s">
        <v>145</v>
      </c>
      <c r="F1" s="46" t="s">
        <v>144</v>
      </c>
      <c r="G1" s="46" t="s">
        <v>146</v>
      </c>
      <c r="H1" s="46" t="s">
        <v>147</v>
      </c>
      <c r="I1" s="46" t="s">
        <v>148</v>
      </c>
      <c r="J1" s="48" t="s">
        <v>149</v>
      </c>
      <c r="K1" s="46" t="s">
        <v>150</v>
      </c>
      <c r="L1" s="46" t="s">
        <v>151</v>
      </c>
      <c r="M1" s="46" t="s">
        <v>152</v>
      </c>
      <c r="N1" s="46" t="s">
        <v>152</v>
      </c>
      <c r="O1" s="46" t="s">
        <v>141</v>
      </c>
      <c r="P1" s="46" t="s">
        <v>153</v>
      </c>
      <c r="Q1" s="46" t="s">
        <v>154</v>
      </c>
      <c r="R1" s="46" t="s">
        <v>155</v>
      </c>
      <c r="S1" s="46"/>
      <c r="T1" s="46" t="s">
        <v>156</v>
      </c>
      <c r="U1" s="46" t="s">
        <v>156</v>
      </c>
      <c r="V1" s="49"/>
      <c r="W1" s="46" t="s">
        <v>157</v>
      </c>
    </row>
    <row r="2" spans="1:23" ht="15.75" thickBot="1">
      <c r="A2" s="50" t="s">
        <v>158</v>
      </c>
      <c r="B2" s="50" t="s">
        <v>159</v>
      </c>
      <c r="C2" s="50" t="s">
        <v>160</v>
      </c>
      <c r="D2" s="50" t="s">
        <v>161</v>
      </c>
      <c r="E2" s="50" t="s">
        <v>162</v>
      </c>
      <c r="F2" s="50" t="s">
        <v>163</v>
      </c>
      <c r="G2" s="50" t="s">
        <v>164</v>
      </c>
      <c r="H2" s="50" t="s">
        <v>165</v>
      </c>
      <c r="I2" s="50" t="s">
        <v>166</v>
      </c>
      <c r="J2" s="51" t="s">
        <v>167</v>
      </c>
      <c r="K2" s="50" t="s">
        <v>168</v>
      </c>
      <c r="L2" s="50" t="s">
        <v>169</v>
      </c>
      <c r="M2" s="50" t="s">
        <v>170</v>
      </c>
      <c r="N2" s="50" t="s">
        <v>171</v>
      </c>
      <c r="O2" s="50" t="s">
        <v>172</v>
      </c>
      <c r="P2" s="50" t="s">
        <v>173</v>
      </c>
      <c r="Q2" s="50" t="s">
        <v>174</v>
      </c>
      <c r="R2" s="50" t="s">
        <v>175</v>
      </c>
      <c r="S2" s="50" t="s">
        <v>176</v>
      </c>
      <c r="T2" s="50" t="s">
        <v>143</v>
      </c>
      <c r="U2" s="50" t="s">
        <v>177</v>
      </c>
      <c r="V2" s="50" t="s">
        <v>178</v>
      </c>
      <c r="W2" s="50" t="s">
        <v>179</v>
      </c>
    </row>
    <row r="3" spans="1:23" ht="15">
      <c r="A3" s="40" t="s">
        <v>104</v>
      </c>
      <c r="B3" s="56">
        <v>36613</v>
      </c>
      <c r="C3" s="31"/>
      <c r="D3" s="31">
        <v>12</v>
      </c>
      <c r="E3" s="31">
        <v>1510</v>
      </c>
      <c r="F3" s="31">
        <v>6.5</v>
      </c>
      <c r="G3" s="31">
        <v>8.5</v>
      </c>
      <c r="H3" s="40" t="s">
        <v>165</v>
      </c>
      <c r="I3" s="53">
        <v>0.8666666666666667</v>
      </c>
      <c r="J3" s="31">
        <v>15</v>
      </c>
      <c r="K3" s="31">
        <v>13</v>
      </c>
      <c r="L3" s="57">
        <v>1.4130434782608696</v>
      </c>
      <c r="M3" s="31">
        <v>4.2</v>
      </c>
      <c r="N3" s="31">
        <v>17.52</v>
      </c>
      <c r="O3" s="31">
        <v>18.34</v>
      </c>
      <c r="P3" s="54">
        <v>13.32</v>
      </c>
      <c r="Q3" s="54">
        <v>0.82</v>
      </c>
      <c r="R3" s="58">
        <v>-12.5</v>
      </c>
      <c r="S3" s="31"/>
      <c r="T3" s="31"/>
      <c r="U3" s="31"/>
      <c r="V3" s="55" t="s">
        <v>181</v>
      </c>
      <c r="W3" s="34"/>
    </row>
    <row r="4" spans="1:23" ht="15">
      <c r="A4" s="19" t="s">
        <v>104</v>
      </c>
      <c r="B4" s="59">
        <v>36753</v>
      </c>
      <c r="C4" s="60">
        <v>0.5</v>
      </c>
      <c r="D4" s="61">
        <v>22.4</v>
      </c>
      <c r="E4" s="62">
        <v>1321</v>
      </c>
      <c r="F4" s="60">
        <v>6.64</v>
      </c>
      <c r="G4" s="60">
        <v>11.6</v>
      </c>
      <c r="H4" s="63" t="s">
        <v>182</v>
      </c>
      <c r="I4" s="64">
        <v>2</v>
      </c>
      <c r="J4" s="65">
        <v>5</v>
      </c>
      <c r="K4" s="65">
        <v>8.5</v>
      </c>
      <c r="L4" s="66">
        <v>1</v>
      </c>
      <c r="M4" s="54">
        <v>5.65</v>
      </c>
      <c r="N4" s="54">
        <v>9.4</v>
      </c>
      <c r="O4" s="54">
        <v>18.4</v>
      </c>
      <c r="P4" s="54">
        <v>3.75</v>
      </c>
      <c r="Q4" s="54">
        <v>9</v>
      </c>
      <c r="R4" s="58">
        <v>5.25</v>
      </c>
      <c r="S4" s="67">
        <v>173.3</v>
      </c>
      <c r="W4" s="68">
        <v>200026764</v>
      </c>
    </row>
    <row r="5" spans="1:23" ht="15">
      <c r="A5" s="69" t="s">
        <v>104</v>
      </c>
      <c r="B5" s="70">
        <v>36816</v>
      </c>
      <c r="C5" s="71">
        <v>1</v>
      </c>
      <c r="D5" s="72">
        <v>24.2</v>
      </c>
      <c r="E5" s="73">
        <v>1580</v>
      </c>
      <c r="F5" s="71">
        <v>7.04</v>
      </c>
      <c r="G5" s="71">
        <v>9.8</v>
      </c>
      <c r="H5" s="74" t="s">
        <v>183</v>
      </c>
      <c r="I5" s="64">
        <v>2</v>
      </c>
      <c r="J5" s="65">
        <v>4</v>
      </c>
      <c r="K5" s="64">
        <v>12</v>
      </c>
      <c r="L5" s="66">
        <v>1</v>
      </c>
      <c r="M5" s="54">
        <v>7.35</v>
      </c>
      <c r="N5" s="54">
        <v>8.64</v>
      </c>
      <c r="O5" s="54">
        <v>18.4</v>
      </c>
      <c r="P5" s="75">
        <v>1.29</v>
      </c>
      <c r="Q5" s="75">
        <v>9.76</v>
      </c>
      <c r="R5" s="76">
        <v>8.47</v>
      </c>
      <c r="S5" s="77">
        <v>140.5</v>
      </c>
      <c r="W5" s="68">
        <v>200033706</v>
      </c>
    </row>
    <row r="6" spans="1:23" ht="15">
      <c r="A6" s="19" t="s">
        <v>107</v>
      </c>
      <c r="B6" s="59">
        <v>36752</v>
      </c>
      <c r="C6" s="60">
        <v>1.6</v>
      </c>
      <c r="D6" s="61">
        <v>16.5</v>
      </c>
      <c r="E6" s="62">
        <v>1323</v>
      </c>
      <c r="F6" s="60">
        <v>7.44</v>
      </c>
      <c r="G6" s="60">
        <v>11.6</v>
      </c>
      <c r="H6" s="63" t="s">
        <v>182</v>
      </c>
      <c r="I6" s="64">
        <v>1.75</v>
      </c>
      <c r="J6" s="65">
        <v>7</v>
      </c>
      <c r="K6" s="65">
        <v>12</v>
      </c>
      <c r="L6" s="66">
        <v>1</v>
      </c>
      <c r="M6" s="54">
        <v>33.58</v>
      </c>
      <c r="N6" s="54">
        <v>52</v>
      </c>
      <c r="O6" s="54">
        <v>52</v>
      </c>
      <c r="P6" s="54">
        <v>18.42</v>
      </c>
      <c r="Q6" s="54">
        <v>0</v>
      </c>
      <c r="R6" s="58">
        <v>-18.42</v>
      </c>
      <c r="S6" s="67">
        <v>326</v>
      </c>
      <c r="T6">
        <v>1400</v>
      </c>
      <c r="W6" s="68">
        <v>200026777</v>
      </c>
    </row>
    <row r="7" spans="1:23" ht="15">
      <c r="A7" s="69" t="s">
        <v>107</v>
      </c>
      <c r="B7" s="70">
        <v>36816</v>
      </c>
      <c r="C7" s="71">
        <v>1</v>
      </c>
      <c r="D7" s="72">
        <v>12.6</v>
      </c>
      <c r="E7" s="73">
        <v>1782</v>
      </c>
      <c r="F7" s="71">
        <v>7.01</v>
      </c>
      <c r="G7" s="71">
        <v>9.8</v>
      </c>
      <c r="H7" s="74" t="s">
        <v>183</v>
      </c>
      <c r="I7" s="64">
        <v>2</v>
      </c>
      <c r="J7" s="65">
        <v>6</v>
      </c>
      <c r="K7" s="64">
        <v>15</v>
      </c>
      <c r="L7" s="66">
        <v>1</v>
      </c>
      <c r="M7" s="54">
        <v>34.83</v>
      </c>
      <c r="N7" s="54">
        <v>46.35</v>
      </c>
      <c r="O7" s="54">
        <v>52</v>
      </c>
      <c r="P7" s="75">
        <v>11.52</v>
      </c>
      <c r="Q7" s="75">
        <v>5.65</v>
      </c>
      <c r="R7" s="76">
        <v>-5.87</v>
      </c>
      <c r="S7" s="77">
        <v>134.2</v>
      </c>
      <c r="W7" s="68">
        <v>200033709</v>
      </c>
    </row>
    <row r="8" spans="1:23" ht="15">
      <c r="A8" s="40" t="s">
        <v>108</v>
      </c>
      <c r="B8" s="56">
        <v>36615</v>
      </c>
      <c r="C8" s="31"/>
      <c r="D8" s="31">
        <v>88</v>
      </c>
      <c r="E8" s="31">
        <v>1250</v>
      </c>
      <c r="F8" s="31">
        <v>6.7</v>
      </c>
      <c r="G8" s="31">
        <v>9.5</v>
      </c>
      <c r="H8" s="40" t="s">
        <v>165</v>
      </c>
      <c r="I8" s="53">
        <v>0.6</v>
      </c>
      <c r="J8" s="31">
        <v>10</v>
      </c>
      <c r="K8" s="31">
        <v>6</v>
      </c>
      <c r="L8" s="57">
        <v>1.2</v>
      </c>
      <c r="M8" s="31">
        <v>21.06</v>
      </c>
      <c r="N8" s="31">
        <v>27.19</v>
      </c>
      <c r="O8" s="31">
        <v>28.73</v>
      </c>
      <c r="P8" s="54">
        <v>6.13</v>
      </c>
      <c r="Q8" s="54">
        <v>1.54</v>
      </c>
      <c r="R8" s="58">
        <v>-4.59</v>
      </c>
      <c r="S8" s="31"/>
      <c r="T8" s="31"/>
      <c r="U8" s="31"/>
      <c r="V8" s="55"/>
      <c r="W8" s="34"/>
    </row>
    <row r="9" spans="1:23" ht="15">
      <c r="A9" s="19" t="s">
        <v>108</v>
      </c>
      <c r="B9" s="59">
        <v>36752</v>
      </c>
      <c r="C9" s="60">
        <v>2.7</v>
      </c>
      <c r="D9" s="61">
        <v>11.5</v>
      </c>
      <c r="E9" s="62">
        <v>1154</v>
      </c>
      <c r="F9" s="60">
        <v>6.31</v>
      </c>
      <c r="G9" s="60">
        <v>12.3</v>
      </c>
      <c r="H9" s="63" t="s">
        <v>182</v>
      </c>
      <c r="I9" s="64">
        <v>1</v>
      </c>
      <c r="J9" s="65">
        <v>5</v>
      </c>
      <c r="K9" s="65">
        <v>12.6</v>
      </c>
      <c r="L9" s="66">
        <v>2</v>
      </c>
      <c r="M9" s="54">
        <v>21.57</v>
      </c>
      <c r="N9" s="54">
        <v>23.65</v>
      </c>
      <c r="O9" s="54">
        <v>28.8</v>
      </c>
      <c r="P9" s="54">
        <v>2.08</v>
      </c>
      <c r="Q9" s="54">
        <v>5.15</v>
      </c>
      <c r="R9" s="58">
        <v>3.07</v>
      </c>
      <c r="S9" s="67">
        <v>-79.7</v>
      </c>
      <c r="T9">
        <v>820</v>
      </c>
      <c r="W9" s="68">
        <v>200026763</v>
      </c>
    </row>
    <row r="10" spans="1:23" ht="15">
      <c r="A10" s="19" t="s">
        <v>109</v>
      </c>
      <c r="B10" s="59">
        <v>36752</v>
      </c>
      <c r="C10" s="60">
        <v>0.07</v>
      </c>
      <c r="D10" s="61">
        <v>8.9</v>
      </c>
      <c r="E10" s="62">
        <v>1480</v>
      </c>
      <c r="F10" s="60">
        <v>6.56</v>
      </c>
      <c r="G10" s="60">
        <v>11.6</v>
      </c>
      <c r="H10" s="63" t="s">
        <v>184</v>
      </c>
      <c r="I10" s="65">
        <v>1.25</v>
      </c>
      <c r="J10" s="65">
        <v>78</v>
      </c>
      <c r="K10" s="65">
        <v>96</v>
      </c>
      <c r="L10" s="66">
        <v>3</v>
      </c>
      <c r="M10" s="54">
        <v>124.71</v>
      </c>
      <c r="N10" s="54">
        <v>125.91</v>
      </c>
      <c r="O10" s="54">
        <v>173</v>
      </c>
      <c r="P10" s="54">
        <v>1.2</v>
      </c>
      <c r="Q10" s="54">
        <v>47.09</v>
      </c>
      <c r="R10" s="58">
        <v>45.89</v>
      </c>
      <c r="S10" s="67">
        <v>-105.6</v>
      </c>
      <c r="T10">
        <v>1100</v>
      </c>
      <c r="W10" s="68">
        <v>200026772</v>
      </c>
    </row>
    <row r="11" spans="1:23" ht="15">
      <c r="A11" s="19" t="s">
        <v>110</v>
      </c>
      <c r="B11" s="59">
        <v>36753</v>
      </c>
      <c r="C11" s="60" t="s">
        <v>185</v>
      </c>
      <c r="D11" s="61">
        <v>3.1</v>
      </c>
      <c r="E11" s="62">
        <v>866</v>
      </c>
      <c r="F11" s="60">
        <v>7.24</v>
      </c>
      <c r="G11" s="60">
        <v>9.9</v>
      </c>
      <c r="H11" s="63" t="s">
        <v>182</v>
      </c>
      <c r="I11" s="64">
        <v>4</v>
      </c>
      <c r="J11" s="65">
        <v>27</v>
      </c>
      <c r="K11" s="65">
        <v>108</v>
      </c>
      <c r="L11" s="66">
        <v>3</v>
      </c>
      <c r="M11" s="54">
        <v>82.11</v>
      </c>
      <c r="N11" s="54">
        <v>82.19</v>
      </c>
      <c r="O11" s="54">
        <v>132</v>
      </c>
      <c r="P11" s="54">
        <v>0.0799999999999983</v>
      </c>
      <c r="Q11" s="54">
        <v>49.81</v>
      </c>
      <c r="R11" s="58">
        <v>49.73</v>
      </c>
      <c r="S11" s="67">
        <v>77.4</v>
      </c>
      <c r="T11">
        <v>620</v>
      </c>
      <c r="W11" s="68">
        <v>200026782</v>
      </c>
    </row>
    <row r="12" spans="1:23" ht="15">
      <c r="A12" s="69" t="s">
        <v>111</v>
      </c>
      <c r="B12" s="70">
        <v>36860</v>
      </c>
      <c r="C12" s="71">
        <v>7</v>
      </c>
      <c r="D12" s="72">
        <v>400</v>
      </c>
      <c r="E12" s="73">
        <v>159</v>
      </c>
      <c r="F12" s="71">
        <v>9.66</v>
      </c>
      <c r="G12" s="71">
        <v>7.9</v>
      </c>
      <c r="H12" s="74" t="s">
        <v>186</v>
      </c>
      <c r="I12" s="64"/>
      <c r="J12" s="65">
        <v>67</v>
      </c>
      <c r="K12" s="64">
        <v>9.6</v>
      </c>
      <c r="L12" s="66">
        <v>3</v>
      </c>
      <c r="M12" s="54">
        <v>14.2</v>
      </c>
      <c r="N12" s="54">
        <v>14.2</v>
      </c>
      <c r="O12" s="54">
        <v>48.7</v>
      </c>
      <c r="P12" s="75">
        <v>0</v>
      </c>
      <c r="Q12" s="75">
        <v>34.5</v>
      </c>
      <c r="R12" s="76">
        <v>34.5</v>
      </c>
      <c r="S12" s="77">
        <v>-271.6</v>
      </c>
      <c r="W12" s="68">
        <v>200037145</v>
      </c>
    </row>
    <row r="13" spans="1:19" ht="15">
      <c r="A13" s="69" t="s">
        <v>187</v>
      </c>
      <c r="B13" s="70">
        <v>36860</v>
      </c>
      <c r="C13" s="71">
        <v>10.2</v>
      </c>
      <c r="D13" s="72">
        <v>441</v>
      </c>
      <c r="E13" s="73">
        <v>696</v>
      </c>
      <c r="F13" s="71">
        <v>7.42</v>
      </c>
      <c r="G13" s="71">
        <v>8.2</v>
      </c>
      <c r="H13" s="74" t="s">
        <v>188</v>
      </c>
      <c r="I13" s="64">
        <v>0.25</v>
      </c>
      <c r="J13" s="65">
        <v>13</v>
      </c>
      <c r="K13" s="64">
        <v>4.5</v>
      </c>
      <c r="L13" s="66">
        <v>3.4615384615384612</v>
      </c>
      <c r="M13" s="54">
        <v>8.03</v>
      </c>
      <c r="N13" s="54">
        <v>16.3</v>
      </c>
      <c r="O13" s="54">
        <v>22</v>
      </c>
      <c r="P13" s="75">
        <v>8.27</v>
      </c>
      <c r="Q13" s="75">
        <v>5.7</v>
      </c>
      <c r="R13" s="76">
        <v>-2.57</v>
      </c>
      <c r="S13" s="77">
        <v>-46.1</v>
      </c>
    </row>
    <row r="14" spans="1:23" ht="15">
      <c r="A14" s="40" t="s">
        <v>113</v>
      </c>
      <c r="B14" s="56">
        <v>36619</v>
      </c>
      <c r="C14" s="31"/>
      <c r="D14" s="31">
        <v>24.2</v>
      </c>
      <c r="E14" s="31">
        <v>1800</v>
      </c>
      <c r="F14" s="31">
        <v>7.3</v>
      </c>
      <c r="G14" s="31">
        <v>9.5</v>
      </c>
      <c r="H14" s="40" t="s">
        <v>165</v>
      </c>
      <c r="I14" s="53">
        <v>0.26666666666666666</v>
      </c>
      <c r="J14" s="31">
        <v>15</v>
      </c>
      <c r="K14" s="31">
        <v>4</v>
      </c>
      <c r="L14" s="57">
        <v>1.0256410256410258</v>
      </c>
      <c r="M14" s="31">
        <v>72.13</v>
      </c>
      <c r="N14" s="31">
        <v>77.31</v>
      </c>
      <c r="O14" s="31">
        <v>78.06</v>
      </c>
      <c r="P14" s="54">
        <v>5.180000000000007</v>
      </c>
      <c r="Q14" s="54">
        <v>0.75</v>
      </c>
      <c r="R14" s="58">
        <v>-4.430000000000007</v>
      </c>
      <c r="S14" s="31"/>
      <c r="T14" s="31"/>
      <c r="U14" s="31"/>
      <c r="V14" s="78"/>
      <c r="W14" s="34"/>
    </row>
    <row r="15" spans="1:23" ht="15">
      <c r="A15" s="19" t="s">
        <v>113</v>
      </c>
      <c r="B15" s="59">
        <v>36752</v>
      </c>
      <c r="C15" s="60">
        <v>8.9</v>
      </c>
      <c r="D15" s="61">
        <v>25.6</v>
      </c>
      <c r="E15" s="62">
        <v>1714</v>
      </c>
      <c r="F15" s="60">
        <v>8.15</v>
      </c>
      <c r="G15" s="60">
        <v>11.6</v>
      </c>
      <c r="H15" s="63" t="s">
        <v>182</v>
      </c>
      <c r="I15" s="64">
        <v>1.5</v>
      </c>
      <c r="J15" s="65">
        <v>2</v>
      </c>
      <c r="K15" s="65">
        <v>3</v>
      </c>
      <c r="L15" s="66">
        <v>1</v>
      </c>
      <c r="M15" s="54">
        <v>73.43</v>
      </c>
      <c r="N15" s="54">
        <v>78.1</v>
      </c>
      <c r="O15" s="54">
        <v>78.1</v>
      </c>
      <c r="P15" s="54">
        <v>4.6699999999999875</v>
      </c>
      <c r="Q15" s="54">
        <v>0</v>
      </c>
      <c r="R15" s="58">
        <v>-4.6699999999999875</v>
      </c>
      <c r="S15" s="67" t="s">
        <v>114</v>
      </c>
      <c r="W15" s="68">
        <v>200026775</v>
      </c>
    </row>
    <row r="16" spans="1:23" ht="15">
      <c r="A16" s="40" t="s">
        <v>115</v>
      </c>
      <c r="B16" s="56">
        <v>36619</v>
      </c>
      <c r="C16" s="31"/>
      <c r="D16" s="31">
        <v>2.4</v>
      </c>
      <c r="E16" s="31">
        <v>920</v>
      </c>
      <c r="F16" s="31">
        <v>7.3</v>
      </c>
      <c r="G16" s="31">
        <v>8</v>
      </c>
      <c r="H16" s="40" t="s">
        <v>189</v>
      </c>
      <c r="I16" s="53">
        <v>2</v>
      </c>
      <c r="J16" s="31">
        <v>32</v>
      </c>
      <c r="K16" s="31">
        <v>64</v>
      </c>
      <c r="L16" s="57">
        <v>4.183006535947713</v>
      </c>
      <c r="M16" s="31">
        <v>93.74</v>
      </c>
      <c r="N16" s="31">
        <v>93.74</v>
      </c>
      <c r="O16" s="31">
        <v>117.16</v>
      </c>
      <c r="P16" s="54">
        <v>0</v>
      </c>
      <c r="Q16" s="54">
        <v>23.42</v>
      </c>
      <c r="R16" s="58">
        <v>23.42</v>
      </c>
      <c r="S16" s="31"/>
      <c r="T16" s="31"/>
      <c r="U16" s="31"/>
      <c r="V16" s="78"/>
      <c r="W16" s="34"/>
    </row>
    <row r="17" spans="1:23" ht="15">
      <c r="A17" s="19" t="s">
        <v>115</v>
      </c>
      <c r="B17" s="59">
        <v>36752</v>
      </c>
      <c r="C17" s="60">
        <v>0.1</v>
      </c>
      <c r="D17" s="61">
        <v>6.2</v>
      </c>
      <c r="E17" s="62">
        <v>765</v>
      </c>
      <c r="F17" s="60">
        <v>7.17</v>
      </c>
      <c r="G17" s="60">
        <v>10.1</v>
      </c>
      <c r="H17" s="63" t="s">
        <v>184</v>
      </c>
      <c r="I17" s="64">
        <v>2</v>
      </c>
      <c r="J17" s="65">
        <v>36</v>
      </c>
      <c r="K17" s="65">
        <v>72</v>
      </c>
      <c r="L17" s="66">
        <v>4</v>
      </c>
      <c r="M17" s="54">
        <v>94.13</v>
      </c>
      <c r="N17" s="54">
        <v>94.25</v>
      </c>
      <c r="O17" s="54">
        <v>121</v>
      </c>
      <c r="P17" s="54">
        <v>0.12000000000000455</v>
      </c>
      <c r="Q17" s="54">
        <v>26.75</v>
      </c>
      <c r="R17" s="58">
        <v>26.63</v>
      </c>
      <c r="S17" s="67">
        <v>-172.5</v>
      </c>
      <c r="T17">
        <v>500</v>
      </c>
      <c r="W17" s="68">
        <v>200026773</v>
      </c>
    </row>
    <row r="18" spans="1:23" ht="15">
      <c r="A18" s="69" t="s">
        <v>115</v>
      </c>
      <c r="B18" s="70">
        <v>36816</v>
      </c>
      <c r="C18" s="71">
        <v>0.1</v>
      </c>
      <c r="D18" s="72">
        <v>1.1</v>
      </c>
      <c r="E18" s="73">
        <v>777</v>
      </c>
      <c r="F18" s="71">
        <v>7.38</v>
      </c>
      <c r="G18" s="71">
        <v>9.7</v>
      </c>
      <c r="H18" s="74" t="s">
        <v>183</v>
      </c>
      <c r="I18" s="64">
        <v>2</v>
      </c>
      <c r="J18" s="65">
        <v>45</v>
      </c>
      <c r="K18" s="64">
        <v>90</v>
      </c>
      <c r="L18" s="66">
        <v>5</v>
      </c>
      <c r="M18" s="54">
        <v>94.55</v>
      </c>
      <c r="N18" s="54">
        <v>96</v>
      </c>
      <c r="O18" s="54">
        <v>121</v>
      </c>
      <c r="P18" s="75">
        <v>1.45</v>
      </c>
      <c r="Q18" s="75">
        <v>25</v>
      </c>
      <c r="R18" s="76">
        <v>23.55</v>
      </c>
      <c r="S18" s="77">
        <v>27.5</v>
      </c>
      <c r="W18" s="68">
        <v>200033699</v>
      </c>
    </row>
    <row r="19" spans="1:23" ht="15">
      <c r="A19" s="19" t="s">
        <v>116</v>
      </c>
      <c r="B19" s="59">
        <v>36752</v>
      </c>
      <c r="C19" s="60">
        <v>1</v>
      </c>
      <c r="D19" s="61">
        <v>25.6</v>
      </c>
      <c r="E19" s="62">
        <v>711</v>
      </c>
      <c r="F19" s="60">
        <v>7.42</v>
      </c>
      <c r="G19" s="60">
        <v>10.4</v>
      </c>
      <c r="H19" s="63" t="s">
        <v>182</v>
      </c>
      <c r="I19" s="64">
        <v>0.2</v>
      </c>
      <c r="J19" s="65"/>
      <c r="K19" s="65">
        <v>40</v>
      </c>
      <c r="L19" s="66">
        <v>1</v>
      </c>
      <c r="M19" s="54">
        <v>124.55</v>
      </c>
      <c r="N19" s="54">
        <v>180.2</v>
      </c>
      <c r="O19" s="54">
        <v>182</v>
      </c>
      <c r="P19" s="54">
        <v>55.65</v>
      </c>
      <c r="Q19" s="54">
        <v>1.8000000000000114</v>
      </c>
      <c r="R19" s="58">
        <v>-53.85</v>
      </c>
      <c r="S19" s="67">
        <v>-156.9</v>
      </c>
      <c r="T19">
        <v>480</v>
      </c>
      <c r="W19" s="68">
        <v>200026776</v>
      </c>
    </row>
    <row r="20" spans="1:23" ht="15">
      <c r="A20" s="40" t="s">
        <v>117</v>
      </c>
      <c r="B20" s="56">
        <v>36614</v>
      </c>
      <c r="C20" s="31"/>
      <c r="D20" s="31">
        <v>3.4</v>
      </c>
      <c r="E20" s="31">
        <v>1040</v>
      </c>
      <c r="F20" s="31">
        <v>6.6</v>
      </c>
      <c r="G20" s="31">
        <v>9</v>
      </c>
      <c r="H20" s="40" t="s">
        <v>189</v>
      </c>
      <c r="I20" s="53">
        <v>0.8666666666666667</v>
      </c>
      <c r="J20" s="31">
        <v>15</v>
      </c>
      <c r="K20" s="31">
        <v>13</v>
      </c>
      <c r="L20" s="57">
        <v>1.8840579710144927</v>
      </c>
      <c r="M20" s="31">
        <v>17.84</v>
      </c>
      <c r="N20" s="31">
        <v>27.19</v>
      </c>
      <c r="O20" s="31">
        <v>28.37</v>
      </c>
      <c r="P20" s="54">
        <v>9.35</v>
      </c>
      <c r="Q20" s="54">
        <v>1.18</v>
      </c>
      <c r="R20" s="58">
        <v>-8.17</v>
      </c>
      <c r="S20" s="31"/>
      <c r="T20" s="31"/>
      <c r="U20" s="31"/>
      <c r="V20" s="55"/>
      <c r="W20" s="34"/>
    </row>
    <row r="21" spans="1:23" ht="15">
      <c r="A21" s="69" t="s">
        <v>117</v>
      </c>
      <c r="B21" s="70">
        <v>36816</v>
      </c>
      <c r="C21" s="71">
        <v>2.7</v>
      </c>
      <c r="D21" s="72">
        <v>2.2</v>
      </c>
      <c r="E21" s="73">
        <v>942</v>
      </c>
      <c r="F21" s="71">
        <v>7.56</v>
      </c>
      <c r="G21" s="71">
        <v>9.5</v>
      </c>
      <c r="H21" s="74" t="s">
        <v>183</v>
      </c>
      <c r="I21" s="64">
        <v>2</v>
      </c>
      <c r="J21" s="65">
        <v>6</v>
      </c>
      <c r="K21" s="64">
        <v>8</v>
      </c>
      <c r="L21" s="66">
        <v>2</v>
      </c>
      <c r="M21" s="54">
        <v>21.69</v>
      </c>
      <c r="N21" s="54">
        <v>22.98</v>
      </c>
      <c r="O21" s="54">
        <v>28.3</v>
      </c>
      <c r="P21" s="75">
        <v>1.29</v>
      </c>
      <c r="Q21" s="75">
        <v>5.32</v>
      </c>
      <c r="R21" s="76">
        <v>4.03</v>
      </c>
      <c r="S21" s="77">
        <v>45.1</v>
      </c>
      <c r="W21" s="68">
        <v>200033705</v>
      </c>
    </row>
    <row r="22" spans="1:23" ht="15">
      <c r="A22" s="19" t="s">
        <v>190</v>
      </c>
      <c r="B22" s="59">
        <v>36753</v>
      </c>
      <c r="C22" s="60">
        <v>2.2</v>
      </c>
      <c r="D22" s="61">
        <v>1.5</v>
      </c>
      <c r="E22" s="62">
        <v>895</v>
      </c>
      <c r="F22" s="60">
        <v>6.55</v>
      </c>
      <c r="G22" s="60">
        <v>10</v>
      </c>
      <c r="H22" s="63" t="s">
        <v>182</v>
      </c>
      <c r="I22" s="64">
        <v>1</v>
      </c>
      <c r="J22" s="65">
        <v>203</v>
      </c>
      <c r="K22" s="65">
        <v>5</v>
      </c>
      <c r="L22" s="66">
        <v>1</v>
      </c>
      <c r="M22" s="54">
        <v>20.64</v>
      </c>
      <c r="N22" s="54">
        <v>22.32</v>
      </c>
      <c r="O22" s="54">
        <v>28.3</v>
      </c>
      <c r="P22" s="54">
        <v>1.68</v>
      </c>
      <c r="Q22" s="54">
        <v>5.98</v>
      </c>
      <c r="R22" s="58">
        <v>4.3</v>
      </c>
      <c r="S22" s="67">
        <v>-123.6</v>
      </c>
      <c r="T22">
        <v>770</v>
      </c>
      <c r="W22" s="68">
        <v>200026762</v>
      </c>
    </row>
    <row r="23" spans="1:23" ht="15">
      <c r="A23" s="19" t="s">
        <v>118</v>
      </c>
      <c r="B23" s="59">
        <v>36753</v>
      </c>
      <c r="C23" s="60">
        <v>0.3</v>
      </c>
      <c r="D23" s="61">
        <v>1.4</v>
      </c>
      <c r="E23" s="62">
        <v>984</v>
      </c>
      <c r="F23" s="60">
        <v>6.51</v>
      </c>
      <c r="G23" s="60">
        <v>9.9</v>
      </c>
      <c r="H23" s="63" t="s">
        <v>182</v>
      </c>
      <c r="I23" s="64">
        <v>2</v>
      </c>
      <c r="J23" s="65">
        <v>78</v>
      </c>
      <c r="K23" s="65">
        <v>150</v>
      </c>
      <c r="L23" s="66">
        <v>3</v>
      </c>
      <c r="M23" s="54">
        <v>36.01</v>
      </c>
      <c r="N23" s="54">
        <v>46.6</v>
      </c>
      <c r="O23" s="54">
        <v>110.3</v>
      </c>
      <c r="P23" s="54">
        <v>10.59</v>
      </c>
      <c r="Q23" s="54">
        <v>63.7</v>
      </c>
      <c r="R23" s="58">
        <v>53.11</v>
      </c>
      <c r="S23" s="67">
        <v>-130.8</v>
      </c>
      <c r="T23">
        <v>710</v>
      </c>
      <c r="W23" s="68">
        <v>200026761</v>
      </c>
    </row>
    <row r="24" spans="1:23" ht="15">
      <c r="A24" s="40" t="s">
        <v>119</v>
      </c>
      <c r="B24" s="56">
        <v>36615</v>
      </c>
      <c r="C24" s="31"/>
      <c r="D24" s="31">
        <v>10</v>
      </c>
      <c r="E24" s="31">
        <v>2250</v>
      </c>
      <c r="F24" s="31">
        <v>6.6</v>
      </c>
      <c r="G24" s="31">
        <v>10</v>
      </c>
      <c r="H24" s="40" t="s">
        <v>189</v>
      </c>
      <c r="I24" s="53">
        <v>1.5</v>
      </c>
      <c r="J24" s="31">
        <v>16</v>
      </c>
      <c r="K24" s="31">
        <v>24</v>
      </c>
      <c r="L24" s="57">
        <v>4.615384615384615</v>
      </c>
      <c r="M24" s="31">
        <v>85.71</v>
      </c>
      <c r="N24" s="31">
        <v>85.71</v>
      </c>
      <c r="O24" s="31">
        <v>93.64</v>
      </c>
      <c r="P24" s="54">
        <v>0</v>
      </c>
      <c r="Q24" s="54">
        <v>7.930000000000007</v>
      </c>
      <c r="R24" s="58">
        <v>7.930000000000007</v>
      </c>
      <c r="S24" s="31"/>
      <c r="T24" s="31"/>
      <c r="U24" s="31"/>
      <c r="V24" s="55"/>
      <c r="W24" s="34"/>
    </row>
    <row r="25" spans="1:23" ht="15">
      <c r="A25" s="19" t="s">
        <v>119</v>
      </c>
      <c r="B25" s="59">
        <v>36752</v>
      </c>
      <c r="C25" s="60">
        <v>0.6</v>
      </c>
      <c r="D25" s="61">
        <v>2.3</v>
      </c>
      <c r="E25" s="62">
        <v>2294</v>
      </c>
      <c r="F25" s="60">
        <v>6.31</v>
      </c>
      <c r="G25" s="60">
        <v>11.4</v>
      </c>
      <c r="H25" s="63" t="s">
        <v>182</v>
      </c>
      <c r="I25" s="64">
        <v>1</v>
      </c>
      <c r="J25" s="65">
        <v>15</v>
      </c>
      <c r="K25" s="65">
        <v>15</v>
      </c>
      <c r="L25" s="66">
        <v>3</v>
      </c>
      <c r="M25" s="54">
        <v>85.97</v>
      </c>
      <c r="N25" s="54">
        <v>86.02</v>
      </c>
      <c r="O25" s="54">
        <v>93</v>
      </c>
      <c r="P25" s="54">
        <v>0.04999999999999716</v>
      </c>
      <c r="Q25" s="54">
        <v>6.98</v>
      </c>
      <c r="R25" s="58">
        <v>6.930000000000007</v>
      </c>
      <c r="S25" s="67">
        <v>104.9</v>
      </c>
      <c r="T25">
        <v>2200</v>
      </c>
      <c r="W25" s="68">
        <v>200026774</v>
      </c>
    </row>
    <row r="26" spans="1:23" ht="15">
      <c r="A26" s="69" t="s">
        <v>119</v>
      </c>
      <c r="B26" s="70">
        <v>36816</v>
      </c>
      <c r="C26" s="71">
        <v>0.3</v>
      </c>
      <c r="D26" s="72">
        <v>1.3</v>
      </c>
      <c r="E26" s="73">
        <v>2435</v>
      </c>
      <c r="F26" s="71">
        <v>6.66</v>
      </c>
      <c r="G26" s="71">
        <v>11.6</v>
      </c>
      <c r="H26" s="74" t="s">
        <v>183</v>
      </c>
      <c r="I26" s="64">
        <v>1</v>
      </c>
      <c r="J26" s="65">
        <v>25</v>
      </c>
      <c r="K26" s="64">
        <v>25</v>
      </c>
      <c r="L26" s="66">
        <v>5</v>
      </c>
      <c r="M26" s="54">
        <v>86.38</v>
      </c>
      <c r="N26" s="54">
        <v>86.38</v>
      </c>
      <c r="O26" s="54">
        <v>93</v>
      </c>
      <c r="P26" s="75">
        <v>0</v>
      </c>
      <c r="Q26" s="75">
        <v>6.62</v>
      </c>
      <c r="R26" s="76">
        <v>6.62</v>
      </c>
      <c r="S26" s="77">
        <v>-34.5</v>
      </c>
      <c r="W26" s="68">
        <v>200033700</v>
      </c>
    </row>
    <row r="27" spans="1:23" ht="15">
      <c r="A27" s="19" t="s">
        <v>120</v>
      </c>
      <c r="B27" s="59">
        <v>36753</v>
      </c>
      <c r="C27" s="60">
        <v>1.5</v>
      </c>
      <c r="D27" s="61">
        <v>5.42</v>
      </c>
      <c r="E27" s="62">
        <v>545</v>
      </c>
      <c r="F27" s="60">
        <v>7.9</v>
      </c>
      <c r="G27" s="60">
        <v>9.5</v>
      </c>
      <c r="H27" s="63" t="s">
        <v>182</v>
      </c>
      <c r="I27" s="64">
        <v>3</v>
      </c>
      <c r="J27" s="65">
        <v>21</v>
      </c>
      <c r="K27" s="65">
        <v>40</v>
      </c>
      <c r="L27" s="66">
        <v>1</v>
      </c>
      <c r="M27" s="54">
        <v>51.64</v>
      </c>
      <c r="N27" s="54">
        <v>68.15</v>
      </c>
      <c r="O27" s="54">
        <v>107.2</v>
      </c>
      <c r="P27" s="54">
        <v>16.51</v>
      </c>
      <c r="Q27" s="54">
        <v>39.05</v>
      </c>
      <c r="R27" s="58">
        <v>22.54</v>
      </c>
      <c r="S27" s="67">
        <v>2</v>
      </c>
      <c r="T27">
        <v>320</v>
      </c>
      <c r="W27" s="68">
        <v>200026780</v>
      </c>
    </row>
    <row r="28" spans="1:23" ht="15">
      <c r="A28" s="40" t="s">
        <v>122</v>
      </c>
      <c r="B28" s="56">
        <v>36614</v>
      </c>
      <c r="C28" s="31"/>
      <c r="D28" s="31">
        <v>42.2</v>
      </c>
      <c r="E28" s="31">
        <v>1400</v>
      </c>
      <c r="F28" s="31">
        <v>6.8</v>
      </c>
      <c r="G28" s="31">
        <v>7</v>
      </c>
      <c r="H28" s="40" t="s">
        <v>191</v>
      </c>
      <c r="I28" s="53">
        <v>0.7333333333333333</v>
      </c>
      <c r="J28" s="31">
        <v>15</v>
      </c>
      <c r="K28" s="31">
        <v>11</v>
      </c>
      <c r="L28" s="57">
        <v>1.4864864864864864</v>
      </c>
      <c r="M28" s="31">
        <v>6.36</v>
      </c>
      <c r="N28" s="31">
        <v>16.83</v>
      </c>
      <c r="O28" s="31">
        <v>17.68</v>
      </c>
      <c r="P28" s="54">
        <v>10.47</v>
      </c>
      <c r="Q28" s="54">
        <v>0.8500000000000014</v>
      </c>
      <c r="R28" s="58">
        <v>-9.62</v>
      </c>
      <c r="S28" s="31"/>
      <c r="T28" s="31"/>
      <c r="U28" s="31"/>
      <c r="V28" s="55"/>
      <c r="W28" s="34"/>
    </row>
    <row r="29" spans="1:23" ht="15">
      <c r="A29" s="19" t="s">
        <v>122</v>
      </c>
      <c r="B29" s="59">
        <v>36753</v>
      </c>
      <c r="C29" s="60">
        <v>3.8</v>
      </c>
      <c r="D29" s="61">
        <v>17</v>
      </c>
      <c r="E29" s="62">
        <v>1109</v>
      </c>
      <c r="F29" s="60">
        <v>6.93</v>
      </c>
      <c r="G29" s="60">
        <v>11</v>
      </c>
      <c r="H29" s="63" t="s">
        <v>182</v>
      </c>
      <c r="I29" s="64">
        <v>1.5</v>
      </c>
      <c r="J29" s="65">
        <v>4</v>
      </c>
      <c r="K29" s="65">
        <v>6</v>
      </c>
      <c r="L29" s="66">
        <v>1</v>
      </c>
      <c r="M29" s="54">
        <v>8.75</v>
      </c>
      <c r="N29" s="54">
        <v>13.59</v>
      </c>
      <c r="O29" s="54">
        <v>17.6</v>
      </c>
      <c r="P29" s="54">
        <v>4.84</v>
      </c>
      <c r="Q29" s="54">
        <v>4.01</v>
      </c>
      <c r="R29" s="58">
        <v>-0.8299999999999983</v>
      </c>
      <c r="S29" s="67">
        <v>136.4</v>
      </c>
      <c r="W29" s="68">
        <v>200026766</v>
      </c>
    </row>
    <row r="30" spans="1:23" ht="15">
      <c r="A30" s="69" t="s">
        <v>122</v>
      </c>
      <c r="B30" s="70">
        <v>36816</v>
      </c>
      <c r="C30" s="71">
        <v>1.5</v>
      </c>
      <c r="D30" s="72">
        <v>6.1</v>
      </c>
      <c r="E30" s="73">
        <v>1198</v>
      </c>
      <c r="F30" s="71">
        <v>7.75</v>
      </c>
      <c r="G30" s="71">
        <v>10.8</v>
      </c>
      <c r="H30" s="74" t="s">
        <v>183</v>
      </c>
      <c r="I30" s="64">
        <v>1.5</v>
      </c>
      <c r="J30" s="65">
        <v>4</v>
      </c>
      <c r="K30" s="64">
        <v>10</v>
      </c>
      <c r="L30" s="66">
        <v>2</v>
      </c>
      <c r="M30" s="54">
        <v>10.73</v>
      </c>
      <c r="N30" s="54">
        <v>16.2</v>
      </c>
      <c r="O30" s="54">
        <v>17.6</v>
      </c>
      <c r="P30" s="75">
        <v>5.47</v>
      </c>
      <c r="Q30" s="75">
        <v>1.4</v>
      </c>
      <c r="R30" s="76">
        <v>-4.07</v>
      </c>
      <c r="S30" s="77">
        <v>46.2</v>
      </c>
      <c r="W30" s="68">
        <v>200033704</v>
      </c>
    </row>
    <row r="31" spans="1:23" ht="15">
      <c r="A31" s="40" t="s">
        <v>123</v>
      </c>
      <c r="B31" s="56">
        <v>36619</v>
      </c>
      <c r="C31" s="31"/>
      <c r="D31" s="31">
        <v>39.5</v>
      </c>
      <c r="E31" s="31">
        <v>1600</v>
      </c>
      <c r="F31" s="31">
        <v>7.2</v>
      </c>
      <c r="G31" s="31">
        <v>6.5</v>
      </c>
      <c r="H31" s="40" t="s">
        <v>191</v>
      </c>
      <c r="I31" s="53">
        <v>1.1</v>
      </c>
      <c r="J31" s="31">
        <v>10</v>
      </c>
      <c r="K31" s="31">
        <v>11</v>
      </c>
      <c r="L31" s="57">
        <v>1.2941176470588236</v>
      </c>
      <c r="M31" s="31">
        <v>4.79</v>
      </c>
      <c r="N31" s="31">
        <v>16.79</v>
      </c>
      <c r="O31" s="31">
        <v>17.84</v>
      </c>
      <c r="P31" s="54">
        <v>12</v>
      </c>
      <c r="Q31" s="54">
        <v>1.05</v>
      </c>
      <c r="R31" s="58">
        <v>-10.95</v>
      </c>
      <c r="S31" s="31">
        <v>124</v>
      </c>
      <c r="T31" s="31"/>
      <c r="U31" s="31"/>
      <c r="V31" s="78"/>
      <c r="W31" s="34"/>
    </row>
    <row r="32" spans="1:23" ht="15">
      <c r="A32" s="19" t="s">
        <v>123</v>
      </c>
      <c r="B32" s="59">
        <v>36753</v>
      </c>
      <c r="C32" s="60">
        <v>2.8</v>
      </c>
      <c r="D32" s="61">
        <v>50.9</v>
      </c>
      <c r="E32" s="62">
        <v>2939</v>
      </c>
      <c r="F32" s="60">
        <v>6.58</v>
      </c>
      <c r="G32" s="60">
        <v>11</v>
      </c>
      <c r="H32" s="63" t="s">
        <v>182</v>
      </c>
      <c r="I32" s="64">
        <v>1</v>
      </c>
      <c r="J32" s="65">
        <v>6</v>
      </c>
      <c r="K32" s="65">
        <v>8</v>
      </c>
      <c r="L32" s="66">
        <v>1</v>
      </c>
      <c r="M32" s="54">
        <v>6.25</v>
      </c>
      <c r="N32" s="54">
        <v>9.55</v>
      </c>
      <c r="O32" s="54">
        <v>17.9</v>
      </c>
      <c r="P32" s="54">
        <v>3.3</v>
      </c>
      <c r="Q32" s="54">
        <v>8.35</v>
      </c>
      <c r="R32" s="58">
        <v>5.05</v>
      </c>
      <c r="S32" s="67">
        <v>-138.1</v>
      </c>
      <c r="W32" s="68">
        <v>200026767</v>
      </c>
    </row>
    <row r="33" spans="1:23" ht="15">
      <c r="A33" s="69" t="s">
        <v>123</v>
      </c>
      <c r="B33" s="70">
        <v>36816</v>
      </c>
      <c r="C33" s="71">
        <v>0.5</v>
      </c>
      <c r="D33" s="72">
        <v>48.6</v>
      </c>
      <c r="E33" s="73">
        <v>3182</v>
      </c>
      <c r="F33" s="71">
        <v>6.67</v>
      </c>
      <c r="G33" s="71">
        <v>10.9</v>
      </c>
      <c r="H33" s="74" t="s">
        <v>183</v>
      </c>
      <c r="I33" s="64">
        <v>1</v>
      </c>
      <c r="J33" s="65">
        <v>5</v>
      </c>
      <c r="K33" s="64">
        <v>12</v>
      </c>
      <c r="L33" s="66">
        <v>1</v>
      </c>
      <c r="M33" s="54">
        <v>6.44</v>
      </c>
      <c r="N33" s="54">
        <v>11.05</v>
      </c>
      <c r="O33" s="54">
        <v>17.9</v>
      </c>
      <c r="P33" s="75">
        <v>4.61</v>
      </c>
      <c r="Q33" s="75">
        <v>6.85</v>
      </c>
      <c r="R33" s="76">
        <v>2.24</v>
      </c>
      <c r="S33" s="77">
        <v>167.1</v>
      </c>
      <c r="W33" s="68">
        <v>200033703</v>
      </c>
    </row>
    <row r="34" spans="1:23" ht="15">
      <c r="A34" s="40" t="s">
        <v>124</v>
      </c>
      <c r="B34" s="56">
        <v>36614</v>
      </c>
      <c r="C34" s="31"/>
      <c r="D34" s="31">
        <v>65</v>
      </c>
      <c r="E34" s="31">
        <v>700</v>
      </c>
      <c r="F34" s="31">
        <v>6.8</v>
      </c>
      <c r="G34" s="31">
        <v>10</v>
      </c>
      <c r="H34" s="40" t="s">
        <v>189</v>
      </c>
      <c r="I34" s="53">
        <v>0.675</v>
      </c>
      <c r="J34" s="31">
        <v>20</v>
      </c>
      <c r="K34" s="31">
        <v>13.5</v>
      </c>
      <c r="L34" s="57">
        <v>1.0465116279069766</v>
      </c>
      <c r="M34" s="31">
        <v>23.45</v>
      </c>
      <c r="N34" s="31">
        <v>42.05</v>
      </c>
      <c r="O34" s="31">
        <v>43.16</v>
      </c>
      <c r="P34" s="54">
        <v>18.6</v>
      </c>
      <c r="Q34" s="54">
        <v>1.11</v>
      </c>
      <c r="R34" s="58">
        <v>-17.49</v>
      </c>
      <c r="S34" s="31">
        <v>174</v>
      </c>
      <c r="T34" s="31"/>
      <c r="U34" s="31"/>
      <c r="V34" s="78"/>
      <c r="W34" s="34"/>
    </row>
    <row r="35" spans="1:23" ht="15">
      <c r="A35" s="19" t="s">
        <v>124</v>
      </c>
      <c r="B35" s="59">
        <v>36753</v>
      </c>
      <c r="C35" s="60">
        <v>2.8</v>
      </c>
      <c r="D35" s="61">
        <v>34</v>
      </c>
      <c r="E35" s="62">
        <v>905</v>
      </c>
      <c r="F35" s="60">
        <v>7.16</v>
      </c>
      <c r="G35" s="60">
        <v>12.5</v>
      </c>
      <c r="H35" s="63" t="s">
        <v>182</v>
      </c>
      <c r="I35" s="64">
        <v>1.5</v>
      </c>
      <c r="J35" s="65">
        <v>8</v>
      </c>
      <c r="K35" s="65">
        <v>12</v>
      </c>
      <c r="L35" s="66">
        <v>1</v>
      </c>
      <c r="M35" s="54">
        <v>24.98</v>
      </c>
      <c r="N35" s="54">
        <v>43.2</v>
      </c>
      <c r="O35" s="54">
        <v>43.2</v>
      </c>
      <c r="P35" s="54">
        <v>18.22</v>
      </c>
      <c r="Q35" s="54">
        <v>0</v>
      </c>
      <c r="R35" s="58">
        <v>-18.22</v>
      </c>
      <c r="S35" s="67">
        <v>-204</v>
      </c>
      <c r="T35">
        <v>630</v>
      </c>
      <c r="W35" s="68">
        <v>200026778</v>
      </c>
    </row>
    <row r="36" spans="1:23" ht="15">
      <c r="A36" s="69" t="s">
        <v>124</v>
      </c>
      <c r="B36" s="70">
        <v>36816</v>
      </c>
      <c r="C36" s="71">
        <v>2.6</v>
      </c>
      <c r="D36" s="72">
        <v>68.3</v>
      </c>
      <c r="E36" s="73">
        <v>918</v>
      </c>
      <c r="F36" s="71">
        <v>7.51</v>
      </c>
      <c r="G36" s="71">
        <v>10.7</v>
      </c>
      <c r="H36" s="74" t="s">
        <v>183</v>
      </c>
      <c r="I36" s="64">
        <v>1</v>
      </c>
      <c r="J36" s="65">
        <v>7</v>
      </c>
      <c r="K36" s="64">
        <v>14</v>
      </c>
      <c r="L36" s="66">
        <v>1</v>
      </c>
      <c r="M36" s="54">
        <v>27.08</v>
      </c>
      <c r="N36" s="54" t="s">
        <v>192</v>
      </c>
      <c r="O36" s="54">
        <v>43.2</v>
      </c>
      <c r="P36" s="75" t="e">
        <v>#VALUE!</v>
      </c>
      <c r="Q36" s="75" t="e">
        <v>#VALUE!</v>
      </c>
      <c r="R36" s="76" t="e">
        <v>#VALUE!</v>
      </c>
      <c r="S36" s="77">
        <v>112.6</v>
      </c>
      <c r="W36" s="68">
        <v>200033708</v>
      </c>
    </row>
    <row r="37" spans="1:19" ht="15">
      <c r="A37" s="69" t="s">
        <v>124</v>
      </c>
      <c r="B37" s="70">
        <v>36860</v>
      </c>
      <c r="C37" s="71">
        <v>3.5</v>
      </c>
      <c r="D37" s="72">
        <v>24.1</v>
      </c>
      <c r="E37" s="73">
        <v>792</v>
      </c>
      <c r="F37" s="71">
        <v>7.9</v>
      </c>
      <c r="G37" s="71">
        <v>9</v>
      </c>
      <c r="H37" s="74" t="s">
        <v>193</v>
      </c>
      <c r="I37" s="64"/>
      <c r="J37" s="65">
        <v>10</v>
      </c>
      <c r="K37" s="64">
        <v>18</v>
      </c>
      <c r="L37" s="66">
        <v>1.4754098360655739</v>
      </c>
      <c r="M37" s="54">
        <v>24.5</v>
      </c>
      <c r="N37" s="54">
        <v>24.5</v>
      </c>
      <c r="O37" s="54">
        <v>43.2</v>
      </c>
      <c r="P37" s="75">
        <v>0</v>
      </c>
      <c r="Q37" s="75">
        <v>18.7</v>
      </c>
      <c r="R37" s="76">
        <v>18.7</v>
      </c>
      <c r="S37" s="77">
        <v>-165.1</v>
      </c>
    </row>
    <row r="38" spans="1:23" ht="15">
      <c r="A38" s="19" t="s">
        <v>125</v>
      </c>
      <c r="B38" s="59">
        <v>36753</v>
      </c>
      <c r="C38" s="60">
        <v>3.9</v>
      </c>
      <c r="D38" s="61">
        <v>16.3</v>
      </c>
      <c r="E38" s="62">
        <v>915</v>
      </c>
      <c r="F38" s="60">
        <v>6.89</v>
      </c>
      <c r="G38" s="60">
        <v>14.5</v>
      </c>
      <c r="H38" s="63" t="s">
        <v>182</v>
      </c>
      <c r="I38" s="64">
        <v>2</v>
      </c>
      <c r="J38" s="65">
        <v>10</v>
      </c>
      <c r="K38" s="65">
        <v>15</v>
      </c>
      <c r="L38" s="66">
        <v>1</v>
      </c>
      <c r="M38" s="54">
        <v>74.59</v>
      </c>
      <c r="N38" s="54">
        <v>90.5</v>
      </c>
      <c r="O38" s="54">
        <v>97.4</v>
      </c>
      <c r="P38" s="54">
        <v>15.91</v>
      </c>
      <c r="Q38" s="54">
        <v>6.900000000000006</v>
      </c>
      <c r="R38" s="58">
        <v>-9.009999999999991</v>
      </c>
      <c r="S38" s="67">
        <v>-142.6</v>
      </c>
      <c r="T38">
        <v>1200</v>
      </c>
      <c r="W38" s="68">
        <v>200026779</v>
      </c>
    </row>
    <row r="39" spans="1:19" ht="15">
      <c r="A39" s="69" t="s">
        <v>125</v>
      </c>
      <c r="B39" s="70">
        <v>36860</v>
      </c>
      <c r="C39" s="71">
        <v>0.3</v>
      </c>
      <c r="D39" s="72">
        <v>141</v>
      </c>
      <c r="E39" s="73">
        <v>1104</v>
      </c>
      <c r="F39" s="71">
        <v>7.68</v>
      </c>
      <c r="G39" s="71">
        <v>10.2</v>
      </c>
      <c r="H39" s="74" t="s">
        <v>193</v>
      </c>
      <c r="I39" s="64"/>
      <c r="J39" s="65">
        <v>8</v>
      </c>
      <c r="K39" s="64">
        <v>20</v>
      </c>
      <c r="L39" s="66">
        <v>1.3605442176870748</v>
      </c>
      <c r="M39" s="54">
        <v>74.91</v>
      </c>
      <c r="N39" s="54">
        <v>74.91</v>
      </c>
      <c r="O39" s="54">
        <v>97.4</v>
      </c>
      <c r="P39" s="75">
        <v>0</v>
      </c>
      <c r="Q39" s="75">
        <v>22.49</v>
      </c>
      <c r="R39" s="76">
        <v>22.49</v>
      </c>
      <c r="S39" s="77">
        <v>-105.2</v>
      </c>
    </row>
    <row r="40" spans="1:23" ht="15">
      <c r="A40" s="40" t="s">
        <v>126</v>
      </c>
      <c r="B40" s="56">
        <v>36614</v>
      </c>
      <c r="C40" s="31"/>
      <c r="D40" s="31">
        <v>10.5</v>
      </c>
      <c r="E40" s="31">
        <v>720</v>
      </c>
      <c r="F40" s="31">
        <v>6.3</v>
      </c>
      <c r="G40" s="31">
        <v>8.5</v>
      </c>
      <c r="H40" s="40" t="s">
        <v>191</v>
      </c>
      <c r="I40" s="53">
        <v>0.8</v>
      </c>
      <c r="J40" s="31">
        <v>10</v>
      </c>
      <c r="K40" s="67">
        <v>8</v>
      </c>
      <c r="L40" s="57">
        <v>1.2121212121212122</v>
      </c>
      <c r="M40" s="31">
        <v>7.48</v>
      </c>
      <c r="N40" s="31">
        <v>16.79</v>
      </c>
      <c r="O40" s="31">
        <v>17.55</v>
      </c>
      <c r="P40" s="54">
        <v>9.31</v>
      </c>
      <c r="Q40" s="54">
        <v>0.7600000000000016</v>
      </c>
      <c r="R40" s="58">
        <v>-8.55</v>
      </c>
      <c r="S40" s="31">
        <v>204</v>
      </c>
      <c r="T40" s="31"/>
      <c r="U40" s="31"/>
      <c r="V40" s="55"/>
      <c r="W40" s="34"/>
    </row>
    <row r="41" spans="1:23" ht="15">
      <c r="A41" s="69" t="s">
        <v>126</v>
      </c>
      <c r="B41" s="70">
        <v>36817</v>
      </c>
      <c r="C41" s="71">
        <v>0.2</v>
      </c>
      <c r="D41" s="72">
        <v>121</v>
      </c>
      <c r="E41" s="73">
        <v>730</v>
      </c>
      <c r="F41" s="71">
        <v>6.56</v>
      </c>
      <c r="G41" s="71">
        <v>10.3</v>
      </c>
      <c r="H41" s="74" t="s">
        <v>183</v>
      </c>
      <c r="I41" s="64">
        <v>1</v>
      </c>
      <c r="J41" s="65">
        <v>25</v>
      </c>
      <c r="K41" s="64">
        <v>25</v>
      </c>
      <c r="L41" s="66">
        <v>5</v>
      </c>
      <c r="M41" s="54">
        <v>10.91</v>
      </c>
      <c r="N41" s="54">
        <v>13.33</v>
      </c>
      <c r="O41" s="54">
        <v>17.5</v>
      </c>
      <c r="P41" s="75">
        <v>2.42</v>
      </c>
      <c r="Q41" s="75">
        <v>4.17</v>
      </c>
      <c r="R41" s="76">
        <v>1.75</v>
      </c>
      <c r="S41" s="77">
        <v>236.1</v>
      </c>
      <c r="W41" s="68">
        <v>200033702</v>
      </c>
    </row>
    <row r="42" spans="1:23" ht="15">
      <c r="A42" s="40" t="s">
        <v>127</v>
      </c>
      <c r="B42" s="56">
        <v>36616</v>
      </c>
      <c r="C42" s="31"/>
      <c r="D42" s="31">
        <v>14.7</v>
      </c>
      <c r="E42" s="31">
        <v>2500</v>
      </c>
      <c r="F42" s="31">
        <v>6.7</v>
      </c>
      <c r="G42" s="31">
        <v>10.5</v>
      </c>
      <c r="H42" s="40" t="s">
        <v>189</v>
      </c>
      <c r="I42" s="53">
        <v>0.5833333333333334</v>
      </c>
      <c r="J42" s="31">
        <v>12</v>
      </c>
      <c r="K42" s="31">
        <v>7</v>
      </c>
      <c r="L42" s="57">
        <v>1.044776119402985</v>
      </c>
      <c r="M42" s="31">
        <v>72.55</v>
      </c>
      <c r="N42" s="31">
        <v>81.54</v>
      </c>
      <c r="O42" s="31">
        <v>82.79</v>
      </c>
      <c r="P42" s="54">
        <v>8.990000000000009</v>
      </c>
      <c r="Q42" s="54">
        <v>1.25</v>
      </c>
      <c r="R42" s="58">
        <v>-7.740000000000009</v>
      </c>
      <c r="S42" s="31">
        <v>200</v>
      </c>
      <c r="T42" s="31"/>
      <c r="U42" s="31"/>
      <c r="V42" s="55"/>
      <c r="W42" s="34"/>
    </row>
    <row r="43" spans="1:23" ht="15">
      <c r="A43" s="19" t="s">
        <v>127</v>
      </c>
      <c r="B43" s="59">
        <v>36753</v>
      </c>
      <c r="C43" s="60">
        <v>1.2</v>
      </c>
      <c r="D43" s="61">
        <v>15.1</v>
      </c>
      <c r="E43" s="62">
        <v>2000</v>
      </c>
      <c r="F43" s="60">
        <v>6.55</v>
      </c>
      <c r="G43" s="60">
        <v>10.1</v>
      </c>
      <c r="H43" s="63" t="s">
        <v>182</v>
      </c>
      <c r="I43" s="64" t="s">
        <v>114</v>
      </c>
      <c r="J43" s="65">
        <v>4</v>
      </c>
      <c r="K43" s="65">
        <v>13</v>
      </c>
      <c r="L43" s="66">
        <v>2</v>
      </c>
      <c r="M43" s="54">
        <v>73.5</v>
      </c>
      <c r="N43" s="54">
        <v>73.65</v>
      </c>
      <c r="O43" s="54">
        <v>82.9</v>
      </c>
      <c r="P43" s="54">
        <v>0.15000000000000568</v>
      </c>
      <c r="Q43" s="54">
        <v>9.25</v>
      </c>
      <c r="R43" s="58">
        <v>9.099999999999994</v>
      </c>
      <c r="S43" s="67">
        <v>104.2</v>
      </c>
      <c r="W43" s="68">
        <v>200026765</v>
      </c>
    </row>
    <row r="44" spans="1:23" ht="15">
      <c r="A44" s="69" t="s">
        <v>127</v>
      </c>
      <c r="B44" s="70">
        <v>36816</v>
      </c>
      <c r="C44" s="71">
        <v>1.5</v>
      </c>
      <c r="D44" s="72">
        <v>16.6</v>
      </c>
      <c r="E44" s="73">
        <v>2358</v>
      </c>
      <c r="F44" s="71">
        <v>7.16</v>
      </c>
      <c r="G44" s="71">
        <v>9.6</v>
      </c>
      <c r="H44" s="74" t="s">
        <v>183</v>
      </c>
      <c r="I44" s="64" t="s">
        <v>114</v>
      </c>
      <c r="J44" s="65">
        <v>4</v>
      </c>
      <c r="K44" s="64">
        <v>12</v>
      </c>
      <c r="L44" s="66">
        <v>2</v>
      </c>
      <c r="M44" s="54">
        <v>73.69</v>
      </c>
      <c r="N44" s="54">
        <v>74.95</v>
      </c>
      <c r="O44" s="54">
        <v>82.9</v>
      </c>
      <c r="P44" s="75">
        <v>1.2600000000000051</v>
      </c>
      <c r="Q44" s="75">
        <v>7.95</v>
      </c>
      <c r="R44" s="76">
        <v>6.69</v>
      </c>
      <c r="S44" s="77">
        <v>125.3</v>
      </c>
      <c r="W44" s="68">
        <v>200033707</v>
      </c>
    </row>
    <row r="45" spans="1:23" ht="15">
      <c r="A45" s="19" t="s">
        <v>128</v>
      </c>
      <c r="B45" s="59">
        <v>36753</v>
      </c>
      <c r="C45" s="60">
        <v>0.2</v>
      </c>
      <c r="D45" s="61">
        <v>0.6</v>
      </c>
      <c r="E45" s="62">
        <v>779</v>
      </c>
      <c r="F45" s="60">
        <v>6.51</v>
      </c>
      <c r="G45" s="60">
        <v>10</v>
      </c>
      <c r="H45" s="63" t="s">
        <v>182</v>
      </c>
      <c r="I45" s="64">
        <v>1.25</v>
      </c>
      <c r="J45" s="65">
        <v>84</v>
      </c>
      <c r="K45" s="65">
        <v>105.2</v>
      </c>
      <c r="L45" s="66">
        <v>4</v>
      </c>
      <c r="M45" s="54">
        <v>86.56</v>
      </c>
      <c r="N45" s="54">
        <v>86.56</v>
      </c>
      <c r="O45" s="54">
        <v>126</v>
      </c>
      <c r="P45" s="54">
        <v>0</v>
      </c>
      <c r="Q45" s="54">
        <v>39.44</v>
      </c>
      <c r="R45" s="58">
        <v>39.44</v>
      </c>
      <c r="S45" s="67">
        <v>-140.3</v>
      </c>
      <c r="T45">
        <v>460</v>
      </c>
      <c r="W45" s="68">
        <v>200026760</v>
      </c>
    </row>
    <row r="46" spans="1:23" ht="15">
      <c r="A46" s="40" t="s">
        <v>129</v>
      </c>
      <c r="B46" s="56">
        <v>36616</v>
      </c>
      <c r="C46" s="31"/>
      <c r="D46" s="31">
        <v>11.2</v>
      </c>
      <c r="E46" s="31">
        <v>2100</v>
      </c>
      <c r="F46" s="31">
        <v>6.8</v>
      </c>
      <c r="G46" s="31">
        <v>10.5</v>
      </c>
      <c r="H46" s="40" t="s">
        <v>180</v>
      </c>
      <c r="I46" s="53">
        <v>0.8</v>
      </c>
      <c r="J46" s="31">
        <v>35</v>
      </c>
      <c r="K46" s="31">
        <v>28</v>
      </c>
      <c r="L46" s="57">
        <v>2.258064516129032</v>
      </c>
      <c r="M46" s="31">
        <v>22.37</v>
      </c>
      <c r="N46" s="31">
        <v>39.88</v>
      </c>
      <c r="O46" s="31">
        <v>41.43</v>
      </c>
      <c r="P46" s="54">
        <v>17.51</v>
      </c>
      <c r="Q46" s="54">
        <v>1.55</v>
      </c>
      <c r="R46" s="58">
        <v>-15.96</v>
      </c>
      <c r="S46" s="31">
        <v>190</v>
      </c>
      <c r="T46" s="31"/>
      <c r="U46" s="31"/>
      <c r="V46" s="55"/>
      <c r="W46" s="34"/>
    </row>
    <row r="47" spans="1:23" ht="15">
      <c r="A47" s="40" t="s">
        <v>130</v>
      </c>
      <c r="B47" s="56">
        <v>36615</v>
      </c>
      <c r="C47" s="31"/>
      <c r="D47" s="31">
        <v>4.2</v>
      </c>
      <c r="E47" s="31">
        <v>970</v>
      </c>
      <c r="F47" s="31">
        <v>7.2</v>
      </c>
      <c r="G47" s="31">
        <v>10.5</v>
      </c>
      <c r="H47" s="40" t="s">
        <v>180</v>
      </c>
      <c r="I47" s="53">
        <v>2</v>
      </c>
      <c r="J47" s="79">
        <v>7</v>
      </c>
      <c r="K47" s="31">
        <v>14</v>
      </c>
      <c r="L47" s="57">
        <v>1.0606060606060606</v>
      </c>
      <c r="M47" s="31">
        <v>92.36</v>
      </c>
      <c r="N47" s="31">
        <v>110.47</v>
      </c>
      <c r="O47" s="31">
        <v>112.53</v>
      </c>
      <c r="P47" s="54">
        <v>18.11</v>
      </c>
      <c r="Q47" s="54">
        <v>2.06</v>
      </c>
      <c r="R47" s="58">
        <v>-16.05</v>
      </c>
      <c r="S47" s="31">
        <v>30</v>
      </c>
      <c r="T47" s="31"/>
      <c r="U47" s="31"/>
      <c r="V47" s="78"/>
      <c r="W47" s="34"/>
    </row>
    <row r="48" spans="1:23" ht="15">
      <c r="A48" s="19" t="s">
        <v>130</v>
      </c>
      <c r="B48" s="59">
        <v>36753</v>
      </c>
      <c r="C48" s="60">
        <v>0.9</v>
      </c>
      <c r="D48" s="61">
        <v>14.3</v>
      </c>
      <c r="E48" s="62">
        <v>845</v>
      </c>
      <c r="F48" s="60">
        <v>6.9</v>
      </c>
      <c r="G48" s="60">
        <v>10.6</v>
      </c>
      <c r="H48" s="63" t="s">
        <v>182</v>
      </c>
      <c r="I48" s="64">
        <v>1.5</v>
      </c>
      <c r="J48" s="65">
        <v>5</v>
      </c>
      <c r="K48" s="65">
        <v>13</v>
      </c>
      <c r="L48" s="66">
        <v>1</v>
      </c>
      <c r="M48" s="54">
        <v>92.81</v>
      </c>
      <c r="N48" s="54">
        <v>102.22</v>
      </c>
      <c r="O48" s="54">
        <v>112.5</v>
      </c>
      <c r="P48" s="54">
        <v>9.41</v>
      </c>
      <c r="Q48" s="54">
        <v>10.28</v>
      </c>
      <c r="R48" s="58">
        <v>0.8700000000000045</v>
      </c>
      <c r="S48" s="67">
        <v>88.3</v>
      </c>
      <c r="W48" s="68">
        <v>200026769</v>
      </c>
    </row>
    <row r="49" spans="1:23" ht="15">
      <c r="A49" s="69" t="s">
        <v>130</v>
      </c>
      <c r="B49" s="70">
        <v>36816</v>
      </c>
      <c r="C49" s="71">
        <v>1</v>
      </c>
      <c r="D49" s="72">
        <v>12.6</v>
      </c>
      <c r="E49" s="73">
        <v>1129</v>
      </c>
      <c r="F49" s="71">
        <v>7.31</v>
      </c>
      <c r="G49" s="71">
        <v>10</v>
      </c>
      <c r="H49" s="74" t="s">
        <v>183</v>
      </c>
      <c r="I49" s="64">
        <v>1.5</v>
      </c>
      <c r="J49" s="65">
        <v>6</v>
      </c>
      <c r="K49" s="64">
        <v>14</v>
      </c>
      <c r="L49" s="66">
        <v>1</v>
      </c>
      <c r="M49" s="54">
        <v>93.04</v>
      </c>
      <c r="N49" s="54">
        <v>105.6</v>
      </c>
      <c r="O49" s="54">
        <v>112.5</v>
      </c>
      <c r="P49" s="75">
        <v>12.56</v>
      </c>
      <c r="Q49" s="75">
        <v>6.900000000000006</v>
      </c>
      <c r="R49" s="76">
        <v>-5.659999999999982</v>
      </c>
      <c r="S49" s="77">
        <v>103.7</v>
      </c>
      <c r="W49" s="68">
        <v>200033710</v>
      </c>
    </row>
    <row r="50" spans="1:23" ht="15">
      <c r="A50" s="69" t="s">
        <v>194</v>
      </c>
      <c r="B50" s="70">
        <v>36816</v>
      </c>
      <c r="C50" s="71">
        <v>2.2</v>
      </c>
      <c r="D50" s="72">
        <v>16.9</v>
      </c>
      <c r="E50" s="73">
        <v>1202</v>
      </c>
      <c r="F50" s="71">
        <v>7.25</v>
      </c>
      <c r="G50" s="71">
        <v>10.1</v>
      </c>
      <c r="H50" s="74" t="s">
        <v>183</v>
      </c>
      <c r="I50" s="64">
        <v>2</v>
      </c>
      <c r="J50" s="65">
        <v>5</v>
      </c>
      <c r="K50" s="64">
        <v>10</v>
      </c>
      <c r="L50" s="66">
        <v>1</v>
      </c>
      <c r="M50" s="54">
        <v>7.13</v>
      </c>
      <c r="N50" s="54">
        <v>9.35</v>
      </c>
      <c r="O50" s="54">
        <v>17</v>
      </c>
      <c r="P50" s="75">
        <v>2.22</v>
      </c>
      <c r="Q50" s="75">
        <v>7.65</v>
      </c>
      <c r="R50" s="76">
        <v>5.43</v>
      </c>
      <c r="S50" s="77">
        <v>26.3</v>
      </c>
      <c r="W50" s="68">
        <v>200033701</v>
      </c>
    </row>
    <row r="51" spans="1:23" ht="15">
      <c r="A51" s="19" t="s">
        <v>195</v>
      </c>
      <c r="B51" s="59">
        <v>36753</v>
      </c>
      <c r="C51" s="60" t="s">
        <v>185</v>
      </c>
      <c r="D51" s="61">
        <v>1.3</v>
      </c>
      <c r="E51" s="62">
        <v>929</v>
      </c>
      <c r="F51" s="60">
        <v>6.71</v>
      </c>
      <c r="G51" s="60">
        <v>8.7</v>
      </c>
      <c r="H51" s="63" t="s">
        <v>182</v>
      </c>
      <c r="I51" s="64">
        <v>4</v>
      </c>
      <c r="J51" s="65">
        <v>36</v>
      </c>
      <c r="K51" s="65">
        <v>144</v>
      </c>
      <c r="L51" s="66">
        <v>3</v>
      </c>
      <c r="M51" s="54">
        <v>52.51</v>
      </c>
      <c r="N51" s="54">
        <v>52.51</v>
      </c>
      <c r="O51" s="54">
        <v>120</v>
      </c>
      <c r="P51" s="54">
        <v>0</v>
      </c>
      <c r="Q51" s="54">
        <v>67.49</v>
      </c>
      <c r="R51" s="58">
        <v>67.49</v>
      </c>
      <c r="S51" s="67">
        <v>-146.2</v>
      </c>
      <c r="T51">
        <v>530</v>
      </c>
      <c r="W51" s="68">
        <v>200026781</v>
      </c>
    </row>
    <row r="52" spans="1:23" ht="15">
      <c r="A52" s="31" t="s">
        <v>136</v>
      </c>
      <c r="B52" s="52">
        <v>36613</v>
      </c>
      <c r="C52" s="31"/>
      <c r="D52" s="31">
        <v>92</v>
      </c>
      <c r="E52" s="31">
        <v>2300</v>
      </c>
      <c r="F52" s="31">
        <v>6.7</v>
      </c>
      <c r="G52" s="31">
        <v>1</v>
      </c>
      <c r="H52" s="31" t="s">
        <v>196</v>
      </c>
      <c r="I52" s="53"/>
      <c r="J52" s="31"/>
      <c r="K52" s="31"/>
      <c r="L52" s="53"/>
      <c r="M52" s="31"/>
      <c r="N52" s="31"/>
      <c r="O52" s="31"/>
      <c r="P52" s="54"/>
      <c r="Q52" s="54"/>
      <c r="R52" s="54"/>
      <c r="S52" s="31"/>
      <c r="T52" s="31"/>
      <c r="U52" s="31"/>
      <c r="V52" s="55"/>
      <c r="W52" s="34"/>
    </row>
    <row r="53" spans="1:22" ht="15">
      <c r="A53" s="31" t="s">
        <v>137</v>
      </c>
      <c r="B53" s="52">
        <v>36613</v>
      </c>
      <c r="C53" s="31"/>
      <c r="D53" s="31">
        <v>4</v>
      </c>
      <c r="E53" s="31">
        <v>840</v>
      </c>
      <c r="F53" s="31">
        <v>7.2</v>
      </c>
      <c r="G53" s="31">
        <v>3</v>
      </c>
      <c r="H53" s="31" t="s">
        <v>196</v>
      </c>
      <c r="I53" s="53"/>
      <c r="J53" s="31"/>
      <c r="K53" s="31"/>
      <c r="L53" s="53"/>
      <c r="M53" s="31"/>
      <c r="N53" s="31"/>
      <c r="O53" s="31"/>
      <c r="P53" s="54"/>
      <c r="Q53" s="54"/>
      <c r="R53" s="54"/>
      <c r="S53" s="31"/>
      <c r="T53" s="31"/>
      <c r="U53" s="31"/>
      <c r="V53" s="55"/>
    </row>
    <row r="54" spans="1:22" ht="15">
      <c r="A54" s="31" t="s">
        <v>139</v>
      </c>
      <c r="B54" s="52">
        <v>36613</v>
      </c>
      <c r="C54" s="31"/>
      <c r="D54" s="31">
        <v>31</v>
      </c>
      <c r="E54" s="31">
        <v>1010</v>
      </c>
      <c r="F54" s="31">
        <v>7</v>
      </c>
      <c r="G54" s="31">
        <v>2</v>
      </c>
      <c r="H54" s="31" t="s">
        <v>196</v>
      </c>
      <c r="I54" s="53"/>
      <c r="J54" s="31"/>
      <c r="K54" s="31"/>
      <c r="L54" s="53"/>
      <c r="M54" s="31"/>
      <c r="N54" s="31"/>
      <c r="O54" s="31"/>
      <c r="P54" s="54"/>
      <c r="Q54" s="54"/>
      <c r="R54" s="54"/>
      <c r="S54" s="31"/>
      <c r="T54" s="31"/>
      <c r="U54" s="31"/>
      <c r="V54" s="55"/>
    </row>
    <row r="55" spans="1:22" ht="15">
      <c r="A55" s="31" t="s">
        <v>140</v>
      </c>
      <c r="B55" s="52">
        <v>36613</v>
      </c>
      <c r="C55" s="31"/>
      <c r="D55" s="31">
        <v>38</v>
      </c>
      <c r="E55" s="31">
        <v>1300</v>
      </c>
      <c r="F55" s="31">
        <v>7.1</v>
      </c>
      <c r="G55" s="31">
        <v>1</v>
      </c>
      <c r="H55" s="31" t="s">
        <v>196</v>
      </c>
      <c r="I55" s="53"/>
      <c r="J55" s="31"/>
      <c r="K55" s="31"/>
      <c r="L55" s="53"/>
      <c r="M55" s="31"/>
      <c r="N55" s="31"/>
      <c r="O55" s="31"/>
      <c r="P55" s="54"/>
      <c r="Q55" s="54"/>
      <c r="R55" s="54"/>
      <c r="S55" s="31"/>
      <c r="T55" s="31"/>
      <c r="U55" s="31"/>
      <c r="V55" s="55"/>
    </row>
    <row r="56" spans="1:23" ht="15">
      <c r="A56" s="40" t="s">
        <v>132</v>
      </c>
      <c r="B56" s="38">
        <v>36615</v>
      </c>
      <c r="C56" s="56"/>
      <c r="D56" s="31">
        <v>4.2</v>
      </c>
      <c r="E56" s="31">
        <v>1170</v>
      </c>
      <c r="F56" s="31">
        <v>6.5</v>
      </c>
      <c r="G56" s="31">
        <v>5.5</v>
      </c>
      <c r="H56" s="31" t="s">
        <v>180</v>
      </c>
      <c r="I56" s="53">
        <v>1</v>
      </c>
      <c r="J56" s="79">
        <v>40</v>
      </c>
      <c r="K56" s="79">
        <v>40</v>
      </c>
      <c r="L56" s="80">
        <v>4.166666666666667</v>
      </c>
      <c r="M56" s="31">
        <v>2.36</v>
      </c>
      <c r="N56" s="31">
        <v>15.81</v>
      </c>
      <c r="O56" s="31">
        <v>17.06</v>
      </c>
      <c r="P56" s="54">
        <v>11.35</v>
      </c>
      <c r="Q56" s="54">
        <v>3.02</v>
      </c>
      <c r="R56" s="58">
        <v>-8.33</v>
      </c>
      <c r="S56" s="58">
        <v>204</v>
      </c>
      <c r="T56" s="31"/>
      <c r="U56" s="31"/>
      <c r="V56" s="55"/>
      <c r="W56" s="34"/>
    </row>
    <row r="57" spans="1:23" ht="15">
      <c r="A57" s="19" t="s">
        <v>132</v>
      </c>
      <c r="B57" s="59">
        <v>36753</v>
      </c>
      <c r="C57" s="60">
        <v>1</v>
      </c>
      <c r="D57" s="61">
        <v>30.4</v>
      </c>
      <c r="E57" s="62">
        <v>1129</v>
      </c>
      <c r="F57" s="60">
        <v>7.24</v>
      </c>
      <c r="G57" s="60">
        <v>10.2</v>
      </c>
      <c r="H57" s="63" t="s">
        <v>182</v>
      </c>
      <c r="I57" s="64">
        <v>1.5</v>
      </c>
      <c r="J57" s="65">
        <v>5</v>
      </c>
      <c r="K57" s="65">
        <v>7.5</v>
      </c>
      <c r="L57" s="66">
        <v>1</v>
      </c>
      <c r="M57" s="54">
        <v>5.95</v>
      </c>
      <c r="N57" s="54">
        <v>7.81</v>
      </c>
      <c r="O57" s="54">
        <v>17</v>
      </c>
      <c r="P57" s="54">
        <v>1.86</v>
      </c>
      <c r="Q57" s="54">
        <v>9.19</v>
      </c>
      <c r="R57" s="58">
        <v>7.33</v>
      </c>
      <c r="S57" s="67">
        <v>108.3</v>
      </c>
      <c r="W57" s="68">
        <v>200026768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&amp;CTable III.2.  Stabilization data of 2000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6"/>
  <sheetViews>
    <sheetView workbookViewId="0" topLeftCell="A119">
      <selection activeCell="G79" sqref="G79"/>
    </sheetView>
  </sheetViews>
  <sheetFormatPr defaultColWidth="9.140625" defaultRowHeight="15"/>
  <cols>
    <col min="1" max="1" width="11.421875" style="0" bestFit="1" customWidth="1"/>
    <col min="2" max="2" width="11.140625" style="0" bestFit="1" customWidth="1"/>
  </cols>
  <sheetData>
    <row r="1" spans="3:6" ht="33.75">
      <c r="C1" s="7" t="s">
        <v>77</v>
      </c>
      <c r="D1" s="7" t="s">
        <v>78</v>
      </c>
      <c r="E1" s="7" t="s">
        <v>79</v>
      </c>
      <c r="F1" s="7" t="s">
        <v>357</v>
      </c>
    </row>
    <row r="2" spans="1:6" ht="15.75" thickBot="1">
      <c r="A2" s="8" t="s">
        <v>80</v>
      </c>
      <c r="B2" s="9" t="s">
        <v>81</v>
      </c>
      <c r="C2" s="9" t="s">
        <v>90</v>
      </c>
      <c r="D2" s="9" t="s">
        <v>90</v>
      </c>
      <c r="E2" s="9" t="s">
        <v>90</v>
      </c>
      <c r="F2" s="9" t="s">
        <v>358</v>
      </c>
    </row>
    <row r="3" spans="1:5" ht="15.75" thickTop="1">
      <c r="A3" s="81" t="s">
        <v>197</v>
      </c>
      <c r="B3" s="82">
        <v>36613</v>
      </c>
      <c r="C3" s="81">
        <v>5.72</v>
      </c>
      <c r="D3" s="81">
        <v>1051.7</v>
      </c>
      <c r="E3" s="81">
        <v>1045.98</v>
      </c>
    </row>
    <row r="4" spans="1:5" ht="15">
      <c r="A4" s="19" t="s">
        <v>197</v>
      </c>
      <c r="B4" s="83">
        <v>36752</v>
      </c>
      <c r="C4" s="84">
        <v>19.22</v>
      </c>
      <c r="D4" s="81">
        <v>1051.7</v>
      </c>
      <c r="E4" s="81">
        <v>1032.48</v>
      </c>
    </row>
    <row r="5" spans="1:5" ht="15">
      <c r="A5" s="85" t="s">
        <v>197</v>
      </c>
      <c r="B5" s="83">
        <v>36816</v>
      </c>
      <c r="C5" s="84">
        <v>20.85</v>
      </c>
      <c r="D5" s="81">
        <v>1051.7</v>
      </c>
      <c r="E5" s="81">
        <v>1030.85</v>
      </c>
    </row>
    <row r="6" spans="1:5" ht="15">
      <c r="A6" s="81" t="s">
        <v>198</v>
      </c>
      <c r="B6" s="82">
        <v>36613</v>
      </c>
      <c r="C6" s="81" t="s">
        <v>199</v>
      </c>
      <c r="D6" s="81">
        <v>1051.2</v>
      </c>
      <c r="E6" s="81"/>
    </row>
    <row r="7" spans="1:5" ht="15">
      <c r="A7" s="19" t="s">
        <v>198</v>
      </c>
      <c r="B7" s="83">
        <v>36752</v>
      </c>
      <c r="C7" s="81">
        <v>73.62</v>
      </c>
      <c r="D7" s="81">
        <v>1051.2</v>
      </c>
      <c r="E7" s="81">
        <v>977.58</v>
      </c>
    </row>
    <row r="8" spans="1:5" ht="15">
      <c r="A8" s="85" t="s">
        <v>198</v>
      </c>
      <c r="B8" s="83">
        <v>36816</v>
      </c>
      <c r="C8" s="85" t="s">
        <v>192</v>
      </c>
      <c r="D8" s="81"/>
      <c r="E8" s="81"/>
    </row>
    <row r="9" spans="1:5" ht="15">
      <c r="A9" s="81" t="s">
        <v>200</v>
      </c>
      <c r="B9" s="82">
        <v>36613</v>
      </c>
      <c r="C9" s="81">
        <v>7.22</v>
      </c>
      <c r="D9" s="81">
        <v>970.5</v>
      </c>
      <c r="E9" s="81">
        <v>963.28</v>
      </c>
    </row>
    <row r="10" spans="1:5" ht="15">
      <c r="A10" s="19" t="s">
        <v>200</v>
      </c>
      <c r="B10" s="83">
        <v>36752</v>
      </c>
      <c r="C10" s="84">
        <v>23.73</v>
      </c>
      <c r="D10" s="81">
        <v>970.5</v>
      </c>
      <c r="E10" s="81">
        <v>946.77</v>
      </c>
    </row>
    <row r="11" spans="1:5" ht="15">
      <c r="A11" s="85" t="s">
        <v>200</v>
      </c>
      <c r="B11" s="83">
        <v>36816</v>
      </c>
      <c r="C11" s="84">
        <v>24.52</v>
      </c>
      <c r="D11" s="81">
        <v>970.5</v>
      </c>
      <c r="E11" s="81">
        <v>945.98</v>
      </c>
    </row>
    <row r="12" spans="1:5" ht="15">
      <c r="A12" s="23" t="s">
        <v>201</v>
      </c>
      <c r="B12" s="24">
        <v>36613</v>
      </c>
      <c r="C12" s="86">
        <v>6.12</v>
      </c>
      <c r="D12" s="34">
        <v>971.36</v>
      </c>
      <c r="E12" s="29">
        <v>965.24</v>
      </c>
    </row>
    <row r="13" spans="1:5" ht="15">
      <c r="A13" s="19" t="s">
        <v>201</v>
      </c>
      <c r="B13" s="83">
        <v>36752</v>
      </c>
      <c r="C13" s="86">
        <v>19.56</v>
      </c>
      <c r="D13" s="34">
        <v>971.36</v>
      </c>
      <c r="E13" s="29">
        <v>951.8</v>
      </c>
    </row>
    <row r="14" spans="1:5" ht="15">
      <c r="A14" s="85" t="s">
        <v>201</v>
      </c>
      <c r="B14" s="83">
        <v>36816</v>
      </c>
      <c r="C14" s="86">
        <v>19.96</v>
      </c>
      <c r="D14" s="34">
        <v>971.36</v>
      </c>
      <c r="E14" s="29">
        <v>951.4</v>
      </c>
    </row>
    <row r="15" spans="1:3" ht="15">
      <c r="A15" s="19" t="s">
        <v>202</v>
      </c>
      <c r="B15" s="83">
        <v>36752</v>
      </c>
      <c r="C15" s="84" t="s">
        <v>192</v>
      </c>
    </row>
    <row r="16" spans="1:3" ht="15">
      <c r="A16" s="19" t="s">
        <v>203</v>
      </c>
      <c r="B16" s="83">
        <v>36752</v>
      </c>
      <c r="C16" s="84" t="s">
        <v>192</v>
      </c>
    </row>
    <row r="17" spans="1:5" ht="15">
      <c r="A17" s="81" t="s">
        <v>94</v>
      </c>
      <c r="B17" s="82">
        <v>36613</v>
      </c>
      <c r="C17" s="81">
        <v>15.61</v>
      </c>
      <c r="D17" s="81">
        <v>977.04</v>
      </c>
      <c r="E17" s="81">
        <v>961.43</v>
      </c>
    </row>
    <row r="18" spans="1:5" ht="15">
      <c r="A18" s="19" t="s">
        <v>94</v>
      </c>
      <c r="B18" s="83">
        <v>36752</v>
      </c>
      <c r="C18" s="84">
        <v>52.51</v>
      </c>
      <c r="D18" s="81">
        <v>977.04</v>
      </c>
      <c r="E18" s="81">
        <v>924.53</v>
      </c>
    </row>
    <row r="19" spans="1:5" ht="15">
      <c r="A19" s="19" t="s">
        <v>94</v>
      </c>
      <c r="B19" s="83">
        <v>36816</v>
      </c>
      <c r="C19" s="85">
        <v>52.59</v>
      </c>
      <c r="D19" s="81">
        <v>977.04</v>
      </c>
      <c r="E19" s="81">
        <v>924.45</v>
      </c>
    </row>
    <row r="20" spans="1:3" ht="15">
      <c r="A20" s="19" t="s">
        <v>204</v>
      </c>
      <c r="B20" s="83">
        <v>36752</v>
      </c>
      <c r="C20" s="84" t="s">
        <v>205</v>
      </c>
    </row>
    <row r="21" spans="1:3" ht="15">
      <c r="A21" s="19" t="s">
        <v>204</v>
      </c>
      <c r="B21" s="83">
        <v>36752</v>
      </c>
      <c r="C21" s="84" t="s">
        <v>205</v>
      </c>
    </row>
    <row r="22" spans="1:3" ht="15">
      <c r="A22" s="19" t="s">
        <v>206</v>
      </c>
      <c r="B22" s="83">
        <v>36752</v>
      </c>
      <c r="C22" s="84" t="s">
        <v>192</v>
      </c>
    </row>
    <row r="23" spans="1:5" ht="15">
      <c r="A23" s="85" t="s">
        <v>206</v>
      </c>
      <c r="B23" s="83">
        <v>36816</v>
      </c>
      <c r="C23" s="85" t="s">
        <v>192</v>
      </c>
      <c r="D23" s="34"/>
      <c r="E23" s="34"/>
    </row>
    <row r="24" spans="1:5" ht="15">
      <c r="A24" s="19" t="s">
        <v>207</v>
      </c>
      <c r="B24" s="83">
        <v>36752</v>
      </c>
      <c r="C24" s="84">
        <v>5.2</v>
      </c>
      <c r="D24" s="84">
        <v>977.47</v>
      </c>
      <c r="E24" s="84">
        <v>972.27</v>
      </c>
    </row>
    <row r="25" spans="1:5" ht="15">
      <c r="A25" s="85" t="s">
        <v>207</v>
      </c>
      <c r="B25" s="83">
        <v>36816</v>
      </c>
      <c r="C25" s="84">
        <v>6.25</v>
      </c>
      <c r="D25" s="84">
        <v>977.47</v>
      </c>
      <c r="E25" s="84">
        <v>971.22</v>
      </c>
    </row>
    <row r="26" spans="1:5" ht="15">
      <c r="A26" s="81" t="s">
        <v>208</v>
      </c>
      <c r="B26" s="82">
        <v>36613</v>
      </c>
      <c r="C26" s="81">
        <v>37.43</v>
      </c>
      <c r="D26" s="81">
        <v>1048.27</v>
      </c>
      <c r="E26" s="81">
        <v>1010.84</v>
      </c>
    </row>
    <row r="27" spans="1:5" ht="15">
      <c r="A27" s="19" t="s">
        <v>208</v>
      </c>
      <c r="B27" s="83">
        <v>36752</v>
      </c>
      <c r="C27" s="84">
        <v>123.42</v>
      </c>
      <c r="D27" s="81">
        <v>1048.27</v>
      </c>
      <c r="E27" s="81">
        <v>924.85</v>
      </c>
    </row>
    <row r="28" spans="1:5" ht="15">
      <c r="A28" s="85" t="s">
        <v>208</v>
      </c>
      <c r="B28" s="83">
        <v>36816</v>
      </c>
      <c r="C28" s="84">
        <v>123.87</v>
      </c>
      <c r="D28" s="81">
        <v>1048.27</v>
      </c>
      <c r="E28" s="81">
        <v>924.4</v>
      </c>
    </row>
    <row r="29" spans="1:5" ht="15">
      <c r="A29" s="81" t="s">
        <v>209</v>
      </c>
      <c r="B29" s="82">
        <v>36613</v>
      </c>
      <c r="C29" s="81">
        <v>31.65</v>
      </c>
      <c r="D29" s="81">
        <v>1047.37</v>
      </c>
      <c r="E29" s="81">
        <v>1015.72</v>
      </c>
    </row>
    <row r="30" spans="1:3" ht="15">
      <c r="A30" s="19" t="s">
        <v>209</v>
      </c>
      <c r="B30" s="83">
        <v>36752</v>
      </c>
      <c r="C30" s="84" t="s">
        <v>210</v>
      </c>
    </row>
    <row r="31" spans="1:5" ht="15">
      <c r="A31" s="85" t="s">
        <v>209</v>
      </c>
      <c r="B31" s="83">
        <v>36816</v>
      </c>
      <c r="C31" s="85" t="s">
        <v>192</v>
      </c>
      <c r="D31" s="81"/>
      <c r="E31" s="81"/>
    </row>
    <row r="32" spans="1:5" ht="15">
      <c r="A32" s="23" t="s">
        <v>211</v>
      </c>
      <c r="B32" s="24">
        <v>36613</v>
      </c>
      <c r="C32" s="86">
        <v>3</v>
      </c>
      <c r="D32" s="29">
        <v>970.47</v>
      </c>
      <c r="E32" s="29">
        <v>967.47</v>
      </c>
    </row>
    <row r="33" spans="1:5" ht="15">
      <c r="A33" s="19" t="s">
        <v>211</v>
      </c>
      <c r="B33" s="83">
        <v>36752</v>
      </c>
      <c r="C33" s="84">
        <v>11.55</v>
      </c>
      <c r="D33" s="29">
        <v>970.47</v>
      </c>
      <c r="E33" s="29">
        <v>958.92</v>
      </c>
    </row>
    <row r="34" spans="1:5" ht="15">
      <c r="A34" s="85" t="s">
        <v>211</v>
      </c>
      <c r="B34" s="83">
        <v>36816</v>
      </c>
      <c r="C34" s="84">
        <v>12.2</v>
      </c>
      <c r="D34" s="29">
        <v>970.47</v>
      </c>
      <c r="E34" s="29">
        <v>958.27</v>
      </c>
    </row>
    <row r="35" spans="1:5" ht="15">
      <c r="A35" s="23" t="s">
        <v>104</v>
      </c>
      <c r="B35" s="24">
        <v>36613</v>
      </c>
      <c r="C35" s="86">
        <v>1.28</v>
      </c>
      <c r="D35" s="29">
        <v>970.47</v>
      </c>
      <c r="E35" s="29">
        <v>969.19</v>
      </c>
    </row>
    <row r="36" spans="1:5" ht="15">
      <c r="A36" s="19" t="s">
        <v>104</v>
      </c>
      <c r="B36" s="83">
        <v>36752</v>
      </c>
      <c r="C36" s="84">
        <v>5.65</v>
      </c>
      <c r="D36" s="29">
        <v>970.47</v>
      </c>
      <c r="E36" s="29">
        <v>964.82</v>
      </c>
    </row>
    <row r="37" spans="1:5" ht="15">
      <c r="A37" s="19" t="s">
        <v>104</v>
      </c>
      <c r="B37" s="83">
        <v>36816</v>
      </c>
      <c r="C37" s="84">
        <v>7.35</v>
      </c>
      <c r="D37" s="29">
        <v>970.47</v>
      </c>
      <c r="E37" s="29">
        <v>963.12</v>
      </c>
    </row>
    <row r="38" spans="1:5" ht="15">
      <c r="A38" s="81" t="s">
        <v>212</v>
      </c>
      <c r="B38" s="82">
        <v>36613</v>
      </c>
      <c r="C38" s="81">
        <v>27.3</v>
      </c>
      <c r="D38" s="81">
        <v>1033.88</v>
      </c>
      <c r="E38" s="81">
        <v>1006.58</v>
      </c>
    </row>
    <row r="39" spans="1:5" ht="15">
      <c r="A39" s="85" t="s">
        <v>212</v>
      </c>
      <c r="B39" s="82">
        <v>36816</v>
      </c>
      <c r="C39" s="81">
        <v>89.89</v>
      </c>
      <c r="D39" s="81">
        <v>1033.88</v>
      </c>
      <c r="E39" s="81">
        <v>943.99</v>
      </c>
    </row>
    <row r="40" spans="1:5" ht="15">
      <c r="A40" s="81" t="s">
        <v>107</v>
      </c>
      <c r="B40" s="82">
        <v>36613</v>
      </c>
      <c r="C40" s="81">
        <v>9.92</v>
      </c>
      <c r="D40" s="81">
        <v>1009.35</v>
      </c>
      <c r="E40" s="81">
        <v>999.43</v>
      </c>
    </row>
    <row r="41" spans="1:5" ht="15">
      <c r="A41" s="19" t="s">
        <v>107</v>
      </c>
      <c r="B41" s="83">
        <v>36752</v>
      </c>
      <c r="C41" s="84">
        <v>33.58</v>
      </c>
      <c r="D41" s="81">
        <v>1009.35</v>
      </c>
      <c r="E41" s="81">
        <v>975.77</v>
      </c>
    </row>
    <row r="42" spans="1:5" ht="15">
      <c r="A42" s="85" t="s">
        <v>107</v>
      </c>
      <c r="B42" s="83">
        <v>36816</v>
      </c>
      <c r="C42" s="84">
        <v>34.83</v>
      </c>
      <c r="D42" s="81">
        <v>1009.35</v>
      </c>
      <c r="E42" s="81">
        <v>974.52</v>
      </c>
    </row>
    <row r="43" spans="1:5" ht="15">
      <c r="A43" s="81" t="s">
        <v>108</v>
      </c>
      <c r="B43" s="82">
        <v>36613</v>
      </c>
      <c r="C43" s="81">
        <v>6.42</v>
      </c>
      <c r="D43" s="81">
        <v>990.53</v>
      </c>
      <c r="E43" s="81">
        <v>984.11</v>
      </c>
    </row>
    <row r="44" spans="1:5" ht="15">
      <c r="A44" s="19" t="s">
        <v>108</v>
      </c>
      <c r="B44" s="83">
        <v>36752</v>
      </c>
      <c r="C44" s="84">
        <v>21.57</v>
      </c>
      <c r="D44" s="81">
        <v>990.53</v>
      </c>
      <c r="E44" s="81">
        <v>968.96</v>
      </c>
    </row>
    <row r="45" spans="1:5" ht="15">
      <c r="A45" s="85" t="s">
        <v>108</v>
      </c>
      <c r="B45" s="83">
        <v>36816</v>
      </c>
      <c r="C45" s="84">
        <v>24.79</v>
      </c>
      <c r="D45" s="81">
        <v>990.53</v>
      </c>
      <c r="E45" s="81">
        <v>965.74</v>
      </c>
    </row>
    <row r="46" spans="1:5" ht="15">
      <c r="A46" s="81" t="s">
        <v>213</v>
      </c>
      <c r="B46" s="82">
        <v>36613</v>
      </c>
      <c r="C46" s="81">
        <v>1.37</v>
      </c>
      <c r="D46" s="81">
        <v>966.96</v>
      </c>
      <c r="E46" s="81">
        <v>965.59</v>
      </c>
    </row>
    <row r="47" spans="1:5" ht="15">
      <c r="A47" s="19" t="s">
        <v>213</v>
      </c>
      <c r="B47" s="83">
        <v>36752</v>
      </c>
      <c r="C47" s="84">
        <v>7.52</v>
      </c>
      <c r="D47" s="81">
        <v>966.96</v>
      </c>
      <c r="E47" s="81">
        <v>959.44</v>
      </c>
    </row>
    <row r="48" spans="1:5" ht="15">
      <c r="A48" s="85" t="s">
        <v>213</v>
      </c>
      <c r="B48" s="83">
        <v>36816</v>
      </c>
      <c r="C48" s="84">
        <v>9.02</v>
      </c>
      <c r="D48" s="81">
        <v>966.96</v>
      </c>
      <c r="E48" s="81">
        <v>957.94</v>
      </c>
    </row>
    <row r="49" spans="1:5" ht="15">
      <c r="A49" s="81" t="s">
        <v>109</v>
      </c>
      <c r="B49" s="82">
        <v>36613</v>
      </c>
      <c r="C49" s="81">
        <v>37.62</v>
      </c>
      <c r="D49" s="81">
        <v>1048.83</v>
      </c>
      <c r="E49" s="81">
        <v>1011.21</v>
      </c>
    </row>
    <row r="50" spans="1:5" ht="15">
      <c r="A50" s="19" t="s">
        <v>109</v>
      </c>
      <c r="B50" s="83">
        <v>36752</v>
      </c>
      <c r="C50" s="84">
        <v>114.71</v>
      </c>
      <c r="D50" s="81">
        <v>1048.83</v>
      </c>
      <c r="E50" s="81">
        <v>934.12</v>
      </c>
    </row>
    <row r="51" spans="1:5" ht="15">
      <c r="A51" s="85" t="s">
        <v>109</v>
      </c>
      <c r="B51" s="83">
        <v>36816</v>
      </c>
      <c r="C51" s="84">
        <v>124.8</v>
      </c>
      <c r="D51" s="81">
        <v>1048.83</v>
      </c>
      <c r="E51" s="81">
        <v>924.03</v>
      </c>
    </row>
    <row r="52" spans="1:5" ht="15">
      <c r="A52" s="81" t="s">
        <v>110</v>
      </c>
      <c r="B52" s="82">
        <v>36613</v>
      </c>
      <c r="C52" s="81">
        <v>24.57</v>
      </c>
      <c r="D52" s="81">
        <v>1005.91</v>
      </c>
      <c r="E52" s="81">
        <v>981.34</v>
      </c>
    </row>
    <row r="53" spans="1:5" ht="15">
      <c r="A53" s="19" t="s">
        <v>110</v>
      </c>
      <c r="B53" s="83">
        <v>36752</v>
      </c>
      <c r="C53" s="84">
        <v>82.11</v>
      </c>
      <c r="D53" s="81">
        <v>1005.91</v>
      </c>
      <c r="E53" s="81">
        <v>923.8</v>
      </c>
    </row>
    <row r="54" spans="1:5" ht="15">
      <c r="A54" s="85" t="s">
        <v>110</v>
      </c>
      <c r="B54" s="83">
        <v>36816</v>
      </c>
      <c r="C54" s="84">
        <v>82.04</v>
      </c>
      <c r="D54" s="81">
        <v>1005.91</v>
      </c>
      <c r="E54" s="81">
        <v>923.87</v>
      </c>
    </row>
    <row r="55" spans="1:5" ht="15">
      <c r="A55" s="81" t="s">
        <v>214</v>
      </c>
      <c r="B55" s="82">
        <v>36613</v>
      </c>
      <c r="C55" s="81">
        <v>16.54</v>
      </c>
      <c r="D55" s="81">
        <v>978.78</v>
      </c>
      <c r="E55" s="81">
        <v>962.24</v>
      </c>
    </row>
    <row r="56" spans="1:5" ht="15">
      <c r="A56" s="19" t="s">
        <v>214</v>
      </c>
      <c r="B56" s="83">
        <v>36752</v>
      </c>
      <c r="C56" s="84">
        <v>53.56</v>
      </c>
      <c r="D56" s="81">
        <v>978.78</v>
      </c>
      <c r="E56" s="81">
        <v>925.22</v>
      </c>
    </row>
    <row r="57" spans="1:5" ht="15">
      <c r="A57" s="85" t="s">
        <v>214</v>
      </c>
      <c r="B57" s="83">
        <v>36816</v>
      </c>
      <c r="C57" s="84">
        <v>55.61</v>
      </c>
      <c r="D57" s="81">
        <v>978.78</v>
      </c>
      <c r="E57" s="81">
        <v>923.17</v>
      </c>
    </row>
    <row r="58" spans="1:5" ht="15">
      <c r="A58" s="81" t="s">
        <v>215</v>
      </c>
      <c r="B58" s="82">
        <v>36613</v>
      </c>
      <c r="C58" s="81">
        <v>5.57</v>
      </c>
      <c r="D58" s="81">
        <v>966.14</v>
      </c>
      <c r="E58" s="81">
        <v>960.57</v>
      </c>
    </row>
    <row r="59" spans="1:5" ht="15">
      <c r="A59" s="19" t="s">
        <v>215</v>
      </c>
      <c r="B59" s="82">
        <v>36752</v>
      </c>
      <c r="C59" s="84">
        <v>17.65</v>
      </c>
      <c r="D59" s="81">
        <v>966.14</v>
      </c>
      <c r="E59" s="81">
        <v>948.49</v>
      </c>
    </row>
    <row r="60" spans="1:5" ht="15">
      <c r="A60" s="19" t="s">
        <v>215</v>
      </c>
      <c r="B60" s="82">
        <v>36816</v>
      </c>
      <c r="C60" s="84">
        <v>18.51</v>
      </c>
      <c r="D60" s="81">
        <v>966.14</v>
      </c>
      <c r="E60" s="81">
        <v>947.63</v>
      </c>
    </row>
    <row r="61" spans="1:5" ht="15">
      <c r="A61" s="81" t="s">
        <v>111</v>
      </c>
      <c r="B61" s="82">
        <v>36613</v>
      </c>
      <c r="C61" s="81">
        <v>4.01</v>
      </c>
      <c r="D61" s="81">
        <v>968.48</v>
      </c>
      <c r="E61" s="81">
        <v>964.47</v>
      </c>
    </row>
    <row r="62" spans="1:5" ht="15">
      <c r="A62" s="19" t="s">
        <v>111</v>
      </c>
      <c r="B62" s="83">
        <v>36752</v>
      </c>
      <c r="C62" s="84">
        <v>13.18</v>
      </c>
      <c r="D62" s="81">
        <v>968.48</v>
      </c>
      <c r="E62" s="81">
        <v>955.3</v>
      </c>
    </row>
    <row r="63" spans="1:5" ht="15">
      <c r="A63" s="19" t="s">
        <v>111</v>
      </c>
      <c r="B63" s="83">
        <v>36816</v>
      </c>
      <c r="C63" s="84">
        <v>14.42</v>
      </c>
      <c r="D63" s="81">
        <v>968.48</v>
      </c>
      <c r="E63" s="81">
        <v>954.06</v>
      </c>
    </row>
    <row r="64" spans="1:5" ht="15">
      <c r="A64" s="81" t="s">
        <v>187</v>
      </c>
      <c r="B64" s="82">
        <v>36613</v>
      </c>
      <c r="C64" s="81">
        <v>2.02</v>
      </c>
      <c r="D64" s="81">
        <v>970.2</v>
      </c>
      <c r="E64" s="81">
        <v>968.18</v>
      </c>
    </row>
    <row r="65" spans="1:5" ht="15">
      <c r="A65" s="19" t="s">
        <v>187</v>
      </c>
      <c r="B65" s="83">
        <v>36752</v>
      </c>
      <c r="C65" s="84">
        <v>9.98</v>
      </c>
      <c r="D65" s="81">
        <v>970.2</v>
      </c>
      <c r="E65" s="81">
        <v>960.22</v>
      </c>
    </row>
    <row r="66" spans="1:5" ht="15">
      <c r="A66" s="19" t="s">
        <v>187</v>
      </c>
      <c r="B66" s="83">
        <v>36816</v>
      </c>
      <c r="C66" s="84">
        <v>10.6</v>
      </c>
      <c r="D66" s="81">
        <v>970.2</v>
      </c>
      <c r="E66" s="81">
        <v>959.6</v>
      </c>
    </row>
    <row r="67" spans="1:5" ht="15">
      <c r="A67" s="81" t="s">
        <v>133</v>
      </c>
      <c r="B67" s="82">
        <v>36613</v>
      </c>
      <c r="C67" s="81">
        <v>12.87</v>
      </c>
      <c r="D67" s="81">
        <v>967.35</v>
      </c>
      <c r="E67" s="81">
        <v>954.48</v>
      </c>
    </row>
    <row r="68" spans="1:5" ht="15">
      <c r="A68" s="19" t="s">
        <v>133</v>
      </c>
      <c r="B68" s="83">
        <v>36752</v>
      </c>
      <c r="C68" s="84">
        <v>43.6</v>
      </c>
      <c r="D68" s="81">
        <v>967.35</v>
      </c>
      <c r="E68" s="81">
        <v>923.75</v>
      </c>
    </row>
    <row r="69" spans="1:5" ht="15">
      <c r="A69" s="19" t="s">
        <v>133</v>
      </c>
      <c r="B69" s="83">
        <v>36816</v>
      </c>
      <c r="C69" s="84">
        <v>43.65</v>
      </c>
      <c r="D69" s="81">
        <v>967.35</v>
      </c>
      <c r="E69" s="81">
        <v>923.7</v>
      </c>
    </row>
    <row r="70" spans="1:5" ht="15">
      <c r="A70" s="81" t="s">
        <v>113</v>
      </c>
      <c r="B70" s="82">
        <v>36613</v>
      </c>
      <c r="C70" s="81">
        <v>21.99</v>
      </c>
      <c r="D70" s="81">
        <v>1048</v>
      </c>
      <c r="E70" s="81">
        <v>1026.01</v>
      </c>
    </row>
    <row r="71" spans="1:5" ht="15">
      <c r="A71" s="19" t="s">
        <v>113</v>
      </c>
      <c r="B71" s="83">
        <v>36752</v>
      </c>
      <c r="C71" s="84">
        <v>73.43</v>
      </c>
      <c r="D71" s="81">
        <v>1048</v>
      </c>
      <c r="E71" s="81">
        <v>974.57</v>
      </c>
    </row>
    <row r="72" spans="1:5" ht="15">
      <c r="A72" s="19" t="s">
        <v>113</v>
      </c>
      <c r="B72" s="83">
        <v>36816</v>
      </c>
      <c r="C72" s="84">
        <v>73.73</v>
      </c>
      <c r="D72" s="81">
        <v>1048</v>
      </c>
      <c r="E72" s="81">
        <v>974.27</v>
      </c>
    </row>
    <row r="73" spans="1:5" ht="15">
      <c r="A73" s="81" t="s">
        <v>115</v>
      </c>
      <c r="B73" s="82">
        <v>36613</v>
      </c>
      <c r="C73" s="81">
        <v>28.58</v>
      </c>
      <c r="D73" s="81">
        <v>1049.48</v>
      </c>
      <c r="E73" s="81">
        <v>1020.9</v>
      </c>
    </row>
    <row r="74" spans="1:5" ht="15">
      <c r="A74" s="19" t="s">
        <v>115</v>
      </c>
      <c r="B74" s="83">
        <v>36752</v>
      </c>
      <c r="C74" s="84">
        <v>94.13</v>
      </c>
      <c r="D74" s="81">
        <v>1049.48</v>
      </c>
      <c r="E74" s="81">
        <v>955.35</v>
      </c>
    </row>
    <row r="75" spans="1:5" ht="15">
      <c r="A75" s="19" t="s">
        <v>115</v>
      </c>
      <c r="B75" s="59">
        <v>36752</v>
      </c>
      <c r="C75" s="54">
        <v>94.13</v>
      </c>
      <c r="D75" s="81">
        <v>1049.48</v>
      </c>
      <c r="E75" s="81">
        <v>955.35</v>
      </c>
    </row>
    <row r="76" spans="1:5" ht="15">
      <c r="A76" s="19" t="s">
        <v>115</v>
      </c>
      <c r="B76" s="83">
        <v>36816</v>
      </c>
      <c r="C76" s="54">
        <v>94.55</v>
      </c>
      <c r="D76" s="81">
        <v>1049.48</v>
      </c>
      <c r="E76" s="81">
        <v>954.93</v>
      </c>
    </row>
    <row r="77" spans="1:5" ht="15">
      <c r="A77" s="81" t="s">
        <v>216</v>
      </c>
      <c r="B77" s="82">
        <v>36613</v>
      </c>
      <c r="C77" s="81" t="s">
        <v>199</v>
      </c>
      <c r="D77" s="81"/>
      <c r="E77" s="81"/>
    </row>
    <row r="78" spans="1:6" ht="15">
      <c r="A78" s="81" t="s">
        <v>216</v>
      </c>
      <c r="B78" s="83">
        <v>36816</v>
      </c>
      <c r="C78" s="81">
        <v>104.38</v>
      </c>
      <c r="D78" s="34"/>
      <c r="E78" s="34"/>
      <c r="F78" s="84">
        <v>-0.40998641304348077</v>
      </c>
    </row>
    <row r="79" spans="1:5" ht="15">
      <c r="A79" s="81" t="s">
        <v>116</v>
      </c>
      <c r="B79" s="82">
        <v>36613</v>
      </c>
      <c r="C79" s="81">
        <v>37.56</v>
      </c>
      <c r="D79" s="81">
        <v>1048.86</v>
      </c>
      <c r="E79" s="81">
        <v>1011.3</v>
      </c>
    </row>
    <row r="80" spans="1:5" ht="15">
      <c r="A80" s="19" t="s">
        <v>116</v>
      </c>
      <c r="B80" s="83">
        <v>36752</v>
      </c>
      <c r="C80" s="84">
        <v>124.55</v>
      </c>
      <c r="D80" s="81">
        <v>1048.86</v>
      </c>
      <c r="E80" s="81">
        <v>924.31</v>
      </c>
    </row>
    <row r="81" spans="1:5" ht="15">
      <c r="A81" s="19" t="s">
        <v>116</v>
      </c>
      <c r="B81" s="83">
        <v>36816</v>
      </c>
      <c r="C81" s="84">
        <v>124.65</v>
      </c>
      <c r="D81" s="81">
        <v>1048.86</v>
      </c>
      <c r="E81" s="81">
        <v>924.21</v>
      </c>
    </row>
    <row r="82" spans="1:6" ht="15">
      <c r="A82" s="81" t="s">
        <v>117</v>
      </c>
      <c r="B82" s="82">
        <v>36613</v>
      </c>
      <c r="C82" s="81">
        <v>5.44</v>
      </c>
      <c r="D82" s="81">
        <v>980.21</v>
      </c>
      <c r="E82" s="81">
        <v>974.77</v>
      </c>
      <c r="F82" s="84">
        <f>(E82-E88)/(958.01-949.99)</f>
        <v>-0.15835411471321506</v>
      </c>
    </row>
    <row r="83" spans="1:6" ht="15">
      <c r="A83" s="19" t="s">
        <v>117</v>
      </c>
      <c r="B83" s="83">
        <v>36752</v>
      </c>
      <c r="C83" s="84">
        <v>20.64</v>
      </c>
      <c r="D83" s="81">
        <v>980.21</v>
      </c>
      <c r="E83" s="81">
        <v>959.57</v>
      </c>
      <c r="F83" s="84">
        <f>(E83-E89)/(958.01-949.99)</f>
        <v>-0.16334164588528036</v>
      </c>
    </row>
    <row r="84" spans="1:6" ht="15">
      <c r="A84" s="19" t="s">
        <v>117</v>
      </c>
      <c r="B84" s="83">
        <v>36816</v>
      </c>
      <c r="C84" s="84">
        <v>21.69</v>
      </c>
      <c r="D84" s="81">
        <v>980.21</v>
      </c>
      <c r="E84" s="81">
        <v>958.52</v>
      </c>
      <c r="F84" s="84">
        <f>(E84-E90)/(958.01-949.99)</f>
        <v>-0.1670822942643435</v>
      </c>
    </row>
    <row r="85" spans="1:6" ht="15">
      <c r="A85" s="34" t="s">
        <v>217</v>
      </c>
      <c r="B85" s="87">
        <v>36613</v>
      </c>
      <c r="C85" s="34">
        <v>5.52</v>
      </c>
      <c r="D85" s="34">
        <v>981.43</v>
      </c>
      <c r="E85" s="81">
        <v>975.91</v>
      </c>
      <c r="F85" s="84">
        <f>(E85-E82)/(960.03-958.01)</f>
        <v>0.5643564356435626</v>
      </c>
    </row>
    <row r="86" spans="1:6" ht="15">
      <c r="A86" s="19" t="s">
        <v>217</v>
      </c>
      <c r="B86" s="83">
        <v>36752</v>
      </c>
      <c r="C86" s="84">
        <v>20.83</v>
      </c>
      <c r="D86" s="34">
        <v>981.43</v>
      </c>
      <c r="E86" s="81">
        <v>960.6</v>
      </c>
      <c r="F86" s="84">
        <f>(E86-E83)/(960.03-958.01)</f>
        <v>0.509900990099001</v>
      </c>
    </row>
    <row r="87" spans="1:6" ht="15">
      <c r="A87" s="19" t="s">
        <v>217</v>
      </c>
      <c r="B87" s="83">
        <v>36816</v>
      </c>
      <c r="C87" s="84">
        <v>21.43</v>
      </c>
      <c r="D87" s="34">
        <v>981.43</v>
      </c>
      <c r="E87" s="81">
        <v>960</v>
      </c>
      <c r="F87" s="84">
        <f>(E87-E84)/(960.03-958.01)</f>
        <v>0.7326732673267483</v>
      </c>
    </row>
    <row r="88" spans="1:6" ht="15">
      <c r="A88" s="34" t="s">
        <v>218</v>
      </c>
      <c r="B88" s="87">
        <v>36613</v>
      </c>
      <c r="C88" s="34">
        <v>5.45</v>
      </c>
      <c r="D88" s="34">
        <v>981.49</v>
      </c>
      <c r="E88" s="34">
        <v>976.04</v>
      </c>
      <c r="F88" s="84">
        <f>(E88-E91)/(949.99-934.98)</f>
        <v>0.03997335109926112</v>
      </c>
    </row>
    <row r="89" spans="1:6" ht="15">
      <c r="A89" s="19" t="s">
        <v>218</v>
      </c>
      <c r="B89" s="83">
        <v>36752</v>
      </c>
      <c r="C89" s="84">
        <v>20.61</v>
      </c>
      <c r="D89" s="34">
        <v>981.49</v>
      </c>
      <c r="E89" s="34">
        <v>960.88</v>
      </c>
      <c r="F89" s="84">
        <f>(E89-E92)/(949.99-934.98)</f>
        <v>0.029313790806125326</v>
      </c>
    </row>
    <row r="90" spans="1:6" ht="15">
      <c r="A90" s="19" t="s">
        <v>218</v>
      </c>
      <c r="B90" s="83">
        <v>36816</v>
      </c>
      <c r="C90" s="84">
        <v>21.63</v>
      </c>
      <c r="D90" s="34">
        <v>981.49</v>
      </c>
      <c r="E90" s="34">
        <v>959.86</v>
      </c>
      <c r="F90" s="84">
        <f>(E90-E93)/(949.99-934.98)</f>
        <v>0.028647568287812387</v>
      </c>
    </row>
    <row r="91" spans="1:6" ht="15">
      <c r="A91" s="34" t="s">
        <v>219</v>
      </c>
      <c r="B91" s="87">
        <v>36613</v>
      </c>
      <c r="C91" s="34">
        <v>5.34</v>
      </c>
      <c r="D91" s="34">
        <v>980.78</v>
      </c>
      <c r="E91" s="34">
        <v>975.44</v>
      </c>
      <c r="F91" s="84">
        <f>(E91-E94)/(934.98-921.03)</f>
        <v>0.10179211469534538</v>
      </c>
    </row>
    <row r="92" spans="1:6" ht="15">
      <c r="A92" s="19" t="s">
        <v>219</v>
      </c>
      <c r="B92" s="83">
        <v>36752</v>
      </c>
      <c r="C92" s="84">
        <v>20.34</v>
      </c>
      <c r="D92" s="34">
        <v>980.78</v>
      </c>
      <c r="E92" s="34">
        <v>960.44</v>
      </c>
      <c r="F92" s="84">
        <f>(E92-E95)/(934.98-921.03)</f>
        <v>0.33620071684588093</v>
      </c>
    </row>
    <row r="93" spans="1:6" ht="15">
      <c r="A93" s="19" t="s">
        <v>219</v>
      </c>
      <c r="B93" s="83">
        <v>36816</v>
      </c>
      <c r="C93" s="84">
        <v>21.35</v>
      </c>
      <c r="D93" s="34">
        <v>980.78</v>
      </c>
      <c r="E93" s="34">
        <v>959.43</v>
      </c>
      <c r="F93" s="84">
        <f>(E93-E96)/(934.98-921.03)</f>
        <v>0.3240143369175604</v>
      </c>
    </row>
    <row r="94" spans="1:6" ht="15">
      <c r="A94" s="34" t="s">
        <v>220</v>
      </c>
      <c r="B94" s="87">
        <v>36613</v>
      </c>
      <c r="C94" s="34">
        <v>7.71</v>
      </c>
      <c r="D94" s="34">
        <v>981.73</v>
      </c>
      <c r="E94" s="34">
        <v>974.02</v>
      </c>
      <c r="F94" s="84">
        <f>(E94-E97)/(921.03-920.7)</f>
        <v>4.060606060607053</v>
      </c>
    </row>
    <row r="95" spans="1:6" ht="15">
      <c r="A95" s="19" t="s">
        <v>220</v>
      </c>
      <c r="B95" s="83">
        <v>36752</v>
      </c>
      <c r="C95" s="84">
        <v>25.98</v>
      </c>
      <c r="D95" s="34">
        <v>981.73</v>
      </c>
      <c r="E95" s="34">
        <v>955.75</v>
      </c>
      <c r="F95" s="84">
        <f>(E95-E98)/(921.03-920.7)</f>
        <v>16.39393939394291</v>
      </c>
    </row>
    <row r="96" spans="1:6" ht="15">
      <c r="A96" s="19" t="s">
        <v>220</v>
      </c>
      <c r="B96" s="83">
        <v>36816</v>
      </c>
      <c r="C96" s="84">
        <v>26.82</v>
      </c>
      <c r="D96" s="34">
        <v>981.73</v>
      </c>
      <c r="E96" s="34">
        <v>954.91</v>
      </c>
      <c r="F96" s="84">
        <f>(E96-E99)/(921.03-920.7)</f>
        <v>-0.18181818181840104</v>
      </c>
    </row>
    <row r="97" spans="1:5" ht="15">
      <c r="A97" s="23" t="s">
        <v>221</v>
      </c>
      <c r="B97" s="24">
        <v>36613</v>
      </c>
      <c r="C97" s="29">
        <v>7.42</v>
      </c>
      <c r="D97" s="29">
        <v>980.1</v>
      </c>
      <c r="E97" s="29">
        <v>972.68</v>
      </c>
    </row>
    <row r="98" spans="1:5" ht="15">
      <c r="A98" s="19" t="s">
        <v>221</v>
      </c>
      <c r="B98" s="83">
        <v>36752</v>
      </c>
      <c r="C98" s="84">
        <v>29.76</v>
      </c>
      <c r="D98" s="29">
        <v>980.1</v>
      </c>
      <c r="E98" s="29">
        <v>950.34</v>
      </c>
    </row>
    <row r="99" spans="1:5" ht="15">
      <c r="A99" s="19" t="s">
        <v>221</v>
      </c>
      <c r="B99" s="83">
        <v>36816</v>
      </c>
      <c r="C99" s="84">
        <v>25.13</v>
      </c>
      <c r="D99" s="29">
        <v>980.1</v>
      </c>
      <c r="E99" s="29">
        <v>954.97</v>
      </c>
    </row>
    <row r="100" spans="1:5" ht="15">
      <c r="A100" s="23" t="s">
        <v>118</v>
      </c>
      <c r="B100" s="24">
        <v>36613</v>
      </c>
      <c r="C100" s="29">
        <v>10.47</v>
      </c>
      <c r="D100" s="29">
        <v>980.61</v>
      </c>
      <c r="E100" s="29">
        <v>970.14</v>
      </c>
    </row>
    <row r="101" spans="1:5" ht="15">
      <c r="A101" s="19" t="s">
        <v>118</v>
      </c>
      <c r="B101" s="83">
        <v>36752</v>
      </c>
      <c r="C101" s="84">
        <v>36.01</v>
      </c>
      <c r="D101" s="29">
        <v>980.61</v>
      </c>
      <c r="E101" s="29">
        <v>944.6</v>
      </c>
    </row>
    <row r="102" spans="1:5" ht="15">
      <c r="A102" s="19" t="s">
        <v>118</v>
      </c>
      <c r="B102" s="83">
        <v>36816</v>
      </c>
      <c r="C102" s="54">
        <v>36.26</v>
      </c>
      <c r="D102" s="29">
        <v>980.61</v>
      </c>
      <c r="E102" s="29">
        <v>944.35</v>
      </c>
    </row>
    <row r="103" spans="1:5" ht="15">
      <c r="A103" s="23" t="s">
        <v>119</v>
      </c>
      <c r="B103" s="24">
        <v>36613</v>
      </c>
      <c r="C103" s="29">
        <v>26.13</v>
      </c>
      <c r="D103" s="29">
        <v>1038.87</v>
      </c>
      <c r="E103" s="29">
        <v>1012.74</v>
      </c>
    </row>
    <row r="104" spans="1:5" ht="15">
      <c r="A104" s="19" t="s">
        <v>119</v>
      </c>
      <c r="B104" s="83">
        <v>36752</v>
      </c>
      <c r="C104" s="84">
        <v>85.97</v>
      </c>
      <c r="D104" s="29">
        <v>1038.87</v>
      </c>
      <c r="E104" s="29">
        <v>952.9</v>
      </c>
    </row>
    <row r="105" spans="1:5" ht="15">
      <c r="A105" s="19" t="s">
        <v>119</v>
      </c>
      <c r="B105" s="83">
        <v>36816</v>
      </c>
      <c r="C105" s="54">
        <v>86.38</v>
      </c>
      <c r="D105" s="29">
        <v>1038.87</v>
      </c>
      <c r="E105" s="29">
        <v>952.49</v>
      </c>
    </row>
    <row r="106" spans="1:6" ht="15">
      <c r="A106" s="88" t="s">
        <v>222</v>
      </c>
      <c r="B106" s="89">
        <v>36613</v>
      </c>
      <c r="C106" s="90">
        <v>24.49</v>
      </c>
      <c r="D106" s="90">
        <v>1032.33</v>
      </c>
      <c r="E106" s="29">
        <v>1007.84</v>
      </c>
      <c r="F106" s="54">
        <f>(E106-E103)/(956.33-952.9)</f>
        <v>-1.4285714285713955</v>
      </c>
    </row>
    <row r="107" spans="1:6" ht="15">
      <c r="A107" s="19" t="s">
        <v>222</v>
      </c>
      <c r="B107" s="83">
        <v>36752</v>
      </c>
      <c r="C107" s="84">
        <v>75.11</v>
      </c>
      <c r="D107" s="90">
        <v>1032.33</v>
      </c>
      <c r="E107" s="29">
        <v>957.22</v>
      </c>
      <c r="F107" s="54">
        <f>(E107-E104)/(956.33-952.9)</f>
        <v>1.2594752186588833</v>
      </c>
    </row>
    <row r="108" spans="1:5" ht="15">
      <c r="A108" s="19" t="s">
        <v>222</v>
      </c>
      <c r="B108" s="83">
        <v>36816</v>
      </c>
      <c r="C108" s="85" t="s">
        <v>192</v>
      </c>
      <c r="D108" s="81"/>
      <c r="E108" s="81"/>
    </row>
    <row r="109" spans="1:5" ht="15">
      <c r="A109" s="23" t="s">
        <v>223</v>
      </c>
      <c r="B109" s="24">
        <v>36613</v>
      </c>
      <c r="C109" s="29">
        <v>1.66</v>
      </c>
      <c r="D109" s="29">
        <v>973.86</v>
      </c>
      <c r="E109" s="29">
        <v>972.2</v>
      </c>
    </row>
    <row r="110" spans="1:5" ht="15">
      <c r="A110" s="19" t="s">
        <v>223</v>
      </c>
      <c r="B110" s="83">
        <v>36752</v>
      </c>
      <c r="C110" s="84">
        <v>9.76</v>
      </c>
      <c r="D110" s="29">
        <v>973.86</v>
      </c>
      <c r="E110" s="29">
        <v>964.1</v>
      </c>
    </row>
    <row r="111" spans="1:5" ht="15">
      <c r="A111" s="19" t="s">
        <v>223</v>
      </c>
      <c r="B111" s="83">
        <v>36816</v>
      </c>
      <c r="C111" s="84">
        <v>11.35</v>
      </c>
      <c r="D111" s="29">
        <v>973.86</v>
      </c>
      <c r="E111" s="29">
        <v>962.51</v>
      </c>
    </row>
    <row r="112" spans="1:5" ht="15">
      <c r="A112" s="88" t="s">
        <v>224</v>
      </c>
      <c r="B112" s="89">
        <v>36613</v>
      </c>
      <c r="C112" s="90">
        <v>4.39</v>
      </c>
      <c r="D112" s="90">
        <v>975.14</v>
      </c>
      <c r="E112" s="90">
        <v>970.75</v>
      </c>
    </row>
    <row r="113" spans="1:5" ht="15">
      <c r="A113" s="19" t="s">
        <v>224</v>
      </c>
      <c r="B113" s="83">
        <v>36752</v>
      </c>
      <c r="C113" s="84">
        <v>14.26</v>
      </c>
      <c r="D113" s="90">
        <v>975.14</v>
      </c>
      <c r="E113" s="90">
        <v>960.88</v>
      </c>
    </row>
    <row r="114" spans="1:5" ht="15">
      <c r="A114" s="19" t="s">
        <v>224</v>
      </c>
      <c r="B114" s="83">
        <v>36816</v>
      </c>
      <c r="C114" s="84">
        <v>15.73</v>
      </c>
      <c r="D114" s="90">
        <v>975.14</v>
      </c>
      <c r="E114" s="90">
        <v>959.41</v>
      </c>
    </row>
    <row r="115" spans="1:5" ht="15">
      <c r="A115" s="88" t="s">
        <v>225</v>
      </c>
      <c r="B115" s="89">
        <v>36613</v>
      </c>
      <c r="C115" s="90">
        <v>4.82</v>
      </c>
      <c r="D115" s="90">
        <v>974.98</v>
      </c>
      <c r="E115" s="90">
        <v>970.16</v>
      </c>
    </row>
    <row r="116" spans="1:5" ht="15">
      <c r="A116" s="19" t="s">
        <v>225</v>
      </c>
      <c r="B116" s="83">
        <v>36752</v>
      </c>
      <c r="C116" s="84">
        <v>15.11</v>
      </c>
      <c r="D116" s="90">
        <v>974.98</v>
      </c>
      <c r="E116" s="90">
        <v>959.87</v>
      </c>
    </row>
    <row r="117" spans="1:5" ht="15">
      <c r="A117" s="19" t="s">
        <v>225</v>
      </c>
      <c r="B117" s="83">
        <v>36816</v>
      </c>
      <c r="C117" s="84">
        <v>16.63</v>
      </c>
      <c r="D117" s="90">
        <v>974.98</v>
      </c>
      <c r="E117" s="90">
        <v>958.35</v>
      </c>
    </row>
    <row r="118" spans="1:5" ht="15">
      <c r="A118" s="88" t="s">
        <v>226</v>
      </c>
      <c r="B118" s="89">
        <v>36613</v>
      </c>
      <c r="C118" s="90">
        <v>5.68</v>
      </c>
      <c r="D118" s="90">
        <v>975.67</v>
      </c>
      <c r="E118" s="90">
        <v>969.99</v>
      </c>
    </row>
    <row r="119" spans="1:5" ht="15">
      <c r="A119" s="19" t="s">
        <v>226</v>
      </c>
      <c r="B119" s="83">
        <v>36752</v>
      </c>
      <c r="C119" s="84">
        <v>17.01</v>
      </c>
      <c r="D119" s="90">
        <v>975.67</v>
      </c>
      <c r="E119" s="90">
        <v>958.66</v>
      </c>
    </row>
    <row r="120" spans="1:5" ht="15">
      <c r="A120" s="19" t="s">
        <v>226</v>
      </c>
      <c r="B120" s="83">
        <v>36816</v>
      </c>
      <c r="C120" s="84">
        <v>18.35</v>
      </c>
      <c r="D120" s="90">
        <v>975.67</v>
      </c>
      <c r="E120" s="90">
        <v>957.32</v>
      </c>
    </row>
    <row r="121" spans="1:5" ht="15">
      <c r="A121" s="23" t="s">
        <v>227</v>
      </c>
      <c r="B121" s="24">
        <v>36613</v>
      </c>
      <c r="C121" s="29">
        <v>9.27</v>
      </c>
      <c r="D121" s="29">
        <v>981.63</v>
      </c>
      <c r="E121" s="29">
        <v>972.36</v>
      </c>
    </row>
    <row r="122" spans="1:5" ht="15">
      <c r="A122" s="19" t="s">
        <v>227</v>
      </c>
      <c r="B122" s="83">
        <v>36752</v>
      </c>
      <c r="C122" s="84">
        <v>31.06</v>
      </c>
      <c r="D122" s="29">
        <v>981.63</v>
      </c>
      <c r="E122" s="29">
        <v>950.57</v>
      </c>
    </row>
    <row r="123" spans="1:5" ht="15">
      <c r="A123" s="19" t="s">
        <v>227</v>
      </c>
      <c r="B123" s="83">
        <v>36816</v>
      </c>
      <c r="C123" s="84">
        <v>31.88</v>
      </c>
      <c r="D123" s="29">
        <v>981.63</v>
      </c>
      <c r="E123" s="29">
        <v>949.75</v>
      </c>
    </row>
    <row r="124" spans="1:5" ht="15">
      <c r="A124" s="23" t="s">
        <v>120</v>
      </c>
      <c r="B124" s="24">
        <v>36613</v>
      </c>
      <c r="C124" s="29">
        <v>15.32</v>
      </c>
      <c r="D124" s="29">
        <v>981.2</v>
      </c>
      <c r="E124" s="29">
        <v>965.88</v>
      </c>
    </row>
    <row r="125" spans="1:5" ht="15">
      <c r="A125" s="19" t="s">
        <v>120</v>
      </c>
      <c r="B125" s="83">
        <v>36752</v>
      </c>
      <c r="C125" s="84">
        <v>51.64</v>
      </c>
      <c r="D125" s="29">
        <v>981.2</v>
      </c>
      <c r="E125" s="29">
        <v>929.56</v>
      </c>
    </row>
    <row r="126" spans="1:5" ht="15">
      <c r="A126" s="19" t="s">
        <v>120</v>
      </c>
      <c r="B126" s="83">
        <v>36816</v>
      </c>
      <c r="C126" s="84">
        <v>51.68</v>
      </c>
      <c r="D126" s="29">
        <v>981.2</v>
      </c>
      <c r="E126" s="29">
        <v>929.52</v>
      </c>
    </row>
    <row r="127" spans="1:6" ht="15">
      <c r="A127" s="23" t="s">
        <v>122</v>
      </c>
      <c r="B127" s="24">
        <v>36613</v>
      </c>
      <c r="C127" s="84">
        <v>1.94</v>
      </c>
      <c r="D127" s="29">
        <v>970.54</v>
      </c>
      <c r="E127" s="29">
        <v>968.6</v>
      </c>
      <c r="F127" s="84">
        <f>(E127-E121)/(958-947.03)</f>
        <v>-0.34275296262534016</v>
      </c>
    </row>
    <row r="128" spans="1:6" ht="15">
      <c r="A128" s="19" t="s">
        <v>122</v>
      </c>
      <c r="B128" s="83">
        <v>36752</v>
      </c>
      <c r="C128" s="84">
        <v>8.75</v>
      </c>
      <c r="D128" s="29">
        <v>970.54</v>
      </c>
      <c r="E128" s="29">
        <v>961.79</v>
      </c>
      <c r="F128" s="84">
        <f>(E128-E122)/(958-947.03)</f>
        <v>1.0227894257064618</v>
      </c>
    </row>
    <row r="129" spans="1:6" ht="15">
      <c r="A129" s="19" t="s">
        <v>122</v>
      </c>
      <c r="B129" s="83">
        <v>36816</v>
      </c>
      <c r="C129" s="84">
        <v>10.73</v>
      </c>
      <c r="D129" s="29">
        <v>970.54</v>
      </c>
      <c r="E129" s="29">
        <v>959.81</v>
      </c>
      <c r="F129" s="84">
        <f>(E129-E123)/(958-947.03)</f>
        <v>0.917046490428434</v>
      </c>
    </row>
    <row r="130" spans="1:5" ht="15">
      <c r="A130" s="23" t="s">
        <v>123</v>
      </c>
      <c r="B130" s="24">
        <v>36613</v>
      </c>
      <c r="C130" s="84">
        <v>1.46</v>
      </c>
      <c r="D130" s="29">
        <v>971.55</v>
      </c>
      <c r="E130" s="29">
        <v>970.09</v>
      </c>
    </row>
    <row r="131" spans="1:5" ht="15">
      <c r="A131" s="19" t="s">
        <v>123</v>
      </c>
      <c r="B131" s="83">
        <v>36752</v>
      </c>
      <c r="C131" s="84">
        <v>6.25</v>
      </c>
      <c r="D131" s="29">
        <v>971.55</v>
      </c>
      <c r="E131" s="29">
        <v>965.3</v>
      </c>
    </row>
    <row r="132" spans="1:5" ht="15">
      <c r="A132" s="19" t="s">
        <v>123</v>
      </c>
      <c r="B132" s="83">
        <v>36816</v>
      </c>
      <c r="C132" s="84">
        <v>6.44</v>
      </c>
      <c r="D132" s="29">
        <v>971.55</v>
      </c>
      <c r="E132" s="29">
        <v>965.11</v>
      </c>
    </row>
    <row r="133" spans="1:5" ht="15">
      <c r="A133" s="23" t="s">
        <v>124</v>
      </c>
      <c r="B133" s="24">
        <v>36613</v>
      </c>
      <c r="C133" s="84">
        <v>7.15</v>
      </c>
      <c r="D133" s="29">
        <v>1000.92</v>
      </c>
      <c r="E133" s="29">
        <v>993.77</v>
      </c>
    </row>
    <row r="134" spans="1:5" ht="15">
      <c r="A134" s="19" t="s">
        <v>124</v>
      </c>
      <c r="B134" s="83">
        <v>36752</v>
      </c>
      <c r="C134" s="84">
        <v>24.98</v>
      </c>
      <c r="D134" s="29">
        <v>1000.92</v>
      </c>
      <c r="E134" s="29">
        <v>975.94</v>
      </c>
    </row>
    <row r="135" spans="1:5" ht="15">
      <c r="A135" s="19" t="s">
        <v>124</v>
      </c>
      <c r="B135" s="83">
        <v>36816</v>
      </c>
      <c r="C135" s="84">
        <v>27.08</v>
      </c>
      <c r="D135" s="29">
        <v>1000.92</v>
      </c>
      <c r="E135" s="29">
        <v>973.84</v>
      </c>
    </row>
    <row r="136" spans="1:5" ht="15">
      <c r="A136" s="23" t="s">
        <v>125</v>
      </c>
      <c r="B136" s="24">
        <v>36613</v>
      </c>
      <c r="C136" s="84">
        <v>22.37</v>
      </c>
      <c r="D136" s="29">
        <v>999.78</v>
      </c>
      <c r="E136" s="29">
        <v>977.41</v>
      </c>
    </row>
    <row r="137" spans="1:5" ht="15">
      <c r="A137" s="19" t="s">
        <v>125</v>
      </c>
      <c r="B137" s="83">
        <v>36752</v>
      </c>
      <c r="C137" s="84">
        <v>74.59</v>
      </c>
      <c r="D137" s="29">
        <v>999.78</v>
      </c>
      <c r="E137" s="29">
        <v>925.19</v>
      </c>
    </row>
    <row r="138" spans="1:5" ht="15">
      <c r="A138" s="19" t="s">
        <v>125</v>
      </c>
      <c r="B138" s="83">
        <v>36816</v>
      </c>
      <c r="C138" s="84">
        <v>74.84</v>
      </c>
      <c r="D138" s="29">
        <v>999.78</v>
      </c>
      <c r="E138" s="29">
        <v>924.94</v>
      </c>
    </row>
    <row r="139" spans="1:5" ht="15">
      <c r="A139" s="23" t="s">
        <v>126</v>
      </c>
      <c r="B139" s="24">
        <v>36613</v>
      </c>
      <c r="C139" s="84">
        <v>2.28</v>
      </c>
      <c r="D139" s="29">
        <v>967.14</v>
      </c>
      <c r="E139" s="29">
        <v>964.86</v>
      </c>
    </row>
    <row r="140" spans="1:5" ht="15">
      <c r="A140" s="23" t="s">
        <v>126</v>
      </c>
      <c r="B140" s="83">
        <v>36816</v>
      </c>
      <c r="C140" s="84">
        <v>10.51</v>
      </c>
      <c r="D140" s="29">
        <v>967.14</v>
      </c>
      <c r="E140" s="29">
        <v>956.63</v>
      </c>
    </row>
    <row r="141" spans="1:5" ht="15">
      <c r="A141" s="23" t="s">
        <v>127</v>
      </c>
      <c r="B141" s="24">
        <v>36613</v>
      </c>
      <c r="C141" s="84">
        <v>22.12</v>
      </c>
      <c r="D141" s="29">
        <v>1009.52</v>
      </c>
      <c r="E141" s="29">
        <v>987.4</v>
      </c>
    </row>
    <row r="142" spans="1:5" ht="15">
      <c r="A142" s="19" t="s">
        <v>127</v>
      </c>
      <c r="B142" s="83">
        <v>36752</v>
      </c>
      <c r="C142" s="84">
        <v>73.5</v>
      </c>
      <c r="D142" s="29">
        <v>1009.52</v>
      </c>
      <c r="E142" s="29">
        <v>936.02</v>
      </c>
    </row>
    <row r="143" spans="1:5" ht="15">
      <c r="A143" s="19" t="s">
        <v>127</v>
      </c>
      <c r="B143" s="83">
        <v>36816</v>
      </c>
      <c r="C143" s="84">
        <v>73.69</v>
      </c>
      <c r="D143" s="29">
        <v>1009.52</v>
      </c>
      <c r="E143" s="29">
        <v>935.83</v>
      </c>
    </row>
    <row r="144" spans="1:5" ht="15">
      <c r="A144" s="23" t="s">
        <v>128</v>
      </c>
      <c r="B144" s="24">
        <v>36613</v>
      </c>
      <c r="C144" s="84">
        <v>25.97</v>
      </c>
      <c r="D144" s="29">
        <v>1010.75</v>
      </c>
      <c r="E144" s="29">
        <v>984.78</v>
      </c>
    </row>
    <row r="145" spans="1:5" ht="15">
      <c r="A145" s="19" t="s">
        <v>128</v>
      </c>
      <c r="B145" s="83">
        <v>36752</v>
      </c>
      <c r="C145" s="84">
        <v>86.56</v>
      </c>
      <c r="D145" s="29">
        <v>1010.75</v>
      </c>
      <c r="E145" s="29">
        <v>924.19</v>
      </c>
    </row>
    <row r="146" spans="1:5" ht="15">
      <c r="A146" s="19" t="s">
        <v>128</v>
      </c>
      <c r="B146" s="83">
        <v>36816</v>
      </c>
      <c r="C146" s="84">
        <v>86.61</v>
      </c>
      <c r="D146" s="29">
        <v>1010.75</v>
      </c>
      <c r="E146" s="29">
        <v>924.14</v>
      </c>
    </row>
    <row r="147" spans="1:5" ht="15">
      <c r="A147" s="23" t="s">
        <v>129</v>
      </c>
      <c r="B147" s="24">
        <v>36613</v>
      </c>
      <c r="C147" s="84">
        <v>6.82</v>
      </c>
      <c r="D147" s="29">
        <v>1008.15</v>
      </c>
      <c r="E147" s="29">
        <v>1001.33</v>
      </c>
    </row>
    <row r="148" spans="1:5" ht="15">
      <c r="A148" s="19" t="s">
        <v>129</v>
      </c>
      <c r="B148" s="83">
        <v>36752</v>
      </c>
      <c r="C148" s="84">
        <v>22.62</v>
      </c>
      <c r="D148" s="29">
        <v>1008.15</v>
      </c>
      <c r="E148" s="29">
        <v>985.53</v>
      </c>
    </row>
    <row r="149" spans="1:5" ht="15">
      <c r="A149" s="19" t="s">
        <v>129</v>
      </c>
      <c r="B149" s="83">
        <v>36816</v>
      </c>
      <c r="C149" s="84">
        <v>25.09</v>
      </c>
      <c r="D149" s="29">
        <v>1008.15</v>
      </c>
      <c r="E149" s="29">
        <v>983.06</v>
      </c>
    </row>
    <row r="150" spans="1:5" ht="15">
      <c r="A150" s="23" t="s">
        <v>130</v>
      </c>
      <c r="B150" s="24">
        <v>36613</v>
      </c>
      <c r="C150" s="84">
        <v>28.16</v>
      </c>
      <c r="D150" s="29">
        <v>1048.06</v>
      </c>
      <c r="E150" s="29">
        <v>1019.9</v>
      </c>
    </row>
    <row r="151" spans="1:5" ht="15">
      <c r="A151" s="19" t="s">
        <v>130</v>
      </c>
      <c r="B151" s="83">
        <v>36752</v>
      </c>
      <c r="C151" s="84">
        <v>92.81</v>
      </c>
      <c r="D151" s="29">
        <v>1048.06</v>
      </c>
      <c r="E151" s="29">
        <v>955.25</v>
      </c>
    </row>
    <row r="152" spans="1:5" ht="15">
      <c r="A152" s="19" t="s">
        <v>130</v>
      </c>
      <c r="B152" s="83">
        <v>36816</v>
      </c>
      <c r="C152" s="84">
        <v>93.64</v>
      </c>
      <c r="D152" s="29">
        <v>1048.06</v>
      </c>
      <c r="E152" s="29">
        <v>954.42</v>
      </c>
    </row>
    <row r="153" spans="1:5" ht="15">
      <c r="A153" s="23" t="s">
        <v>228</v>
      </c>
      <c r="B153" s="24">
        <v>36613</v>
      </c>
      <c r="C153" s="84">
        <v>17.8</v>
      </c>
      <c r="D153" s="29">
        <v>987.78</v>
      </c>
      <c r="E153" s="29">
        <v>969.98</v>
      </c>
    </row>
    <row r="154" spans="1:5" ht="15">
      <c r="A154" s="19" t="s">
        <v>228</v>
      </c>
      <c r="B154" s="83">
        <v>36752</v>
      </c>
      <c r="C154" s="84">
        <v>59.75</v>
      </c>
      <c r="D154" s="29">
        <v>987.78</v>
      </c>
      <c r="E154" s="29">
        <v>928.03</v>
      </c>
    </row>
    <row r="155" spans="1:5" ht="15">
      <c r="A155" s="19" t="s">
        <v>229</v>
      </c>
      <c r="B155" s="83">
        <v>36816</v>
      </c>
      <c r="C155" s="84">
        <v>59.91</v>
      </c>
      <c r="D155" s="29">
        <v>987.78</v>
      </c>
      <c r="E155" s="29">
        <v>927.87</v>
      </c>
    </row>
    <row r="156" spans="1:5" ht="15">
      <c r="A156" s="23" t="s">
        <v>230</v>
      </c>
      <c r="B156" s="91">
        <v>36613</v>
      </c>
      <c r="C156" s="84">
        <v>18.51</v>
      </c>
      <c r="D156" s="29">
        <v>985.21</v>
      </c>
      <c r="E156" s="29">
        <v>966.7</v>
      </c>
    </row>
    <row r="157" spans="1:5" ht="15">
      <c r="A157" s="19" t="s">
        <v>230</v>
      </c>
      <c r="B157" s="83">
        <v>36752</v>
      </c>
      <c r="C157" s="84">
        <v>62.07</v>
      </c>
      <c r="D157" s="29">
        <v>985.21</v>
      </c>
      <c r="E157" s="29">
        <v>923.14</v>
      </c>
    </row>
    <row r="158" spans="1:5" ht="15">
      <c r="A158" s="19" t="s">
        <v>230</v>
      </c>
      <c r="B158" s="83">
        <v>36816</v>
      </c>
      <c r="C158" s="84">
        <v>62.1</v>
      </c>
      <c r="D158" s="29">
        <v>985.21</v>
      </c>
      <c r="E158" s="29">
        <v>923.11</v>
      </c>
    </row>
    <row r="159" spans="1:5" ht="15">
      <c r="A159" s="23" t="s">
        <v>231</v>
      </c>
      <c r="B159" s="24">
        <v>36613</v>
      </c>
      <c r="C159" s="84">
        <v>26.23</v>
      </c>
      <c r="D159" s="29">
        <v>1008.49</v>
      </c>
      <c r="E159" s="29">
        <v>982.26</v>
      </c>
    </row>
    <row r="160" spans="1:5" ht="15">
      <c r="A160" s="19" t="s">
        <v>231</v>
      </c>
      <c r="B160" s="83">
        <v>36752</v>
      </c>
      <c r="C160" s="84">
        <v>87.35</v>
      </c>
      <c r="D160" s="29">
        <v>1008.49</v>
      </c>
      <c r="E160" s="29">
        <v>921.14</v>
      </c>
    </row>
    <row r="161" spans="1:5" ht="15">
      <c r="A161" s="19" t="s">
        <v>231</v>
      </c>
      <c r="B161" s="83">
        <v>36816</v>
      </c>
      <c r="C161" s="84">
        <v>37.38</v>
      </c>
      <c r="D161" s="29">
        <v>1008.49</v>
      </c>
      <c r="E161" s="29">
        <v>971.11</v>
      </c>
    </row>
    <row r="162" spans="1:3" ht="15">
      <c r="A162" s="19" t="s">
        <v>232</v>
      </c>
      <c r="B162" s="83">
        <v>36752</v>
      </c>
      <c r="C162" s="84" t="s">
        <v>233</v>
      </c>
    </row>
    <row r="163" spans="1:3" ht="15">
      <c r="A163" s="19" t="s">
        <v>232</v>
      </c>
      <c r="B163" s="83">
        <v>36816</v>
      </c>
      <c r="C163" s="84" t="s">
        <v>234</v>
      </c>
    </row>
    <row r="164" spans="1:5" ht="15">
      <c r="A164" s="19" t="s">
        <v>132</v>
      </c>
      <c r="B164" s="24">
        <v>36613</v>
      </c>
      <c r="C164" s="84">
        <v>0.72</v>
      </c>
      <c r="D164" s="29">
        <v>964.89</v>
      </c>
      <c r="E164" s="29">
        <v>964.17</v>
      </c>
    </row>
    <row r="165" spans="1:5" ht="15">
      <c r="A165" s="19" t="s">
        <v>132</v>
      </c>
      <c r="B165" s="83">
        <v>36752</v>
      </c>
      <c r="C165" s="84">
        <v>5.95</v>
      </c>
      <c r="D165" s="29">
        <v>964.89</v>
      </c>
      <c r="E165" s="29">
        <v>958.94</v>
      </c>
    </row>
    <row r="166" spans="1:5" ht="15">
      <c r="A166" s="19" t="s">
        <v>132</v>
      </c>
      <c r="B166" s="83">
        <v>36816</v>
      </c>
      <c r="C166" s="84">
        <v>7.13</v>
      </c>
      <c r="D166" s="29">
        <v>964.89</v>
      </c>
      <c r="E166" s="29">
        <v>957.76</v>
      </c>
    </row>
  </sheetData>
  <printOptions horizontalCentered="1"/>
  <pageMargins left="0.75" right="0.75" top="1" bottom="1" header="0.5" footer="0.5"/>
  <pageSetup horizontalDpi="300" verticalDpi="300" orientation="portrait" r:id="rId1"/>
  <headerFooter alignWithMargins="0">
    <oddHeader>&amp;CTable III.3.  Ground water elevations measured in 2000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B12" sqref="B12"/>
    </sheetView>
  </sheetViews>
  <sheetFormatPr defaultColWidth="9.140625" defaultRowHeight="15"/>
  <cols>
    <col min="1" max="1" width="10.421875" style="0" customWidth="1"/>
    <col min="2" max="2" width="16.57421875" style="0" customWidth="1"/>
    <col min="3" max="3" width="10.7109375" style="0" bestFit="1" customWidth="1"/>
    <col min="5" max="5" width="16.00390625" style="0" customWidth="1"/>
  </cols>
  <sheetData>
    <row r="1" spans="1:5" ht="43.5">
      <c r="A1" s="100" t="s">
        <v>239</v>
      </c>
      <c r="B1" s="101" t="s">
        <v>240</v>
      </c>
      <c r="C1" s="100" t="s">
        <v>241</v>
      </c>
      <c r="D1" s="100" t="s">
        <v>242</v>
      </c>
      <c r="E1" s="101" t="s">
        <v>244</v>
      </c>
    </row>
    <row r="2" spans="1:5" ht="15">
      <c r="A2" t="s">
        <v>123</v>
      </c>
      <c r="B2" t="s">
        <v>243</v>
      </c>
      <c r="C2" t="s">
        <v>64</v>
      </c>
      <c r="D2">
        <v>230</v>
      </c>
      <c r="E2">
        <v>540</v>
      </c>
    </row>
    <row r="3" spans="1:5" ht="15">
      <c r="A3" t="s">
        <v>123</v>
      </c>
      <c r="B3" t="s">
        <v>243</v>
      </c>
      <c r="C3" t="s">
        <v>245</v>
      </c>
      <c r="D3">
        <v>0.04</v>
      </c>
      <c r="E3">
        <v>0.129</v>
      </c>
    </row>
    <row r="4" spans="1:5" ht="15">
      <c r="A4" t="s">
        <v>136</v>
      </c>
      <c r="B4" t="s">
        <v>243</v>
      </c>
      <c r="C4" t="s">
        <v>64</v>
      </c>
      <c r="D4">
        <v>230</v>
      </c>
      <c r="E4">
        <v>371</v>
      </c>
    </row>
    <row r="5" spans="1:5" ht="15">
      <c r="A5" t="s">
        <v>94</v>
      </c>
      <c r="B5" t="s">
        <v>246</v>
      </c>
      <c r="C5" t="s">
        <v>60</v>
      </c>
      <c r="D5">
        <v>10</v>
      </c>
      <c r="E5">
        <v>41</v>
      </c>
    </row>
    <row r="6" spans="1:5" ht="15">
      <c r="A6" t="s">
        <v>109</v>
      </c>
      <c r="B6" t="s">
        <v>246</v>
      </c>
      <c r="C6" t="s">
        <v>60</v>
      </c>
      <c r="D6">
        <v>10</v>
      </c>
      <c r="E6">
        <v>13</v>
      </c>
    </row>
    <row r="7" spans="1:5" ht="15">
      <c r="A7" t="s">
        <v>119</v>
      </c>
      <c r="B7" t="s">
        <v>246</v>
      </c>
      <c r="C7" t="s">
        <v>60</v>
      </c>
      <c r="D7">
        <v>10</v>
      </c>
      <c r="E7">
        <v>22</v>
      </c>
    </row>
    <row r="8" spans="1:5" ht="15">
      <c r="A8" t="s">
        <v>107</v>
      </c>
      <c r="B8" t="s">
        <v>246</v>
      </c>
      <c r="C8" t="s">
        <v>71</v>
      </c>
      <c r="D8">
        <v>1</v>
      </c>
      <c r="E8">
        <v>1.2</v>
      </c>
    </row>
    <row r="9" spans="1:5" ht="15">
      <c r="A9" t="s">
        <v>108</v>
      </c>
      <c r="B9" t="s">
        <v>246</v>
      </c>
      <c r="C9" t="s">
        <v>71</v>
      </c>
      <c r="D9">
        <v>1</v>
      </c>
      <c r="E9">
        <v>1.5</v>
      </c>
    </row>
  </sheetData>
  <printOptions horizontalCentered="1"/>
  <pageMargins left="0.75" right="0.75" top="1" bottom="1" header="0.5" footer="0.5"/>
  <pageSetup horizontalDpi="300" verticalDpi="300" orientation="portrait" r:id="rId1"/>
  <headerFooter alignWithMargins="0">
    <oddHeader>&amp;CTable III.4.  Ground water and surface water performance standards exceeded in 2000 at compliance wells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iverhag</dc:creator>
  <cp:keywords/>
  <dc:description/>
  <cp:lastModifiedBy>iverhag</cp:lastModifiedBy>
  <cp:lastPrinted>2001-04-19T19:08:59Z</cp:lastPrinted>
  <dcterms:created xsi:type="dcterms:W3CDTF">2001-03-12T22:43:33Z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