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1"/>
  </bookViews>
  <sheets>
    <sheet name="Table 1" sheetId="1" r:id="rId1"/>
    <sheet name="Table 2" sheetId="2" r:id="rId2"/>
    <sheet name="Table 3" sheetId="3" r:id="rId3"/>
  </sheets>
  <definedNames>
    <definedName name="_xlnm.Print_Titles" localSheetId="0">'Table 1'!$A:$A</definedName>
    <definedName name="_xlnm.Print_Titles" localSheetId="1">'Table 2'!$A:$C,'Table 2'!$1:$4</definedName>
  </definedNames>
  <calcPr fullCalcOnLoad="1"/>
</workbook>
</file>

<file path=xl/sharedStrings.xml><?xml version="1.0" encoding="utf-8"?>
<sst xmlns="http://schemas.openxmlformats.org/spreadsheetml/2006/main" count="491" uniqueCount="185">
  <si>
    <t>Date:</t>
  </si>
  <si>
    <t>Location</t>
  </si>
  <si>
    <t>G06A</t>
  </si>
  <si>
    <t>G06B</t>
  </si>
  <si>
    <t>G06C</t>
  </si>
  <si>
    <t>G08A</t>
  </si>
  <si>
    <t>G08B</t>
  </si>
  <si>
    <t>G08C</t>
  </si>
  <si>
    <t>G09A</t>
  </si>
  <si>
    <t>G09B</t>
  </si>
  <si>
    <t>G09C</t>
  </si>
  <si>
    <t>G10A</t>
  </si>
  <si>
    <t>G10B</t>
  </si>
  <si>
    <t>G11A</t>
  </si>
  <si>
    <t>G11B</t>
  </si>
  <si>
    <t>G11C</t>
  </si>
  <si>
    <t>G12A</t>
  </si>
  <si>
    <t>G12B</t>
  </si>
  <si>
    <t>G13A</t>
  </si>
  <si>
    <t>G13B</t>
  </si>
  <si>
    <t>MV03A</t>
  </si>
  <si>
    <t>-</t>
  </si>
  <si>
    <t>MV03B</t>
  </si>
  <si>
    <t>MV04A</t>
  </si>
  <si>
    <t>MV04B</t>
  </si>
  <si>
    <t>MV05</t>
  </si>
  <si>
    <t>MV07</t>
  </si>
  <si>
    <t>MV08</t>
  </si>
  <si>
    <t>MV11</t>
  </si>
  <si>
    <t>MV13</t>
  </si>
  <si>
    <t>MV14</t>
  </si>
  <si>
    <t>Washington County Sanitary Landfill</t>
  </si>
  <si>
    <t>Acetone</t>
  </si>
  <si>
    <t>Allyl Chloride</t>
  </si>
  <si>
    <t>Benzene</t>
  </si>
  <si>
    <t>Bromodichloromethane</t>
  </si>
  <si>
    <t>Bromoform</t>
  </si>
  <si>
    <t>Bromomethane</t>
  </si>
  <si>
    <t>n-Butylbenzene</t>
  </si>
  <si>
    <t>sec-Butylbenzene</t>
  </si>
  <si>
    <t>tert-Butylbenzene</t>
  </si>
  <si>
    <t>Carbon Tetrachloride</t>
  </si>
  <si>
    <t>Chlorobenzene</t>
  </si>
  <si>
    <t>Chlorodibromomethane</t>
  </si>
  <si>
    <t>Chloroethane</t>
  </si>
  <si>
    <t>Chloroethylvinyl Ether 2</t>
  </si>
  <si>
    <t>Chloroform</t>
  </si>
  <si>
    <t>Chloromethane</t>
  </si>
  <si>
    <t>1,2 Dibromoethane (EDB)</t>
  </si>
  <si>
    <t>Dibromomethane</t>
  </si>
  <si>
    <t>1,1 Dichloro 1-propene</t>
  </si>
  <si>
    <t>2,3 Dichloro 1-propene</t>
  </si>
  <si>
    <t>1,2 Dichlorobenzene</t>
  </si>
  <si>
    <t>1,3 Dichlorobenzene</t>
  </si>
  <si>
    <t>1,4 Dichlorobenzene</t>
  </si>
  <si>
    <t>Dichlorodifluoromethane</t>
  </si>
  <si>
    <t>1,1 Dichloroethane</t>
  </si>
  <si>
    <t>1,2 Dichloroethane</t>
  </si>
  <si>
    <t>1,1 Dichloroethylene</t>
  </si>
  <si>
    <t>1,2 Dichloroethylene cis</t>
  </si>
  <si>
    <t>1,2 Dichloroethylene trans</t>
  </si>
  <si>
    <t>Dichlorofluoromethane</t>
  </si>
  <si>
    <t>1,2 Dichloropropane</t>
  </si>
  <si>
    <t>1,3 Dichloropropane</t>
  </si>
  <si>
    <t>2,2 Dichloropropane</t>
  </si>
  <si>
    <t>1,3 Dichloropropene cis</t>
  </si>
  <si>
    <t>1,3 Dichloropropene trans</t>
  </si>
  <si>
    <t>Ethyl Benzene</t>
  </si>
  <si>
    <t>Ethyl Ether</t>
  </si>
  <si>
    <t>Hexachlorobutadiene</t>
  </si>
  <si>
    <t>Isopropylbenzene</t>
  </si>
  <si>
    <t>p-Isopropyltoluene</t>
  </si>
  <si>
    <t>Methylene Chloride</t>
  </si>
  <si>
    <t>Methyl Ethyl Ketone</t>
  </si>
  <si>
    <t>Methyl Isobutyl Ketone</t>
  </si>
  <si>
    <t>Methly tertiary butyl ether</t>
  </si>
  <si>
    <t>Napthalene</t>
  </si>
  <si>
    <t>n-Propylbenzene</t>
  </si>
  <si>
    <t>Styrene</t>
  </si>
  <si>
    <t>1,1,1,2 Tetrachloroethane</t>
  </si>
  <si>
    <t>1,1,2,2 Tetrachloroethane</t>
  </si>
  <si>
    <t>1,1,2,2 Tetrachloroethylene</t>
  </si>
  <si>
    <t>Tetrahydrofuran</t>
  </si>
  <si>
    <t>Toluene</t>
  </si>
  <si>
    <t>1,2,3-Trichlorobenzene</t>
  </si>
  <si>
    <t>1,2,4-Trichlorobenzene</t>
  </si>
  <si>
    <t>1,1,1 Trichloroethane</t>
  </si>
  <si>
    <t>1,1,2 Trichloroethane</t>
  </si>
  <si>
    <t>1,1,2 Trichloroethylene</t>
  </si>
  <si>
    <t>Trichlorofluoromethane</t>
  </si>
  <si>
    <t>1,2,3 Trichloropropane</t>
  </si>
  <si>
    <t>1,1,2 Trichlorotrifluoroethane</t>
  </si>
  <si>
    <t>1,2,4-Trimethylbenzene</t>
  </si>
  <si>
    <t>1,3,5-Trimethylbenzene</t>
  </si>
  <si>
    <t>Vinyl Chloride</t>
  </si>
  <si>
    <t>Xylenes m,p,o</t>
  </si>
  <si>
    <t>Chlorofluoromethane</t>
  </si>
  <si>
    <t>Dichloroacetonitrile</t>
  </si>
  <si>
    <t>Total Phenols</t>
  </si>
  <si>
    <t>Pentachloroethane</t>
  </si>
  <si>
    <t>TOTAL VOCS</t>
  </si>
  <si>
    <t>ALKALINITY</t>
  </si>
  <si>
    <t>Total Suspended Solids</t>
  </si>
  <si>
    <t>Total Dissolved Solids</t>
  </si>
  <si>
    <t>CHLORIDE</t>
  </si>
  <si>
    <t>SULFATE</t>
  </si>
  <si>
    <t>NITRATE + NITRITE, N</t>
  </si>
  <si>
    <t>AMMONIA, N</t>
  </si>
  <si>
    <t>Arsenic</t>
  </si>
  <si>
    <t>Cadmium</t>
  </si>
  <si>
    <t>Chromium</t>
  </si>
  <si>
    <t>Lead</t>
  </si>
  <si>
    <t>Mercury</t>
  </si>
  <si>
    <t>Copper</t>
  </si>
  <si>
    <t>Iron</t>
  </si>
  <si>
    <t>Manganese</t>
  </si>
  <si>
    <t>Zinc</t>
  </si>
  <si>
    <t>CALCIUM</t>
  </si>
  <si>
    <t>MAGNESIUM</t>
  </si>
  <si>
    <t>POTASSIUM</t>
  </si>
  <si>
    <t>SODIUM</t>
  </si>
  <si>
    <t>Nickel</t>
  </si>
  <si>
    <t>Cyanide</t>
  </si>
  <si>
    <t>Depth to Water</t>
  </si>
  <si>
    <t>T.O.C. Elevation</t>
  </si>
  <si>
    <t>Elevation Water</t>
  </si>
  <si>
    <t>SAMPLE NO.</t>
  </si>
  <si>
    <t>Vertical Hydraulic Gradient (ft/ft)</t>
  </si>
  <si>
    <t>WELL NUMBER</t>
  </si>
  <si>
    <t>SAMPLE DATE</t>
  </si>
  <si>
    <t>LABORATORY</t>
  </si>
  <si>
    <t>ug/L</t>
  </si>
  <si>
    <t>mg/L</t>
  </si>
  <si>
    <t>HBV/MCL=</t>
  </si>
  <si>
    <t>HRL=</t>
  </si>
  <si>
    <t xml:space="preserve"> </t>
  </si>
  <si>
    <t>A</t>
  </si>
  <si>
    <t>AA</t>
  </si>
  <si>
    <t>B</t>
  </si>
  <si>
    <t>BB2</t>
  </si>
  <si>
    <t>BB3</t>
  </si>
  <si>
    <t>D</t>
  </si>
  <si>
    <t>MDH</t>
  </si>
  <si>
    <t>&lt;0.05</t>
  </si>
  <si>
    <t>&lt;0.1</t>
  </si>
  <si>
    <t>&lt;1</t>
  </si>
  <si>
    <t>&lt;0.02</t>
  </si>
  <si>
    <t>&lt;10</t>
  </si>
  <si>
    <t>&lt;0.01</t>
  </si>
  <si>
    <t>D1</t>
  </si>
  <si>
    <t>DD</t>
  </si>
  <si>
    <t>E</t>
  </si>
  <si>
    <t>EE</t>
  </si>
  <si>
    <t>&lt;0.5</t>
  </si>
  <si>
    <t>GC2R</t>
  </si>
  <si>
    <t>GC3</t>
  </si>
  <si>
    <t>GC4</t>
  </si>
  <si>
    <t>I</t>
  </si>
  <si>
    <t>J</t>
  </si>
  <si>
    <t>ND</t>
  </si>
  <si>
    <t>&lt;5</t>
  </si>
  <si>
    <t>K</t>
  </si>
  <si>
    <t>L</t>
  </si>
  <si>
    <t>Q1</t>
  </si>
  <si>
    <t>Q2</t>
  </si>
  <si>
    <t>Q3</t>
  </si>
  <si>
    <t>R1</t>
  </si>
  <si>
    <t>R2</t>
  </si>
  <si>
    <t>R3</t>
  </si>
  <si>
    <t>T</t>
  </si>
  <si>
    <t>U</t>
  </si>
  <si>
    <t>V</t>
  </si>
  <si>
    <t>V2</t>
  </si>
  <si>
    <t>Z</t>
  </si>
  <si>
    <t>TA-1</t>
  </si>
  <si>
    <t>&lt;1.0</t>
  </si>
  <si>
    <t>Goss Residence</t>
  </si>
  <si>
    <t>Field Blank</t>
  </si>
  <si>
    <t>TRIP BLANK</t>
  </si>
  <si>
    <t>Well</t>
  </si>
  <si>
    <t>Date</t>
  </si>
  <si>
    <t>Total VOCs</t>
  </si>
  <si>
    <t>Avg. VOCs for the year</t>
  </si>
  <si>
    <t>Total Pounds of VOCs</t>
  </si>
  <si>
    <t>GC2r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</si>
</sst>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"/>
    <numFmt numFmtId="167" formatCode="0.0_)"/>
    <numFmt numFmtId="168" formatCode="0.0000_)"/>
    <numFmt numFmtId="169" formatCode="0.00_)"/>
    <numFmt numFmtId="170" formatCode=";;;"/>
    <numFmt numFmtId="171" formatCode="mm/dd/yy"/>
    <numFmt numFmtId="172" formatCode="mmm\-dd\-yy"/>
    <numFmt numFmtId="173" formatCode="0\ "/>
    <numFmt numFmtId="174" formatCode="#,##0.00_);[Red]\-#,##0.00"/>
    <numFmt numFmtId="175" formatCode="0.#####"/>
    <numFmt numFmtId="176" formatCode="m/d/yyyy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mmmm\-yy"/>
    <numFmt numFmtId="196" formatCode="m/d/yy\ h:mm\ AM/PM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m/d"/>
    <numFmt numFmtId="201" formatCode="#,##0.0"/>
    <numFmt numFmtId="202" formatCode="#,##0.000"/>
    <numFmt numFmtId="203" formatCode="#,##0.0000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2"/>
    </font>
    <font>
      <sz val="10"/>
      <name val="Book Antiqua"/>
      <family val="1"/>
    </font>
    <font>
      <b/>
      <sz val="8"/>
      <color indexed="12"/>
      <name val="Arial"/>
      <family val="2"/>
    </font>
    <font>
      <sz val="10"/>
      <name val="MS Sans Serif"/>
      <family val="0"/>
    </font>
    <font>
      <sz val="10"/>
      <name val="Courier"/>
      <family val="0"/>
    </font>
    <font>
      <b/>
      <sz val="8"/>
      <name val="Arial"/>
      <family val="2"/>
    </font>
    <font>
      <sz val="11"/>
      <name val="Book Antiqua"/>
      <family val="0"/>
    </font>
    <font>
      <sz val="6"/>
      <name val="Book Antiqua"/>
      <family val="1"/>
    </font>
    <font>
      <b/>
      <sz val="10"/>
      <name val="Book Antiqua"/>
      <family val="0"/>
    </font>
    <font>
      <b/>
      <i/>
      <sz val="10"/>
      <name val="Book Antiqua"/>
      <family val="0"/>
    </font>
    <font>
      <i/>
      <sz val="10"/>
      <name val="Book Antiqu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164" fontId="12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0" xfId="26" applyNumberFormat="1" applyFont="1" applyAlignment="1" applyProtection="1">
      <alignment horizontal="center" vertical="center" wrapText="1"/>
      <protection locked="0"/>
    </xf>
    <xf numFmtId="14" fontId="5" fillId="0" borderId="0" xfId="26" applyNumberFormat="1" applyFont="1" applyAlignment="1">
      <alignment horizontal="center"/>
      <protection/>
    </xf>
    <xf numFmtId="14" fontId="5" fillId="0" borderId="0" xfId="26" applyNumberFormat="1" applyFont="1" applyBorder="1" applyAlignment="1" applyProtection="1">
      <alignment horizontal="center"/>
      <protection locked="0"/>
    </xf>
    <xf numFmtId="0" fontId="5" fillId="0" borderId="0" xfId="26" applyNumberFormat="1" applyFont="1" applyBorder="1" applyAlignment="1" applyProtection="1">
      <alignment horizontal="center" textRotation="255" wrapText="1"/>
      <protection locked="0"/>
    </xf>
    <xf numFmtId="0" fontId="5" fillId="0" borderId="0" xfId="26" applyNumberFormat="1" applyFont="1" applyAlignment="1" applyProtection="1">
      <alignment horizontal="center" textRotation="255" wrapText="1"/>
      <protection locked="0"/>
    </xf>
    <xf numFmtId="0" fontId="10" fillId="0" borderId="0" xfId="26" applyNumberFormat="1" applyFont="1" applyAlignment="1" applyProtection="1">
      <alignment horizontal="center" textRotation="255" wrapText="1"/>
      <protection locked="0"/>
    </xf>
    <xf numFmtId="2" fontId="5" fillId="0" borderId="0" xfId="26" applyNumberFormat="1" applyFont="1" applyAlignment="1" applyProtection="1">
      <alignment horizontal="center" textRotation="255" wrapText="1"/>
      <protection locked="0"/>
    </xf>
    <xf numFmtId="2" fontId="5" fillId="0" borderId="0" xfId="26" applyNumberFormat="1" applyFont="1" applyAlignment="1" applyProtection="1">
      <alignment horizontal="center" wrapText="1"/>
      <protection locked="0"/>
    </xf>
    <xf numFmtId="165" fontId="5" fillId="0" borderId="0" xfId="26" applyNumberFormat="1" applyFont="1" applyAlignment="1" applyProtection="1">
      <alignment horizontal="center" wrapText="1"/>
      <protection locked="0"/>
    </xf>
    <xf numFmtId="164" fontId="12" fillId="0" borderId="0" xfId="26">
      <alignment/>
      <protection/>
    </xf>
    <xf numFmtId="14" fontId="5" fillId="0" borderId="1" xfId="26" applyNumberFormat="1" applyFont="1" applyBorder="1" applyAlignment="1">
      <alignment horizontal="center"/>
      <protection/>
    </xf>
    <xf numFmtId="0" fontId="5" fillId="0" borderId="1" xfId="26" applyNumberFormat="1" applyFont="1" applyBorder="1" applyAlignment="1">
      <alignment horizontal="center"/>
      <protection/>
    </xf>
    <xf numFmtId="165" fontId="5" fillId="0" borderId="1" xfId="26" applyNumberFormat="1" applyFont="1" applyBorder="1" applyAlignment="1">
      <alignment horizontal="center"/>
      <protection/>
    </xf>
    <xf numFmtId="0" fontId="6" fillId="0" borderId="0" xfId="26" applyNumberFormat="1" applyFont="1" applyBorder="1" applyAlignment="1">
      <alignment horizontal="center"/>
      <protection/>
    </xf>
    <xf numFmtId="14" fontId="6" fillId="0" borderId="0" xfId="26" applyNumberFormat="1" applyFont="1" applyBorder="1" applyAlignment="1" applyProtection="1">
      <alignment horizontal="center"/>
      <protection locked="0"/>
    </xf>
    <xf numFmtId="0" fontId="6" fillId="0" borderId="0" xfId="26" applyNumberFormat="1" applyFont="1" applyBorder="1" applyAlignment="1" applyProtection="1">
      <alignment horizontal="center"/>
      <protection locked="0"/>
    </xf>
    <xf numFmtId="0" fontId="7" fillId="0" borderId="0" xfId="26" applyNumberFormat="1" applyFont="1" applyBorder="1" applyAlignment="1">
      <alignment horizontal="center"/>
      <protection/>
    </xf>
    <xf numFmtId="2" fontId="6" fillId="0" borderId="0" xfId="26" applyNumberFormat="1" applyFont="1" applyBorder="1" applyAlignment="1">
      <alignment horizontal="center"/>
      <protection/>
    </xf>
    <xf numFmtId="165" fontId="6" fillId="0" borderId="0" xfId="26" applyNumberFormat="1" applyFont="1" applyBorder="1" applyAlignment="1">
      <alignment horizontal="center"/>
      <protection/>
    </xf>
    <xf numFmtId="164" fontId="6" fillId="0" borderId="2" xfId="26" applyFont="1" applyBorder="1" applyAlignment="1">
      <alignment horizontal="center"/>
      <protection/>
    </xf>
    <xf numFmtId="164" fontId="6" fillId="0" borderId="3" xfId="26" applyFont="1" applyBorder="1" applyAlignment="1">
      <alignment horizontal="center"/>
      <protection/>
    </xf>
    <xf numFmtId="0" fontId="6" fillId="0" borderId="3" xfId="26" applyNumberFormat="1" applyFont="1" applyBorder="1" applyAlignment="1" applyProtection="1">
      <alignment horizontal="center"/>
      <protection locked="0"/>
    </xf>
    <xf numFmtId="0" fontId="6" fillId="0" borderId="2" xfId="26" applyNumberFormat="1" applyFont="1" applyBorder="1" applyAlignment="1" applyProtection="1">
      <alignment horizontal="center"/>
      <protection locked="0"/>
    </xf>
    <xf numFmtId="0" fontId="6" fillId="0" borderId="2" xfId="26" applyNumberFormat="1" applyFont="1" applyBorder="1" applyAlignment="1">
      <alignment horizontal="center"/>
      <protection/>
    </xf>
    <xf numFmtId="165" fontId="6" fillId="0" borderId="2" xfId="26" applyNumberFormat="1" applyFont="1" applyBorder="1" applyAlignment="1">
      <alignment horizontal="center"/>
      <protection/>
    </xf>
    <xf numFmtId="14" fontId="6" fillId="0" borderId="0" xfId="26" applyNumberFormat="1" applyFont="1" applyBorder="1" applyAlignment="1">
      <alignment horizontal="center"/>
      <protection/>
    </xf>
    <xf numFmtId="0" fontId="7" fillId="0" borderId="0" xfId="26" applyNumberFormat="1" applyFont="1" applyAlignment="1">
      <alignment horizontal="center"/>
      <protection/>
    </xf>
    <xf numFmtId="2" fontId="6" fillId="0" borderId="0" xfId="26" applyNumberFormat="1" applyFont="1" applyAlignment="1">
      <alignment horizontal="center"/>
      <protection/>
    </xf>
    <xf numFmtId="0" fontId="6" fillId="0" borderId="0" xfId="26" applyNumberFormat="1" applyFont="1" applyAlignment="1">
      <alignment horizontal="center"/>
      <protection/>
    </xf>
    <xf numFmtId="165" fontId="6" fillId="0" borderId="0" xfId="26" applyNumberFormat="1" applyFont="1" applyAlignment="1">
      <alignment horizontal="center"/>
      <protection/>
    </xf>
    <xf numFmtId="168" fontId="6" fillId="0" borderId="0" xfId="26" applyNumberFormat="1" applyFont="1" applyAlignment="1">
      <alignment horizontal="center"/>
      <protection/>
    </xf>
    <xf numFmtId="0" fontId="6" fillId="0" borderId="0" xfId="26" applyNumberFormat="1" applyFont="1" applyAlignment="1">
      <alignment horizontal="left"/>
      <protection/>
    </xf>
    <xf numFmtId="14" fontId="6" fillId="0" borderId="0" xfId="26" applyNumberFormat="1" applyFont="1" applyAlignment="1">
      <alignment horizontal="center"/>
      <protection/>
    </xf>
    <xf numFmtId="14" fontId="7" fillId="0" borderId="0" xfId="0" applyNumberFormat="1" applyFont="1" applyBorder="1" applyAlignment="1" applyProtection="1">
      <alignment horizontal="center"/>
      <protection locked="0"/>
    </xf>
    <xf numFmtId="167" fontId="13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66" fontId="15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 quotePrefix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14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/>
    </xf>
  </cellXfs>
  <cellStyles count="15">
    <cellStyle name="Normal" xfId="0"/>
    <cellStyle name="Comma" xfId="15"/>
    <cellStyle name="Comma [0]" xfId="16"/>
    <cellStyle name="Comma [0]_W40CHEMA" xfId="17"/>
    <cellStyle name="Comma_W40CHEMA" xfId="18"/>
    <cellStyle name="Currency" xfId="19"/>
    <cellStyle name="Currency [0]" xfId="20"/>
    <cellStyle name="Currency [0]_W40CHEMA" xfId="21"/>
    <cellStyle name="Currency_W40CHEMA" xfId="22"/>
    <cellStyle name="Normal_7474FELL6-T1" xfId="23"/>
    <cellStyle name="Normal_GASDATA" xfId="24"/>
    <cellStyle name="Normal_Sheet" xfId="25"/>
    <cellStyle name="Normal_W40CHEMA" xfId="26"/>
    <cellStyle name="Normal_Water Elevations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pane xSplit="2" topLeftCell="C1" activePane="topRight" state="frozen"/>
      <selection pane="topLeft" activeCell="C14" sqref="C14"/>
      <selection pane="topRight" activeCell="C15" sqref="C15"/>
    </sheetView>
  </sheetViews>
  <sheetFormatPr defaultColWidth="9.140625" defaultRowHeight="12.75"/>
  <cols>
    <col min="1" max="1" width="11.00390625" style="42" customWidth="1"/>
    <col min="2" max="2" width="4.7109375" style="42" customWidth="1"/>
    <col min="3" max="6" width="9.140625" style="41" customWidth="1"/>
    <col min="7" max="7" width="9.28125" style="41" customWidth="1"/>
    <col min="8" max="16384" width="9.140625" style="41" customWidth="1"/>
  </cols>
  <sheetData>
    <row r="1" spans="2:10" s="43" customFormat="1" ht="12.75">
      <c r="B1" s="48" t="s">
        <v>0</v>
      </c>
      <c r="C1" s="49">
        <v>36200</v>
      </c>
      <c r="D1" s="49">
        <v>36235</v>
      </c>
      <c r="E1" s="49">
        <v>36284</v>
      </c>
      <c r="F1" s="49">
        <v>36362</v>
      </c>
      <c r="G1" s="49">
        <v>36445</v>
      </c>
      <c r="H1" s="49">
        <v>36480</v>
      </c>
      <c r="I1" s="50">
        <v>36495</v>
      </c>
      <c r="J1" s="50">
        <v>36545</v>
      </c>
    </row>
    <row r="2" spans="1:8" s="42" customFormat="1" ht="14.25" customHeight="1">
      <c r="A2" s="47" t="s">
        <v>1</v>
      </c>
      <c r="C2" s="44"/>
      <c r="D2" s="44"/>
      <c r="E2" s="44"/>
      <c r="F2" s="44"/>
      <c r="G2" s="44"/>
      <c r="H2" s="44"/>
    </row>
    <row r="3" spans="1:10" s="42" customFormat="1" ht="12.75">
      <c r="A3" s="51" t="s">
        <v>2</v>
      </c>
      <c r="C3" s="45">
        <v>0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</row>
    <row r="4" spans="1:10" s="42" customFormat="1" ht="12.75">
      <c r="A4" s="51" t="s">
        <v>3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</row>
    <row r="5" spans="1:10" s="42" customFormat="1" ht="12.75">
      <c r="A5" s="51" t="s">
        <v>4</v>
      </c>
      <c r="C5" s="45">
        <v>0</v>
      </c>
      <c r="D5" s="45">
        <v>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</row>
    <row r="6" spans="1:10" s="42" customFormat="1" ht="12.75">
      <c r="A6" s="51" t="s">
        <v>5</v>
      </c>
      <c r="C6" s="45">
        <v>0</v>
      </c>
      <c r="D6" s="45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</row>
    <row r="7" spans="1:10" s="42" customFormat="1" ht="12.75">
      <c r="A7" s="51" t="s">
        <v>6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</row>
    <row r="8" spans="1:10" s="42" customFormat="1" ht="12.75">
      <c r="A8" s="51" t="s">
        <v>7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</row>
    <row r="9" spans="1:10" s="42" customFormat="1" ht="12.75">
      <c r="A9" s="51" t="s">
        <v>8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</row>
    <row r="10" spans="1:10" s="42" customFormat="1" ht="12.75">
      <c r="A10" s="51" t="s">
        <v>9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</row>
    <row r="11" spans="1:10" s="42" customFormat="1" ht="12.75">
      <c r="A11" s="51" t="s">
        <v>10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</row>
    <row r="12" spans="1:10" s="42" customFormat="1" ht="12.75">
      <c r="A12" s="51" t="s">
        <v>11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</row>
    <row r="13" spans="1:10" s="42" customFormat="1" ht="12.75">
      <c r="A13" s="51" t="s">
        <v>12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</row>
    <row r="14" spans="1:10" s="42" customFormat="1" ht="12.75">
      <c r="A14" s="51" t="s">
        <v>13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</row>
    <row r="15" spans="1:10" s="42" customFormat="1" ht="12.75">
      <c r="A15" s="51" t="s">
        <v>14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</row>
    <row r="16" spans="1:10" s="42" customFormat="1" ht="12.75">
      <c r="A16" s="51" t="s">
        <v>15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</row>
    <row r="17" spans="1:10" s="42" customFormat="1" ht="12.75">
      <c r="A17" s="51" t="s">
        <v>16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</row>
    <row r="18" spans="1:10" s="42" customFormat="1" ht="12.75">
      <c r="A18" s="51" t="s">
        <v>17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</row>
    <row r="19" spans="1:10" s="42" customFormat="1" ht="12.75">
      <c r="A19" s="51" t="s">
        <v>18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</row>
    <row r="20" spans="1:10" s="42" customFormat="1" ht="12.75">
      <c r="A20" s="51" t="s">
        <v>19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</row>
    <row r="21" spans="1:10" s="42" customFormat="1" ht="12.75">
      <c r="A21" s="51" t="s">
        <v>20</v>
      </c>
      <c r="C21" s="45" t="s">
        <v>21</v>
      </c>
      <c r="D21" s="45" t="s">
        <v>21</v>
      </c>
      <c r="E21" s="45" t="s">
        <v>21</v>
      </c>
      <c r="F21" s="45" t="s">
        <v>21</v>
      </c>
      <c r="G21" s="45" t="s">
        <v>21</v>
      </c>
      <c r="H21" s="45" t="s">
        <v>21</v>
      </c>
      <c r="I21" s="45" t="s">
        <v>21</v>
      </c>
      <c r="J21" s="45" t="s">
        <v>21</v>
      </c>
    </row>
    <row r="22" spans="1:10" s="42" customFormat="1" ht="12.75">
      <c r="A22" s="51" t="s">
        <v>22</v>
      </c>
      <c r="C22" s="45" t="s">
        <v>21</v>
      </c>
      <c r="D22" s="45" t="s">
        <v>21</v>
      </c>
      <c r="E22" s="45" t="s">
        <v>21</v>
      </c>
      <c r="F22" s="45" t="s">
        <v>21</v>
      </c>
      <c r="G22" s="45" t="s">
        <v>21</v>
      </c>
      <c r="H22" s="45" t="s">
        <v>21</v>
      </c>
      <c r="I22" s="45" t="s">
        <v>21</v>
      </c>
      <c r="J22" s="45" t="s">
        <v>21</v>
      </c>
    </row>
    <row r="23" spans="1:10" s="42" customFormat="1" ht="12.75">
      <c r="A23" s="51" t="s">
        <v>23</v>
      </c>
      <c r="C23" s="46">
        <v>0</v>
      </c>
      <c r="D23" s="45">
        <v>0</v>
      </c>
      <c r="E23" s="46">
        <v>0</v>
      </c>
      <c r="F23" s="46">
        <v>0</v>
      </c>
      <c r="G23" s="45">
        <v>0</v>
      </c>
      <c r="H23" s="45">
        <v>0</v>
      </c>
      <c r="I23" s="45">
        <v>0</v>
      </c>
      <c r="J23" s="45">
        <v>0</v>
      </c>
    </row>
    <row r="24" spans="1:10" s="42" customFormat="1" ht="12.75">
      <c r="A24" s="51" t="s">
        <v>24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</row>
    <row r="25" spans="1:10" s="42" customFormat="1" ht="12.75">
      <c r="A25" s="51" t="s">
        <v>25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</row>
    <row r="26" spans="1:10" s="42" customFormat="1" ht="12.75">
      <c r="A26" s="51" t="s">
        <v>26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</row>
    <row r="27" spans="1:10" s="42" customFormat="1" ht="12.75">
      <c r="A27" s="51" t="s">
        <v>27</v>
      </c>
      <c r="C27" s="45">
        <v>2.4</v>
      </c>
      <c r="D27" s="45">
        <v>1.6</v>
      </c>
      <c r="E27" s="45">
        <v>0</v>
      </c>
      <c r="F27" s="45">
        <v>2.3</v>
      </c>
      <c r="G27" s="45">
        <v>0.3</v>
      </c>
      <c r="H27" s="45">
        <v>0</v>
      </c>
      <c r="I27" s="45">
        <v>0</v>
      </c>
      <c r="J27" s="45">
        <v>0</v>
      </c>
    </row>
    <row r="28" spans="1:10" s="42" customFormat="1" ht="12.75">
      <c r="A28" s="51" t="s">
        <v>28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</row>
    <row r="29" spans="1:10" s="42" customFormat="1" ht="12.75">
      <c r="A29" s="51" t="s">
        <v>29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</row>
    <row r="30" spans="1:10" s="42" customFormat="1" ht="12.75">
      <c r="A30" s="51" t="s">
        <v>30</v>
      </c>
      <c r="C30" s="45" t="s">
        <v>21</v>
      </c>
      <c r="D30" s="45" t="s">
        <v>21</v>
      </c>
      <c r="E30" s="45" t="s">
        <v>21</v>
      </c>
      <c r="F30" s="45" t="s">
        <v>21</v>
      </c>
      <c r="G30" s="45" t="s">
        <v>21</v>
      </c>
      <c r="H30" s="45" t="s">
        <v>21</v>
      </c>
      <c r="I30" s="45" t="s">
        <v>21</v>
      </c>
      <c r="J30" s="45" t="s">
        <v>21</v>
      </c>
    </row>
    <row r="31" s="42" customFormat="1" ht="12.75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</sheetData>
  <printOptions horizontalCentered="1" verticalCentered="1"/>
  <pageMargins left="0.75" right="0.75" top="1.13" bottom="1" header="0.5" footer="0.5"/>
  <pageSetup horizontalDpi="600" verticalDpi="600" orientation="landscape" r:id="rId1"/>
  <headerFooter alignWithMargins="0">
    <oddHeader>&amp;C&amp;"Arial,Bold"&amp;11TABLE 1
PERCENT METHANE IN THE GAS PROBES AROUND 
WASHINGTON COUNTY LANDFILL - LAKE ELMO, MINNESOTA
(1999)&amp;"Arial,Regular"
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32"/>
  <sheetViews>
    <sheetView tabSelected="1" zoomScale="75" zoomScaleNormal="75" workbookViewId="0" topLeftCell="A69">
      <selection activeCell="BK108" sqref="BK108"/>
    </sheetView>
  </sheetViews>
  <sheetFormatPr defaultColWidth="9.140625" defaultRowHeight="12.75"/>
  <cols>
    <col min="1" max="1" width="11.00390625" style="14" customWidth="1"/>
    <col min="2" max="2" width="11.140625" style="14" customWidth="1"/>
    <col min="3" max="3" width="11.00390625" style="14" customWidth="1"/>
    <col min="4" max="4" width="9.140625" style="14" customWidth="1"/>
    <col min="5" max="5" width="0" style="14" hidden="1" customWidth="1"/>
    <col min="6" max="6" width="9.140625" style="14" customWidth="1"/>
    <col min="7" max="9" width="0" style="14" hidden="1" customWidth="1"/>
    <col min="10" max="10" width="9.140625" style="14" customWidth="1"/>
    <col min="11" max="13" width="0" style="14" hidden="1" customWidth="1"/>
    <col min="14" max="14" width="9.140625" style="14" customWidth="1"/>
    <col min="15" max="15" width="0" style="14" hidden="1" customWidth="1"/>
    <col min="16" max="16" width="9.140625" style="14" customWidth="1"/>
    <col min="17" max="17" width="0" style="14" hidden="1" customWidth="1"/>
    <col min="18" max="18" width="9.140625" style="14" customWidth="1"/>
    <col min="19" max="23" width="0" style="14" hidden="1" customWidth="1"/>
    <col min="24" max="24" width="9.140625" style="14" customWidth="1"/>
    <col min="25" max="25" width="0" style="14" hidden="1" customWidth="1"/>
    <col min="26" max="29" width="9.140625" style="14" customWidth="1"/>
    <col min="30" max="30" width="0" style="14" hidden="1" customWidth="1"/>
    <col min="31" max="34" width="9.140625" style="14" customWidth="1"/>
    <col min="35" max="38" width="0" style="14" hidden="1" customWidth="1"/>
    <col min="39" max="40" width="9.140625" style="14" customWidth="1"/>
    <col min="41" max="41" width="0" style="14" hidden="1" customWidth="1"/>
    <col min="42" max="44" width="9.140625" style="14" customWidth="1"/>
    <col min="45" max="47" width="0" style="14" hidden="1" customWidth="1"/>
    <col min="48" max="48" width="9.140625" style="14" customWidth="1"/>
    <col min="49" max="51" width="0" style="14" hidden="1" customWidth="1"/>
    <col min="52" max="55" width="9.140625" style="14" customWidth="1"/>
    <col min="56" max="57" width="0" style="14" hidden="1" customWidth="1"/>
    <col min="58" max="58" width="9.140625" style="14" customWidth="1"/>
    <col min="59" max="59" width="0" style="14" hidden="1" customWidth="1"/>
    <col min="60" max="61" width="9.140625" style="14" customWidth="1"/>
    <col min="62" max="62" width="0" style="14" hidden="1" customWidth="1"/>
    <col min="63" max="64" width="9.140625" style="14" customWidth="1"/>
    <col min="65" max="65" width="0" style="14" hidden="1" customWidth="1"/>
    <col min="66" max="67" width="9.140625" style="14" customWidth="1"/>
    <col min="68" max="71" width="0" style="14" hidden="1" customWidth="1"/>
    <col min="72" max="92" width="9.140625" style="14" customWidth="1"/>
    <col min="93" max="94" width="0" style="14" hidden="1" customWidth="1"/>
    <col min="95" max="16384" width="9.140625" style="14" customWidth="1"/>
  </cols>
  <sheetData>
    <row r="1" spans="1:99" ht="135">
      <c r="A1" s="5" t="s">
        <v>31</v>
      </c>
      <c r="B1" s="6"/>
      <c r="C1" s="7">
        <v>36615.560246180554</v>
      </c>
      <c r="D1" s="8" t="s">
        <v>32</v>
      </c>
      <c r="E1" s="9" t="s">
        <v>33</v>
      </c>
      <c r="F1" s="9" t="s">
        <v>34</v>
      </c>
      <c r="G1" s="9" t="s">
        <v>35</v>
      </c>
      <c r="H1" s="9" t="s">
        <v>36</v>
      </c>
      <c r="I1" s="9" t="s">
        <v>37</v>
      </c>
      <c r="J1" s="9" t="s">
        <v>38</v>
      </c>
      <c r="K1" s="9" t="s">
        <v>39</v>
      </c>
      <c r="L1" s="9" t="s">
        <v>40</v>
      </c>
      <c r="M1" s="9" t="s">
        <v>41</v>
      </c>
      <c r="N1" s="9" t="s">
        <v>42</v>
      </c>
      <c r="O1" s="9" t="s">
        <v>43</v>
      </c>
      <c r="P1" s="9" t="s">
        <v>44</v>
      </c>
      <c r="Q1" s="9" t="s">
        <v>45</v>
      </c>
      <c r="R1" s="9" t="s">
        <v>46</v>
      </c>
      <c r="S1" s="9" t="s">
        <v>47</v>
      </c>
      <c r="T1" s="9" t="s">
        <v>48</v>
      </c>
      <c r="U1" s="9" t="s">
        <v>49</v>
      </c>
      <c r="V1" s="9" t="s">
        <v>50</v>
      </c>
      <c r="W1" s="9" t="s">
        <v>51</v>
      </c>
      <c r="X1" s="9" t="s">
        <v>52</v>
      </c>
      <c r="Y1" s="9" t="s">
        <v>53</v>
      </c>
      <c r="Z1" s="9" t="s">
        <v>54</v>
      </c>
      <c r="AA1" s="9" t="s">
        <v>55</v>
      </c>
      <c r="AB1" s="9" t="s">
        <v>56</v>
      </c>
      <c r="AC1" s="9" t="s">
        <v>57</v>
      </c>
      <c r="AD1" s="9" t="s">
        <v>58</v>
      </c>
      <c r="AE1" s="9" t="s">
        <v>59</v>
      </c>
      <c r="AF1" s="9" t="s">
        <v>60</v>
      </c>
      <c r="AG1" s="9" t="s">
        <v>61</v>
      </c>
      <c r="AH1" s="9" t="s">
        <v>62</v>
      </c>
      <c r="AI1" s="9" t="s">
        <v>63</v>
      </c>
      <c r="AJ1" s="9" t="s">
        <v>64</v>
      </c>
      <c r="AK1" s="9" t="s">
        <v>65</v>
      </c>
      <c r="AL1" s="9" t="s">
        <v>66</v>
      </c>
      <c r="AM1" s="9" t="s">
        <v>67</v>
      </c>
      <c r="AN1" s="9" t="s">
        <v>68</v>
      </c>
      <c r="AO1" s="9" t="s">
        <v>69</v>
      </c>
      <c r="AP1" s="9" t="s">
        <v>70</v>
      </c>
      <c r="AQ1" s="9" t="s">
        <v>71</v>
      </c>
      <c r="AR1" s="9" t="s">
        <v>72</v>
      </c>
      <c r="AS1" s="9" t="s">
        <v>73</v>
      </c>
      <c r="AT1" s="9" t="s">
        <v>74</v>
      </c>
      <c r="AU1" s="9" t="s">
        <v>75</v>
      </c>
      <c r="AV1" s="9" t="s">
        <v>76</v>
      </c>
      <c r="AW1" s="9" t="s">
        <v>77</v>
      </c>
      <c r="AX1" s="9" t="s">
        <v>78</v>
      </c>
      <c r="AY1" s="9" t="s">
        <v>79</v>
      </c>
      <c r="AZ1" s="9" t="s">
        <v>80</v>
      </c>
      <c r="BA1" s="9" t="s">
        <v>81</v>
      </c>
      <c r="BB1" s="9" t="s">
        <v>82</v>
      </c>
      <c r="BC1" s="9" t="s">
        <v>83</v>
      </c>
      <c r="BD1" s="9" t="s">
        <v>84</v>
      </c>
      <c r="BE1" s="9" t="s">
        <v>85</v>
      </c>
      <c r="BF1" s="9" t="s">
        <v>86</v>
      </c>
      <c r="BG1" s="9" t="s">
        <v>87</v>
      </c>
      <c r="BH1" s="9" t="s">
        <v>88</v>
      </c>
      <c r="BI1" s="9" t="s">
        <v>89</v>
      </c>
      <c r="BJ1" s="9" t="s">
        <v>90</v>
      </c>
      <c r="BK1" s="9" t="s">
        <v>91</v>
      </c>
      <c r="BL1" s="9" t="s">
        <v>92</v>
      </c>
      <c r="BM1" s="9" t="s">
        <v>93</v>
      </c>
      <c r="BN1" s="9" t="s">
        <v>94</v>
      </c>
      <c r="BO1" s="9" t="s">
        <v>95</v>
      </c>
      <c r="BP1" s="9" t="s">
        <v>96</v>
      </c>
      <c r="BQ1" s="9" t="s">
        <v>97</v>
      </c>
      <c r="BR1" s="9" t="s">
        <v>98</v>
      </c>
      <c r="BS1" s="9" t="s">
        <v>99</v>
      </c>
      <c r="BT1" s="10" t="s">
        <v>100</v>
      </c>
      <c r="BU1" s="10" t="s">
        <v>101</v>
      </c>
      <c r="BV1" s="9" t="s">
        <v>102</v>
      </c>
      <c r="BW1" s="9" t="s">
        <v>103</v>
      </c>
      <c r="BX1" s="10" t="s">
        <v>104</v>
      </c>
      <c r="BY1" s="10" t="s">
        <v>105</v>
      </c>
      <c r="BZ1" s="10" t="s">
        <v>106</v>
      </c>
      <c r="CA1" s="10" t="s">
        <v>107</v>
      </c>
      <c r="CB1" s="9" t="s">
        <v>108</v>
      </c>
      <c r="CC1" s="9" t="s">
        <v>109</v>
      </c>
      <c r="CD1" s="9" t="s">
        <v>110</v>
      </c>
      <c r="CE1" s="9" t="s">
        <v>111</v>
      </c>
      <c r="CF1" s="9" t="s">
        <v>112</v>
      </c>
      <c r="CG1" s="9" t="s">
        <v>113</v>
      </c>
      <c r="CH1" s="9" t="s">
        <v>114</v>
      </c>
      <c r="CI1" s="9" t="s">
        <v>115</v>
      </c>
      <c r="CJ1" s="9" t="s">
        <v>116</v>
      </c>
      <c r="CK1" s="10" t="s">
        <v>117</v>
      </c>
      <c r="CL1" s="10" t="s">
        <v>118</v>
      </c>
      <c r="CM1" s="10" t="s">
        <v>119</v>
      </c>
      <c r="CN1" s="10" t="s">
        <v>120</v>
      </c>
      <c r="CO1" s="9" t="s">
        <v>121</v>
      </c>
      <c r="CP1" s="9" t="s">
        <v>122</v>
      </c>
      <c r="CQ1" s="11" t="s">
        <v>123</v>
      </c>
      <c r="CR1" s="11" t="s">
        <v>124</v>
      </c>
      <c r="CS1" s="11" t="s">
        <v>125</v>
      </c>
      <c r="CT1" s="12" t="s">
        <v>126</v>
      </c>
      <c r="CU1" s="13" t="s">
        <v>127</v>
      </c>
    </row>
    <row r="2" spans="1:99" ht="13.5" thickBot="1">
      <c r="A2" s="15" t="s">
        <v>128</v>
      </c>
      <c r="B2" s="15" t="s">
        <v>129</v>
      </c>
      <c r="C2" s="15" t="s">
        <v>130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6"/>
      <c r="BY2" s="15"/>
      <c r="BZ2" s="15"/>
      <c r="CA2" s="15"/>
      <c r="CB2" s="15" t="s">
        <v>131</v>
      </c>
      <c r="CC2" s="15" t="s">
        <v>131</v>
      </c>
      <c r="CD2" s="15" t="s">
        <v>131</v>
      </c>
      <c r="CE2" s="15" t="s">
        <v>131</v>
      </c>
      <c r="CF2" s="15" t="s">
        <v>131</v>
      </c>
      <c r="CG2" s="15" t="s">
        <v>131</v>
      </c>
      <c r="CH2" s="15" t="s">
        <v>131</v>
      </c>
      <c r="CI2" s="15" t="s">
        <v>131</v>
      </c>
      <c r="CJ2" s="15" t="s">
        <v>132</v>
      </c>
      <c r="CK2" s="15"/>
      <c r="CL2" s="15"/>
      <c r="CM2" s="15"/>
      <c r="CN2" s="15"/>
      <c r="CO2" s="15" t="s">
        <v>131</v>
      </c>
      <c r="CP2" s="15" t="s">
        <v>132</v>
      </c>
      <c r="CQ2" s="15"/>
      <c r="CR2" s="15"/>
      <c r="CS2" s="15"/>
      <c r="CT2" s="15"/>
      <c r="CU2" s="17"/>
    </row>
    <row r="3" spans="1:99" ht="12.75">
      <c r="A3" s="18"/>
      <c r="B3" s="19" t="s">
        <v>133</v>
      </c>
      <c r="C3" s="18"/>
      <c r="D3" s="18"/>
      <c r="E3" s="20"/>
      <c r="F3" s="20"/>
      <c r="G3" s="18"/>
      <c r="H3" s="18"/>
      <c r="I3" s="18"/>
      <c r="J3" s="18"/>
      <c r="K3" s="20"/>
      <c r="L3" s="20"/>
      <c r="M3" s="20"/>
      <c r="N3" s="20"/>
      <c r="O3" s="18"/>
      <c r="P3" s="18"/>
      <c r="Q3" s="18"/>
      <c r="R3" s="20"/>
      <c r="S3" s="18"/>
      <c r="T3" s="20"/>
      <c r="U3" s="18"/>
      <c r="V3" s="18"/>
      <c r="W3" s="18"/>
      <c r="X3" s="20"/>
      <c r="Y3" s="20"/>
      <c r="Z3" s="20"/>
      <c r="AA3" s="18"/>
      <c r="AB3" s="18"/>
      <c r="AC3" s="20"/>
      <c r="AD3" s="20"/>
      <c r="AE3" s="20"/>
      <c r="AF3" s="20"/>
      <c r="AG3" s="18"/>
      <c r="AH3" s="20"/>
      <c r="AI3" s="18"/>
      <c r="AJ3" s="18"/>
      <c r="AK3" s="18"/>
      <c r="AL3" s="18"/>
      <c r="AM3" s="20"/>
      <c r="AN3" s="18"/>
      <c r="AO3" s="18"/>
      <c r="AP3" s="20"/>
      <c r="AQ3" s="20"/>
      <c r="AR3" s="20"/>
      <c r="AS3" s="20"/>
      <c r="AT3" s="18"/>
      <c r="AU3" s="20"/>
      <c r="AV3" s="18"/>
      <c r="AW3" s="20"/>
      <c r="AX3" s="18"/>
      <c r="AY3" s="18"/>
      <c r="BA3" s="20"/>
      <c r="BB3" s="18">
        <v>100</v>
      </c>
      <c r="BC3" s="20"/>
      <c r="BD3" s="20"/>
      <c r="BE3" s="20"/>
      <c r="BF3" s="20"/>
      <c r="BG3" s="20"/>
      <c r="BH3" s="18"/>
      <c r="BI3" s="18"/>
      <c r="BJ3" s="18"/>
      <c r="BK3" s="18"/>
      <c r="BL3" s="20"/>
      <c r="BM3" s="20"/>
      <c r="BN3" s="20"/>
      <c r="BO3" s="20"/>
      <c r="BP3" s="20"/>
      <c r="BQ3" s="18"/>
      <c r="BR3" s="18"/>
      <c r="BS3" s="18"/>
      <c r="BT3" s="21"/>
      <c r="BU3" s="21"/>
      <c r="BV3" s="18"/>
      <c r="BW3" s="18"/>
      <c r="BX3" s="21"/>
      <c r="BY3" s="21"/>
      <c r="BZ3" s="21"/>
      <c r="CA3" s="21"/>
      <c r="CB3" s="20">
        <v>50</v>
      </c>
      <c r="CC3" s="20"/>
      <c r="CD3" s="20"/>
      <c r="CE3" s="20">
        <v>20</v>
      </c>
      <c r="CF3" s="20">
        <v>1</v>
      </c>
      <c r="CG3" s="20">
        <v>1000</v>
      </c>
      <c r="CH3" s="18"/>
      <c r="CI3" s="18"/>
      <c r="CJ3" s="18"/>
      <c r="CK3" s="21"/>
      <c r="CL3" s="21"/>
      <c r="CM3" s="21"/>
      <c r="CN3" s="21"/>
      <c r="CO3" s="20"/>
      <c r="CP3" s="20"/>
      <c r="CQ3" s="22"/>
      <c r="CR3" s="22"/>
      <c r="CS3" s="22"/>
      <c r="CT3" s="18"/>
      <c r="CU3" s="23"/>
    </row>
    <row r="4" spans="1:99" ht="13.5" thickBot="1">
      <c r="A4" s="24"/>
      <c r="B4" s="24" t="s">
        <v>134</v>
      </c>
      <c r="C4" s="25"/>
      <c r="D4" s="25">
        <v>700</v>
      </c>
      <c r="E4" s="24">
        <v>30</v>
      </c>
      <c r="F4" s="24">
        <v>10</v>
      </c>
      <c r="G4" s="24">
        <v>6</v>
      </c>
      <c r="H4" s="24">
        <v>40</v>
      </c>
      <c r="I4" s="24">
        <v>10</v>
      </c>
      <c r="J4" s="24"/>
      <c r="K4" s="24"/>
      <c r="L4" s="24"/>
      <c r="M4" s="24">
        <v>3</v>
      </c>
      <c r="N4" s="24">
        <v>100</v>
      </c>
      <c r="O4" s="24">
        <v>10</v>
      </c>
      <c r="P4" s="24"/>
      <c r="Q4" s="24"/>
      <c r="R4" s="24">
        <v>60</v>
      </c>
      <c r="S4" s="24"/>
      <c r="T4" s="24">
        <v>0.003999999999999999</v>
      </c>
      <c r="U4" s="24"/>
      <c r="V4" s="24"/>
      <c r="W4" s="24"/>
      <c r="X4" s="24">
        <v>600</v>
      </c>
      <c r="Y4" s="24"/>
      <c r="Z4" s="24">
        <v>10</v>
      </c>
      <c r="AA4" s="24">
        <v>1000</v>
      </c>
      <c r="AB4" s="24">
        <v>70</v>
      </c>
      <c r="AC4" s="24">
        <v>4</v>
      </c>
      <c r="AD4" s="24">
        <v>6</v>
      </c>
      <c r="AE4" s="24">
        <v>70</v>
      </c>
      <c r="AF4" s="24">
        <v>100</v>
      </c>
      <c r="AG4" s="24"/>
      <c r="AH4" s="24">
        <v>5</v>
      </c>
      <c r="AI4" s="24"/>
      <c r="AJ4" s="24"/>
      <c r="AK4" s="24">
        <v>2</v>
      </c>
      <c r="AL4" s="24">
        <v>2</v>
      </c>
      <c r="AM4" s="24">
        <v>700</v>
      </c>
      <c r="AN4" s="24">
        <v>1000</v>
      </c>
      <c r="AO4" s="24">
        <v>1</v>
      </c>
      <c r="AP4" s="24">
        <v>300</v>
      </c>
      <c r="AQ4" s="24"/>
      <c r="AR4" s="24">
        <v>50</v>
      </c>
      <c r="AS4" s="24">
        <v>4000</v>
      </c>
      <c r="AT4" s="24">
        <v>300</v>
      </c>
      <c r="AU4" s="24"/>
      <c r="AV4" s="24">
        <v>300</v>
      </c>
      <c r="AW4" s="24"/>
      <c r="AX4" s="24"/>
      <c r="AY4" s="24">
        <v>70</v>
      </c>
      <c r="AZ4" s="26">
        <v>2</v>
      </c>
      <c r="BA4" s="24">
        <v>7</v>
      </c>
      <c r="BB4" s="24"/>
      <c r="BC4" s="24">
        <v>1000</v>
      </c>
      <c r="BD4" s="24"/>
      <c r="BE4" s="24"/>
      <c r="BF4" s="24">
        <v>600</v>
      </c>
      <c r="BG4" s="24">
        <v>3</v>
      </c>
      <c r="BH4" s="24">
        <v>30</v>
      </c>
      <c r="BI4" s="24">
        <v>2000</v>
      </c>
      <c r="BJ4" s="24">
        <v>40</v>
      </c>
      <c r="BK4" s="24">
        <v>200000</v>
      </c>
      <c r="BL4" s="24"/>
      <c r="BM4" s="24"/>
      <c r="BN4" s="24">
        <v>0.2</v>
      </c>
      <c r="BO4" s="24">
        <v>10000</v>
      </c>
      <c r="BP4" s="27"/>
      <c r="BQ4" s="24"/>
      <c r="BR4" s="24">
        <v>4000</v>
      </c>
      <c r="BS4" s="24"/>
      <c r="BT4" s="24"/>
      <c r="BU4" s="24"/>
      <c r="BV4" s="24"/>
      <c r="BW4" s="24"/>
      <c r="BX4" s="28"/>
      <c r="BY4" s="24"/>
      <c r="BZ4" s="24"/>
      <c r="CA4" s="24"/>
      <c r="CB4" s="24"/>
      <c r="CC4" s="24">
        <v>4</v>
      </c>
      <c r="CD4" s="24">
        <v>100</v>
      </c>
      <c r="CE4" s="24"/>
      <c r="CF4" s="24"/>
      <c r="CG4" s="24"/>
      <c r="CH4" s="24"/>
      <c r="CI4" s="24">
        <v>1000</v>
      </c>
      <c r="CJ4" s="24">
        <v>2</v>
      </c>
      <c r="CK4" s="24"/>
      <c r="CL4" s="24"/>
      <c r="CM4" s="24"/>
      <c r="CN4" s="24"/>
      <c r="CO4" s="24">
        <v>100</v>
      </c>
      <c r="CP4" s="24">
        <v>0.1</v>
      </c>
      <c r="CQ4" s="24"/>
      <c r="CR4" s="24"/>
      <c r="CS4" s="24"/>
      <c r="CT4" s="24"/>
      <c r="CU4" s="29"/>
    </row>
    <row r="5" spans="1:99" ht="13.5" thickTop="1">
      <c r="A5" s="18"/>
      <c r="B5" s="19"/>
      <c r="C5" s="3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8"/>
      <c r="Q5" s="18"/>
      <c r="R5" s="20"/>
      <c r="S5" s="18"/>
      <c r="T5" s="20"/>
      <c r="U5" s="18"/>
      <c r="V5" s="18"/>
      <c r="W5" s="18"/>
      <c r="X5" s="20"/>
      <c r="Y5" s="20"/>
      <c r="Z5" s="20"/>
      <c r="AA5" s="20"/>
      <c r="AB5" s="20"/>
      <c r="AC5" s="20"/>
      <c r="AD5" s="20"/>
      <c r="AE5" s="20"/>
      <c r="AF5" s="20"/>
      <c r="AG5" s="18"/>
      <c r="AH5" s="20"/>
      <c r="AI5" s="18"/>
      <c r="AJ5" s="18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18"/>
      <c r="BR5" s="18"/>
      <c r="BS5" s="18"/>
      <c r="BT5" s="21" t="s">
        <v>135</v>
      </c>
      <c r="BU5" s="21"/>
      <c r="BV5" s="20"/>
      <c r="BW5" s="20"/>
      <c r="BX5" s="21"/>
      <c r="BY5" s="21"/>
      <c r="BZ5" s="21"/>
      <c r="CA5" s="21"/>
      <c r="CB5" s="20"/>
      <c r="CC5" s="20"/>
      <c r="CD5" s="20"/>
      <c r="CE5" s="20"/>
      <c r="CF5" s="20"/>
      <c r="CG5" s="20"/>
      <c r="CH5" s="18"/>
      <c r="CI5" s="20"/>
      <c r="CJ5" s="20"/>
      <c r="CK5" s="21"/>
      <c r="CL5" s="21"/>
      <c r="CM5" s="21"/>
      <c r="CN5" s="21"/>
      <c r="CO5" s="20"/>
      <c r="CP5" s="20"/>
      <c r="CQ5" s="22" t="s">
        <v>135</v>
      </c>
      <c r="CR5" s="22" t="s">
        <v>135</v>
      </c>
      <c r="CS5" s="22"/>
      <c r="CT5" s="18"/>
      <c r="CU5" s="23"/>
    </row>
    <row r="6" spans="1:99" ht="12.75">
      <c r="A6" s="18" t="s">
        <v>136</v>
      </c>
      <c r="B6" s="19">
        <v>36257</v>
      </c>
      <c r="C6" s="3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18"/>
      <c r="Q6" s="18"/>
      <c r="R6" s="20"/>
      <c r="S6" s="18"/>
      <c r="T6" s="20"/>
      <c r="U6" s="18"/>
      <c r="V6" s="18"/>
      <c r="W6" s="18"/>
      <c r="X6" s="20"/>
      <c r="Y6" s="20"/>
      <c r="Z6" s="20"/>
      <c r="AA6" s="20"/>
      <c r="AB6" s="20"/>
      <c r="AC6" s="20"/>
      <c r="AD6" s="20"/>
      <c r="AE6" s="20"/>
      <c r="AF6" s="20"/>
      <c r="AG6" s="18"/>
      <c r="AH6" s="20"/>
      <c r="AI6" s="18"/>
      <c r="AJ6" s="18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18"/>
      <c r="BR6" s="18"/>
      <c r="BS6" s="18"/>
      <c r="BT6" s="31"/>
      <c r="BU6" s="31"/>
      <c r="BV6" s="20"/>
      <c r="BW6" s="20"/>
      <c r="BX6" s="31"/>
      <c r="BY6" s="31"/>
      <c r="BZ6" s="31"/>
      <c r="CA6" s="31"/>
      <c r="CB6" s="20"/>
      <c r="CC6" s="20"/>
      <c r="CD6" s="20"/>
      <c r="CE6" s="20"/>
      <c r="CF6" s="20"/>
      <c r="CG6" s="20"/>
      <c r="CH6" s="18"/>
      <c r="CI6" s="20"/>
      <c r="CJ6" s="20"/>
      <c r="CK6" s="31"/>
      <c r="CL6" s="31"/>
      <c r="CM6" s="31"/>
      <c r="CN6" s="31"/>
      <c r="CO6" s="20"/>
      <c r="CP6" s="20"/>
      <c r="CQ6" s="22">
        <v>49.07</v>
      </c>
      <c r="CR6" s="22">
        <v>948.39</v>
      </c>
      <c r="CS6" s="32">
        <v>899.32</v>
      </c>
      <c r="CT6" s="33"/>
      <c r="CU6" s="34"/>
    </row>
    <row r="7" spans="1:99" ht="12.75">
      <c r="A7" s="18" t="s">
        <v>136</v>
      </c>
      <c r="B7" s="19">
        <v>36258</v>
      </c>
      <c r="C7" s="3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8"/>
      <c r="Q7" s="18"/>
      <c r="R7" s="20"/>
      <c r="S7" s="18"/>
      <c r="T7" s="20"/>
      <c r="U7" s="18"/>
      <c r="V7" s="18"/>
      <c r="W7" s="18"/>
      <c r="X7" s="20"/>
      <c r="Y7" s="20"/>
      <c r="Z7" s="20"/>
      <c r="AA7" s="20"/>
      <c r="AB7" s="20"/>
      <c r="AC7" s="20"/>
      <c r="AD7" s="20"/>
      <c r="AE7" s="20"/>
      <c r="AF7" s="20"/>
      <c r="AG7" s="18"/>
      <c r="AH7" s="20"/>
      <c r="AI7" s="18"/>
      <c r="AJ7" s="18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18"/>
      <c r="BR7" s="18"/>
      <c r="BS7" s="18"/>
      <c r="BT7" s="31"/>
      <c r="BU7" s="31"/>
      <c r="BV7" s="20"/>
      <c r="BW7" s="20"/>
      <c r="BX7" s="31"/>
      <c r="BY7" s="31"/>
      <c r="BZ7" s="31"/>
      <c r="CA7" s="31"/>
      <c r="CB7" s="20"/>
      <c r="CC7" s="20"/>
      <c r="CD7" s="20"/>
      <c r="CE7" s="20"/>
      <c r="CF7" s="20"/>
      <c r="CG7" s="20"/>
      <c r="CH7" s="18"/>
      <c r="CI7" s="20"/>
      <c r="CJ7" s="20"/>
      <c r="CK7" s="31"/>
      <c r="CL7" s="31"/>
      <c r="CM7" s="31"/>
      <c r="CN7" s="31"/>
      <c r="CO7" s="20"/>
      <c r="CP7" s="20"/>
      <c r="CQ7" s="22">
        <v>48.68</v>
      </c>
      <c r="CR7" s="22">
        <v>948.39</v>
      </c>
      <c r="CS7" s="32">
        <v>899.71</v>
      </c>
      <c r="CT7" s="33"/>
      <c r="CU7" s="34"/>
    </row>
    <row r="8" spans="1:99" ht="12.75">
      <c r="A8" s="18" t="s">
        <v>136</v>
      </c>
      <c r="B8" s="19">
        <v>36369</v>
      </c>
      <c r="C8" s="3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8"/>
      <c r="Q8" s="18"/>
      <c r="R8" s="20"/>
      <c r="S8" s="18"/>
      <c r="T8" s="20"/>
      <c r="U8" s="18"/>
      <c r="V8" s="18"/>
      <c r="W8" s="18"/>
      <c r="X8" s="20"/>
      <c r="Y8" s="20"/>
      <c r="Z8" s="20"/>
      <c r="AA8" s="20"/>
      <c r="AB8" s="20"/>
      <c r="AC8" s="20"/>
      <c r="AD8" s="20"/>
      <c r="AE8" s="20"/>
      <c r="AF8" s="20"/>
      <c r="AG8" s="18"/>
      <c r="AH8" s="20"/>
      <c r="AI8" s="18"/>
      <c r="AJ8" s="18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18"/>
      <c r="BR8" s="18"/>
      <c r="BS8" s="18"/>
      <c r="BT8" s="31"/>
      <c r="BU8" s="31"/>
      <c r="BV8" s="20"/>
      <c r="BW8" s="20"/>
      <c r="BX8" s="31"/>
      <c r="BY8" s="31"/>
      <c r="BZ8" s="31"/>
      <c r="CA8" s="31"/>
      <c r="CB8" s="20"/>
      <c r="CC8" s="20"/>
      <c r="CD8" s="20"/>
      <c r="CE8" s="20"/>
      <c r="CF8" s="20"/>
      <c r="CG8" s="20"/>
      <c r="CH8" s="18"/>
      <c r="CI8" s="20"/>
      <c r="CJ8" s="20"/>
      <c r="CK8" s="31"/>
      <c r="CL8" s="31"/>
      <c r="CM8" s="31"/>
      <c r="CN8" s="31"/>
      <c r="CO8" s="20"/>
      <c r="CP8" s="20"/>
      <c r="CQ8" s="22">
        <v>49.08</v>
      </c>
      <c r="CR8" s="22">
        <v>948.39</v>
      </c>
      <c r="CS8" s="32">
        <v>899.31</v>
      </c>
      <c r="CT8" s="33"/>
      <c r="CU8" s="34"/>
    </row>
    <row r="9" spans="1:99" ht="12.75">
      <c r="A9" s="18" t="s">
        <v>136</v>
      </c>
      <c r="B9" s="19">
        <v>36473</v>
      </c>
      <c r="C9" s="3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8"/>
      <c r="Q9" s="18"/>
      <c r="R9" s="20"/>
      <c r="S9" s="18"/>
      <c r="T9" s="20"/>
      <c r="U9" s="18"/>
      <c r="V9" s="18"/>
      <c r="W9" s="18"/>
      <c r="X9" s="20"/>
      <c r="Y9" s="20"/>
      <c r="Z9" s="20"/>
      <c r="AA9" s="20"/>
      <c r="AB9" s="20"/>
      <c r="AC9" s="20"/>
      <c r="AD9" s="20"/>
      <c r="AE9" s="20"/>
      <c r="AF9" s="20"/>
      <c r="AG9" s="18"/>
      <c r="AH9" s="20"/>
      <c r="AI9" s="18"/>
      <c r="AJ9" s="18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18"/>
      <c r="BR9" s="18"/>
      <c r="BS9" s="18"/>
      <c r="BT9" s="31"/>
      <c r="BU9" s="31"/>
      <c r="BV9" s="20"/>
      <c r="BW9" s="20"/>
      <c r="BX9" s="31"/>
      <c r="BY9" s="31"/>
      <c r="BZ9" s="31"/>
      <c r="CA9" s="31"/>
      <c r="CB9" s="20"/>
      <c r="CC9" s="20"/>
      <c r="CD9" s="20"/>
      <c r="CE9" s="20"/>
      <c r="CF9" s="20"/>
      <c r="CG9" s="20"/>
      <c r="CH9" s="18"/>
      <c r="CI9" s="20"/>
      <c r="CJ9" s="20"/>
      <c r="CK9" s="31"/>
      <c r="CL9" s="31"/>
      <c r="CM9" s="31"/>
      <c r="CN9" s="31"/>
      <c r="CO9" s="20"/>
      <c r="CP9" s="20"/>
      <c r="CQ9" s="22">
        <v>49.43</v>
      </c>
      <c r="CR9" s="22">
        <v>948.39</v>
      </c>
      <c r="CS9" s="32">
        <v>898.96</v>
      </c>
      <c r="CT9" s="33"/>
      <c r="CU9" s="34"/>
    </row>
    <row r="10" spans="1:99" ht="12.75">
      <c r="A10" s="18" t="s">
        <v>137</v>
      </c>
      <c r="B10" s="19">
        <v>36257</v>
      </c>
      <c r="C10" s="3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8"/>
      <c r="Q10" s="18"/>
      <c r="R10" s="20"/>
      <c r="S10" s="18"/>
      <c r="T10" s="20"/>
      <c r="U10" s="18"/>
      <c r="V10" s="18"/>
      <c r="W10" s="18"/>
      <c r="X10" s="20"/>
      <c r="Y10" s="20"/>
      <c r="Z10" s="20"/>
      <c r="AA10" s="20"/>
      <c r="AB10" s="20"/>
      <c r="AC10" s="20"/>
      <c r="AD10" s="20"/>
      <c r="AE10" s="20"/>
      <c r="AF10" s="20"/>
      <c r="AG10" s="18"/>
      <c r="AH10" s="20"/>
      <c r="AI10" s="18"/>
      <c r="AJ10" s="18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18"/>
      <c r="BR10" s="18"/>
      <c r="BS10" s="18"/>
      <c r="BT10" s="31"/>
      <c r="BU10" s="31"/>
      <c r="BV10" s="20"/>
      <c r="BW10" s="20"/>
      <c r="BX10" s="31"/>
      <c r="BY10" s="31"/>
      <c r="BZ10" s="31"/>
      <c r="CA10" s="31"/>
      <c r="CB10" s="20"/>
      <c r="CC10" s="20"/>
      <c r="CD10" s="20"/>
      <c r="CE10" s="20"/>
      <c r="CF10" s="20"/>
      <c r="CG10" s="20"/>
      <c r="CH10" s="18"/>
      <c r="CI10" s="20"/>
      <c r="CJ10" s="20"/>
      <c r="CK10" s="31"/>
      <c r="CL10" s="31"/>
      <c r="CM10" s="31"/>
      <c r="CN10" s="31"/>
      <c r="CO10" s="20"/>
      <c r="CP10" s="20"/>
      <c r="CQ10" s="22">
        <v>45.32</v>
      </c>
      <c r="CR10" s="22">
        <v>942.92</v>
      </c>
      <c r="CS10" s="32">
        <v>897.6</v>
      </c>
      <c r="CT10" s="33"/>
      <c r="CU10" s="34"/>
    </row>
    <row r="11" spans="1:99" ht="12.75">
      <c r="A11" s="18" t="s">
        <v>137</v>
      </c>
      <c r="B11" s="19">
        <v>36258</v>
      </c>
      <c r="C11" s="3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18"/>
      <c r="Q11" s="18"/>
      <c r="R11" s="20"/>
      <c r="S11" s="18"/>
      <c r="T11" s="20"/>
      <c r="U11" s="18"/>
      <c r="V11" s="18"/>
      <c r="W11" s="18"/>
      <c r="X11" s="20"/>
      <c r="Y11" s="20"/>
      <c r="Z11" s="20"/>
      <c r="AA11" s="20"/>
      <c r="AB11" s="20"/>
      <c r="AC11" s="20"/>
      <c r="AD11" s="20"/>
      <c r="AE11" s="20"/>
      <c r="AF11" s="20"/>
      <c r="AG11" s="18"/>
      <c r="AH11" s="20"/>
      <c r="AI11" s="18"/>
      <c r="AJ11" s="18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18"/>
      <c r="BR11" s="18"/>
      <c r="BS11" s="18"/>
      <c r="BT11" s="31"/>
      <c r="BU11" s="31"/>
      <c r="BV11" s="20"/>
      <c r="BW11" s="20"/>
      <c r="BX11" s="31"/>
      <c r="BY11" s="31"/>
      <c r="BZ11" s="31"/>
      <c r="CA11" s="31"/>
      <c r="CB11" s="20"/>
      <c r="CC11" s="20"/>
      <c r="CD11" s="20"/>
      <c r="CE11" s="20"/>
      <c r="CF11" s="20"/>
      <c r="CG11" s="20"/>
      <c r="CH11" s="18"/>
      <c r="CI11" s="20"/>
      <c r="CJ11" s="20"/>
      <c r="CK11" s="31"/>
      <c r="CL11" s="31"/>
      <c r="CM11" s="31"/>
      <c r="CN11" s="31"/>
      <c r="CO11" s="20"/>
      <c r="CP11" s="20"/>
      <c r="CQ11" s="22">
        <v>45.32</v>
      </c>
      <c r="CR11" s="22">
        <v>942.92</v>
      </c>
      <c r="CS11" s="32">
        <v>897.6</v>
      </c>
      <c r="CT11" s="33"/>
      <c r="CU11" s="34"/>
    </row>
    <row r="12" spans="1:99" ht="12.75">
      <c r="A12" s="18" t="s">
        <v>137</v>
      </c>
      <c r="B12" s="19">
        <v>36369</v>
      </c>
      <c r="C12" s="3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18"/>
      <c r="Q12" s="18"/>
      <c r="R12" s="20"/>
      <c r="S12" s="18"/>
      <c r="T12" s="20"/>
      <c r="U12" s="18"/>
      <c r="V12" s="18"/>
      <c r="W12" s="18"/>
      <c r="X12" s="20"/>
      <c r="Y12" s="20"/>
      <c r="Z12" s="20"/>
      <c r="AA12" s="20"/>
      <c r="AB12" s="20"/>
      <c r="AC12" s="20"/>
      <c r="AD12" s="20"/>
      <c r="AE12" s="20"/>
      <c r="AF12" s="20"/>
      <c r="AG12" s="18"/>
      <c r="AH12" s="20"/>
      <c r="AI12" s="18"/>
      <c r="AJ12" s="18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18"/>
      <c r="BR12" s="18"/>
      <c r="BS12" s="18"/>
      <c r="BT12" s="31"/>
      <c r="BU12" s="31"/>
      <c r="BV12" s="20"/>
      <c r="BW12" s="20"/>
      <c r="BX12" s="31"/>
      <c r="BY12" s="31"/>
      <c r="BZ12" s="31"/>
      <c r="CA12" s="31"/>
      <c r="CB12" s="20"/>
      <c r="CC12" s="20"/>
      <c r="CD12" s="20"/>
      <c r="CE12" s="20"/>
      <c r="CF12" s="20"/>
      <c r="CG12" s="20"/>
      <c r="CH12" s="18"/>
      <c r="CI12" s="20"/>
      <c r="CJ12" s="20"/>
      <c r="CK12" s="31"/>
      <c r="CL12" s="31"/>
      <c r="CM12" s="31"/>
      <c r="CN12" s="31"/>
      <c r="CO12" s="20"/>
      <c r="CP12" s="20"/>
      <c r="CQ12" s="22">
        <v>45.01</v>
      </c>
      <c r="CR12" s="22">
        <v>942.92</v>
      </c>
      <c r="CS12" s="32">
        <v>897.91</v>
      </c>
      <c r="CT12" s="33"/>
      <c r="CU12" s="34"/>
    </row>
    <row r="13" spans="1:99" ht="12.75">
      <c r="A13" s="18" t="s">
        <v>137</v>
      </c>
      <c r="B13" s="19">
        <v>36473</v>
      </c>
      <c r="C13" s="3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18"/>
      <c r="Q13" s="18"/>
      <c r="R13" s="20"/>
      <c r="S13" s="18"/>
      <c r="T13" s="20"/>
      <c r="U13" s="18"/>
      <c r="V13" s="18"/>
      <c r="W13" s="18"/>
      <c r="X13" s="20"/>
      <c r="Y13" s="20"/>
      <c r="Z13" s="20"/>
      <c r="AA13" s="20"/>
      <c r="AB13" s="20"/>
      <c r="AC13" s="20"/>
      <c r="AD13" s="20"/>
      <c r="AE13" s="20"/>
      <c r="AF13" s="20"/>
      <c r="AG13" s="18"/>
      <c r="AH13" s="20"/>
      <c r="AI13" s="18"/>
      <c r="AJ13" s="18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18"/>
      <c r="BR13" s="18"/>
      <c r="BS13" s="18"/>
      <c r="BT13" s="31"/>
      <c r="BU13" s="31"/>
      <c r="BV13" s="20"/>
      <c r="BW13" s="20"/>
      <c r="BX13" s="31"/>
      <c r="BY13" s="31"/>
      <c r="BZ13" s="31"/>
      <c r="CA13" s="31"/>
      <c r="CB13" s="20"/>
      <c r="CC13" s="20"/>
      <c r="CD13" s="20"/>
      <c r="CE13" s="20"/>
      <c r="CF13" s="20"/>
      <c r="CG13" s="20"/>
      <c r="CH13" s="18"/>
      <c r="CI13" s="20"/>
      <c r="CJ13" s="20"/>
      <c r="CK13" s="31"/>
      <c r="CL13" s="31"/>
      <c r="CM13" s="31"/>
      <c r="CN13" s="31"/>
      <c r="CO13" s="20"/>
      <c r="CP13" s="20"/>
      <c r="CQ13" s="22">
        <v>45.9</v>
      </c>
      <c r="CR13" s="22">
        <v>942.92</v>
      </c>
      <c r="CS13" s="32">
        <v>897.02</v>
      </c>
      <c r="CT13" s="33"/>
      <c r="CU13" s="34"/>
    </row>
    <row r="14" spans="1:99" ht="12.75">
      <c r="A14" s="18" t="s">
        <v>138</v>
      </c>
      <c r="B14" s="19">
        <v>36257</v>
      </c>
      <c r="C14" s="3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18"/>
      <c r="Q14" s="18"/>
      <c r="R14" s="20"/>
      <c r="S14" s="18"/>
      <c r="T14" s="20"/>
      <c r="U14" s="18"/>
      <c r="V14" s="18"/>
      <c r="W14" s="18"/>
      <c r="X14" s="20"/>
      <c r="Y14" s="20"/>
      <c r="Z14" s="20"/>
      <c r="AA14" s="20"/>
      <c r="AB14" s="20"/>
      <c r="AC14" s="20"/>
      <c r="AD14" s="20"/>
      <c r="AE14" s="20"/>
      <c r="AF14" s="20"/>
      <c r="AG14" s="18"/>
      <c r="AH14" s="20"/>
      <c r="AI14" s="18"/>
      <c r="AJ14" s="18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18"/>
      <c r="BR14" s="18"/>
      <c r="BS14" s="18"/>
      <c r="BT14" s="31"/>
      <c r="BU14" s="31"/>
      <c r="BV14" s="20"/>
      <c r="BW14" s="20"/>
      <c r="BX14" s="31"/>
      <c r="BY14" s="31"/>
      <c r="BZ14" s="31"/>
      <c r="CA14" s="31"/>
      <c r="CB14" s="20"/>
      <c r="CC14" s="20"/>
      <c r="CD14" s="20"/>
      <c r="CE14" s="20"/>
      <c r="CF14" s="20"/>
      <c r="CG14" s="20"/>
      <c r="CH14" s="18"/>
      <c r="CI14" s="20"/>
      <c r="CJ14" s="20"/>
      <c r="CK14" s="31"/>
      <c r="CL14" s="31"/>
      <c r="CM14" s="31"/>
      <c r="CN14" s="31"/>
      <c r="CO14" s="20"/>
      <c r="CP14" s="20"/>
      <c r="CQ14" s="22">
        <v>20.89</v>
      </c>
      <c r="CR14" s="22"/>
      <c r="CS14" s="32"/>
      <c r="CT14" s="33"/>
      <c r="CU14" s="34"/>
    </row>
    <row r="15" spans="1:99" ht="12.75">
      <c r="A15" s="18" t="s">
        <v>138</v>
      </c>
      <c r="B15" s="19">
        <v>36258</v>
      </c>
      <c r="C15" s="3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8"/>
      <c r="Q15" s="18"/>
      <c r="R15" s="20"/>
      <c r="S15" s="18"/>
      <c r="T15" s="20"/>
      <c r="U15" s="18"/>
      <c r="V15" s="18"/>
      <c r="W15" s="18"/>
      <c r="X15" s="20"/>
      <c r="Y15" s="20"/>
      <c r="Z15" s="20"/>
      <c r="AA15" s="20"/>
      <c r="AB15" s="20"/>
      <c r="AC15" s="20"/>
      <c r="AD15" s="20"/>
      <c r="AE15" s="20"/>
      <c r="AF15" s="20"/>
      <c r="AG15" s="18"/>
      <c r="AH15" s="20"/>
      <c r="AI15" s="18"/>
      <c r="AJ15" s="18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18"/>
      <c r="BR15" s="18"/>
      <c r="BS15" s="18"/>
      <c r="BT15" s="31"/>
      <c r="BU15" s="31"/>
      <c r="BV15" s="20"/>
      <c r="BW15" s="20"/>
      <c r="BX15" s="31"/>
      <c r="BY15" s="31"/>
      <c r="BZ15" s="31"/>
      <c r="CA15" s="31"/>
      <c r="CB15" s="20"/>
      <c r="CC15" s="20"/>
      <c r="CD15" s="20"/>
      <c r="CE15" s="20"/>
      <c r="CF15" s="20"/>
      <c r="CG15" s="20"/>
      <c r="CH15" s="18"/>
      <c r="CI15" s="20"/>
      <c r="CJ15" s="20"/>
      <c r="CK15" s="31"/>
      <c r="CL15" s="31"/>
      <c r="CM15" s="31"/>
      <c r="CN15" s="31"/>
      <c r="CO15" s="20"/>
      <c r="CP15" s="20"/>
      <c r="CQ15" s="22">
        <v>20.89</v>
      </c>
      <c r="CR15" s="22"/>
      <c r="CS15" s="32"/>
      <c r="CT15" s="33"/>
      <c r="CU15" s="34"/>
    </row>
    <row r="16" spans="1:99" ht="12.75">
      <c r="A16" s="18" t="s">
        <v>138</v>
      </c>
      <c r="B16" s="19">
        <v>36369</v>
      </c>
      <c r="C16" s="3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8"/>
      <c r="Q16" s="18"/>
      <c r="R16" s="20"/>
      <c r="S16" s="18"/>
      <c r="T16" s="20"/>
      <c r="U16" s="18"/>
      <c r="V16" s="18"/>
      <c r="W16" s="18"/>
      <c r="X16" s="20"/>
      <c r="Y16" s="20"/>
      <c r="Z16" s="20"/>
      <c r="AA16" s="20"/>
      <c r="AB16" s="20"/>
      <c r="AC16" s="20"/>
      <c r="AD16" s="20"/>
      <c r="AE16" s="20"/>
      <c r="AF16" s="20"/>
      <c r="AG16" s="18"/>
      <c r="AH16" s="20"/>
      <c r="AI16" s="18"/>
      <c r="AJ16" s="18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18"/>
      <c r="BR16" s="18"/>
      <c r="BS16" s="18"/>
      <c r="BT16" s="31"/>
      <c r="BU16" s="31"/>
      <c r="BV16" s="20"/>
      <c r="BW16" s="20"/>
      <c r="BX16" s="31"/>
      <c r="BY16" s="31"/>
      <c r="BZ16" s="31"/>
      <c r="CA16" s="31"/>
      <c r="CB16" s="20"/>
      <c r="CC16" s="20"/>
      <c r="CD16" s="20"/>
      <c r="CE16" s="20"/>
      <c r="CF16" s="20"/>
      <c r="CG16" s="20"/>
      <c r="CH16" s="18"/>
      <c r="CI16" s="20"/>
      <c r="CJ16" s="20"/>
      <c r="CK16" s="31"/>
      <c r="CL16" s="31"/>
      <c r="CM16" s="31"/>
      <c r="CN16" s="31"/>
      <c r="CO16" s="20"/>
      <c r="CP16" s="20"/>
      <c r="CQ16" s="22">
        <v>19.96</v>
      </c>
      <c r="CR16" s="22"/>
      <c r="CS16" s="32"/>
      <c r="CT16" s="33"/>
      <c r="CU16" s="34"/>
    </row>
    <row r="17" spans="1:99" ht="12.75">
      <c r="A17" s="18" t="s">
        <v>138</v>
      </c>
      <c r="B17" s="19">
        <v>36473</v>
      </c>
      <c r="C17" s="3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8"/>
      <c r="Q17" s="18"/>
      <c r="R17" s="20"/>
      <c r="S17" s="18"/>
      <c r="T17" s="20"/>
      <c r="U17" s="18"/>
      <c r="V17" s="18"/>
      <c r="W17" s="18"/>
      <c r="X17" s="20"/>
      <c r="Y17" s="20"/>
      <c r="Z17" s="20"/>
      <c r="AA17" s="20"/>
      <c r="AB17" s="20"/>
      <c r="AC17" s="20"/>
      <c r="AD17" s="20"/>
      <c r="AE17" s="20"/>
      <c r="AF17" s="20"/>
      <c r="AG17" s="18"/>
      <c r="AH17" s="20"/>
      <c r="AI17" s="18"/>
      <c r="AJ17" s="18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18"/>
      <c r="BR17" s="18"/>
      <c r="BS17" s="18"/>
      <c r="BT17" s="31"/>
      <c r="BU17" s="31"/>
      <c r="BV17" s="20"/>
      <c r="BW17" s="20"/>
      <c r="BX17" s="31"/>
      <c r="BY17" s="31"/>
      <c r="BZ17" s="31"/>
      <c r="CA17" s="31"/>
      <c r="CB17" s="20"/>
      <c r="CC17" s="20"/>
      <c r="CD17" s="20"/>
      <c r="CE17" s="20"/>
      <c r="CF17" s="20"/>
      <c r="CG17" s="20"/>
      <c r="CH17" s="18"/>
      <c r="CI17" s="20"/>
      <c r="CJ17" s="20"/>
      <c r="CK17" s="31"/>
      <c r="CL17" s="31"/>
      <c r="CM17" s="31"/>
      <c r="CN17" s="31"/>
      <c r="CO17" s="20"/>
      <c r="CP17" s="20"/>
      <c r="CQ17" s="22">
        <v>20.51</v>
      </c>
      <c r="CR17" s="22"/>
      <c r="CS17" s="32"/>
      <c r="CT17" s="33"/>
      <c r="CU17" s="34"/>
    </row>
    <row r="18" spans="1:99" ht="12.75">
      <c r="A18" s="18" t="s">
        <v>139</v>
      </c>
      <c r="B18" s="19">
        <v>36257</v>
      </c>
      <c r="C18" s="3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8"/>
      <c r="Q18" s="18"/>
      <c r="R18" s="20"/>
      <c r="S18" s="18"/>
      <c r="T18" s="20"/>
      <c r="U18" s="18"/>
      <c r="V18" s="18"/>
      <c r="W18" s="18"/>
      <c r="X18" s="20"/>
      <c r="Y18" s="20"/>
      <c r="Z18" s="20"/>
      <c r="AA18" s="20"/>
      <c r="AB18" s="20"/>
      <c r="AC18" s="20"/>
      <c r="AD18" s="20"/>
      <c r="AE18" s="20"/>
      <c r="AF18" s="20"/>
      <c r="AG18" s="18"/>
      <c r="AH18" s="20"/>
      <c r="AI18" s="18"/>
      <c r="AJ18" s="18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18"/>
      <c r="BR18" s="18"/>
      <c r="BS18" s="18"/>
      <c r="BT18" s="31"/>
      <c r="BU18" s="31"/>
      <c r="BV18" s="20"/>
      <c r="BW18" s="20"/>
      <c r="BX18" s="31"/>
      <c r="BY18" s="31"/>
      <c r="BZ18" s="31"/>
      <c r="CA18" s="31"/>
      <c r="CB18" s="20"/>
      <c r="CC18" s="20"/>
      <c r="CD18" s="20"/>
      <c r="CE18" s="20"/>
      <c r="CF18" s="20"/>
      <c r="CG18" s="20"/>
      <c r="CH18" s="18"/>
      <c r="CI18" s="20"/>
      <c r="CJ18" s="20"/>
      <c r="CK18" s="31"/>
      <c r="CL18" s="31"/>
      <c r="CM18" s="31"/>
      <c r="CN18" s="31"/>
      <c r="CO18" s="20"/>
      <c r="CP18" s="20"/>
      <c r="CQ18" s="22">
        <v>29.79</v>
      </c>
      <c r="CR18" s="22">
        <v>927.76</v>
      </c>
      <c r="CS18" s="32">
        <v>897.97</v>
      </c>
      <c r="CT18" s="33"/>
      <c r="CU18" s="34"/>
    </row>
    <row r="19" spans="1:99" ht="12.75">
      <c r="A19" s="18" t="s">
        <v>139</v>
      </c>
      <c r="B19" s="19">
        <v>36258</v>
      </c>
      <c r="C19" s="3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8"/>
      <c r="Q19" s="18"/>
      <c r="R19" s="20"/>
      <c r="S19" s="18"/>
      <c r="T19" s="20"/>
      <c r="U19" s="18"/>
      <c r="V19" s="18"/>
      <c r="W19" s="18"/>
      <c r="X19" s="20"/>
      <c r="Y19" s="20"/>
      <c r="Z19" s="20"/>
      <c r="AA19" s="20"/>
      <c r="AB19" s="20"/>
      <c r="AC19" s="20"/>
      <c r="AD19" s="20"/>
      <c r="AE19" s="20"/>
      <c r="AF19" s="20"/>
      <c r="AG19" s="18"/>
      <c r="AH19" s="20"/>
      <c r="AI19" s="18"/>
      <c r="AJ19" s="18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18"/>
      <c r="BR19" s="18"/>
      <c r="BS19" s="18"/>
      <c r="BT19" s="31"/>
      <c r="BU19" s="31"/>
      <c r="BV19" s="20"/>
      <c r="BW19" s="20"/>
      <c r="BX19" s="31"/>
      <c r="BY19" s="31"/>
      <c r="BZ19" s="31"/>
      <c r="CA19" s="31"/>
      <c r="CB19" s="20"/>
      <c r="CC19" s="20"/>
      <c r="CD19" s="20"/>
      <c r="CE19" s="20"/>
      <c r="CF19" s="20"/>
      <c r="CG19" s="20"/>
      <c r="CH19" s="18"/>
      <c r="CI19" s="20"/>
      <c r="CJ19" s="20"/>
      <c r="CK19" s="31"/>
      <c r="CL19" s="31"/>
      <c r="CM19" s="31"/>
      <c r="CN19" s="31"/>
      <c r="CO19" s="20"/>
      <c r="CP19" s="20"/>
      <c r="CQ19" s="22">
        <v>29.79</v>
      </c>
      <c r="CR19" s="22">
        <v>927.76</v>
      </c>
      <c r="CS19" s="32">
        <v>897.97</v>
      </c>
      <c r="CT19" s="33"/>
      <c r="CU19" s="34"/>
    </row>
    <row r="20" spans="1:99" ht="12.75">
      <c r="A20" s="18" t="s">
        <v>139</v>
      </c>
      <c r="B20" s="19">
        <v>36369</v>
      </c>
      <c r="C20" s="3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  <c r="Q20" s="18"/>
      <c r="R20" s="20"/>
      <c r="S20" s="18"/>
      <c r="T20" s="20"/>
      <c r="U20" s="18"/>
      <c r="V20" s="18"/>
      <c r="W20" s="18"/>
      <c r="X20" s="20"/>
      <c r="Y20" s="20"/>
      <c r="Z20" s="20"/>
      <c r="AA20" s="20"/>
      <c r="AB20" s="20"/>
      <c r="AC20" s="20"/>
      <c r="AD20" s="20"/>
      <c r="AE20" s="20"/>
      <c r="AF20" s="20"/>
      <c r="AG20" s="18"/>
      <c r="AH20" s="20"/>
      <c r="AI20" s="18"/>
      <c r="AJ20" s="18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18"/>
      <c r="BR20" s="18"/>
      <c r="BS20" s="18"/>
      <c r="BT20" s="31"/>
      <c r="BU20" s="31"/>
      <c r="BV20" s="20"/>
      <c r="BW20" s="20"/>
      <c r="BX20" s="31"/>
      <c r="BY20" s="31"/>
      <c r="BZ20" s="31"/>
      <c r="CA20" s="31"/>
      <c r="CB20" s="20"/>
      <c r="CC20" s="20"/>
      <c r="CD20" s="20"/>
      <c r="CE20" s="20"/>
      <c r="CF20" s="20"/>
      <c r="CG20" s="20"/>
      <c r="CH20" s="18"/>
      <c r="CI20" s="20"/>
      <c r="CJ20" s="20"/>
      <c r="CK20" s="31"/>
      <c r="CL20" s="31"/>
      <c r="CM20" s="31"/>
      <c r="CN20" s="31"/>
      <c r="CO20" s="20"/>
      <c r="CP20" s="20"/>
      <c r="CQ20" s="22">
        <v>29.85</v>
      </c>
      <c r="CR20" s="22">
        <v>927.76</v>
      </c>
      <c r="CS20" s="32">
        <v>897.91</v>
      </c>
      <c r="CT20" s="33"/>
      <c r="CU20" s="34"/>
    </row>
    <row r="21" spans="1:99" ht="12.75">
      <c r="A21" s="18" t="s">
        <v>139</v>
      </c>
      <c r="B21" s="19">
        <v>36473</v>
      </c>
      <c r="C21" s="3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"/>
      <c r="Q21" s="18"/>
      <c r="R21" s="20"/>
      <c r="S21" s="18"/>
      <c r="T21" s="20"/>
      <c r="U21" s="18"/>
      <c r="V21" s="18"/>
      <c r="W21" s="18"/>
      <c r="X21" s="20"/>
      <c r="Y21" s="20"/>
      <c r="Z21" s="20"/>
      <c r="AA21" s="20"/>
      <c r="AB21" s="20"/>
      <c r="AC21" s="20"/>
      <c r="AD21" s="20"/>
      <c r="AE21" s="20"/>
      <c r="AF21" s="20"/>
      <c r="AG21" s="18"/>
      <c r="AH21" s="20"/>
      <c r="AI21" s="18"/>
      <c r="AJ21" s="18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18"/>
      <c r="BR21" s="18"/>
      <c r="BS21" s="18"/>
      <c r="BT21" s="31"/>
      <c r="BU21" s="31"/>
      <c r="BV21" s="20"/>
      <c r="BW21" s="20"/>
      <c r="BX21" s="31"/>
      <c r="BY21" s="31"/>
      <c r="BZ21" s="31"/>
      <c r="CA21" s="31"/>
      <c r="CB21" s="20"/>
      <c r="CC21" s="20"/>
      <c r="CD21" s="20"/>
      <c r="CE21" s="20"/>
      <c r="CF21" s="20"/>
      <c r="CG21" s="20"/>
      <c r="CH21" s="18"/>
      <c r="CI21" s="20"/>
      <c r="CJ21" s="20"/>
      <c r="CK21" s="31"/>
      <c r="CL21" s="31"/>
      <c r="CM21" s="31"/>
      <c r="CN21" s="31"/>
      <c r="CO21" s="20"/>
      <c r="CP21" s="20"/>
      <c r="CQ21" s="22">
        <v>30.45</v>
      </c>
      <c r="CR21" s="22">
        <v>927.76</v>
      </c>
      <c r="CS21" s="32">
        <v>897.31</v>
      </c>
      <c r="CT21" s="33"/>
      <c r="CU21" s="34"/>
    </row>
    <row r="22" spans="1:99" ht="12.75">
      <c r="A22" s="18" t="s">
        <v>140</v>
      </c>
      <c r="B22" s="19">
        <v>36257</v>
      </c>
      <c r="C22" s="3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  <c r="Q22" s="18"/>
      <c r="R22" s="20"/>
      <c r="S22" s="18"/>
      <c r="T22" s="20"/>
      <c r="U22" s="18"/>
      <c r="V22" s="18"/>
      <c r="W22" s="18"/>
      <c r="X22" s="20"/>
      <c r="Y22" s="20"/>
      <c r="Z22" s="20"/>
      <c r="AA22" s="20"/>
      <c r="AB22" s="20"/>
      <c r="AC22" s="20"/>
      <c r="AD22" s="20"/>
      <c r="AE22" s="20"/>
      <c r="AF22" s="20"/>
      <c r="AG22" s="18"/>
      <c r="AH22" s="20"/>
      <c r="AI22" s="18"/>
      <c r="AJ22" s="18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18"/>
      <c r="BR22" s="18"/>
      <c r="BS22" s="18"/>
      <c r="BT22" s="31"/>
      <c r="BU22" s="31"/>
      <c r="BV22" s="20"/>
      <c r="BW22" s="20"/>
      <c r="BX22" s="31"/>
      <c r="BY22" s="31"/>
      <c r="BZ22" s="31"/>
      <c r="CA22" s="31"/>
      <c r="CB22" s="20"/>
      <c r="CC22" s="20"/>
      <c r="CD22" s="20"/>
      <c r="CE22" s="20"/>
      <c r="CF22" s="20"/>
      <c r="CG22" s="20"/>
      <c r="CH22" s="18"/>
      <c r="CI22" s="20"/>
      <c r="CJ22" s="20"/>
      <c r="CK22" s="31"/>
      <c r="CL22" s="31"/>
      <c r="CM22" s="31"/>
      <c r="CN22" s="31"/>
      <c r="CO22" s="20"/>
      <c r="CP22" s="20"/>
      <c r="CQ22" s="22">
        <v>30.33</v>
      </c>
      <c r="CR22" s="22">
        <v>928.31</v>
      </c>
      <c r="CS22" s="32">
        <v>897.98</v>
      </c>
      <c r="CT22" s="33"/>
      <c r="CU22" s="34"/>
    </row>
    <row r="23" spans="1:99" ht="12.75">
      <c r="A23" s="18" t="s">
        <v>140</v>
      </c>
      <c r="B23" s="19">
        <v>36258</v>
      </c>
      <c r="C23" s="3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8"/>
      <c r="Q23" s="18"/>
      <c r="R23" s="20"/>
      <c r="S23" s="18"/>
      <c r="T23" s="20"/>
      <c r="U23" s="18"/>
      <c r="V23" s="18"/>
      <c r="W23" s="18"/>
      <c r="X23" s="20"/>
      <c r="Y23" s="20"/>
      <c r="Z23" s="20"/>
      <c r="AA23" s="20"/>
      <c r="AB23" s="20"/>
      <c r="AC23" s="20"/>
      <c r="AD23" s="20"/>
      <c r="AE23" s="20"/>
      <c r="AF23" s="20"/>
      <c r="AG23" s="18"/>
      <c r="AH23" s="20"/>
      <c r="AI23" s="18"/>
      <c r="AJ23" s="18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18"/>
      <c r="BR23" s="18"/>
      <c r="BS23" s="18"/>
      <c r="BT23" s="31"/>
      <c r="BU23" s="31"/>
      <c r="BV23" s="20"/>
      <c r="BW23" s="20"/>
      <c r="BX23" s="31"/>
      <c r="BY23" s="31"/>
      <c r="BZ23" s="31"/>
      <c r="CA23" s="31"/>
      <c r="CB23" s="20"/>
      <c r="CC23" s="20"/>
      <c r="CD23" s="20"/>
      <c r="CE23" s="20"/>
      <c r="CF23" s="20"/>
      <c r="CG23" s="20"/>
      <c r="CH23" s="18"/>
      <c r="CI23" s="20"/>
      <c r="CJ23" s="20"/>
      <c r="CK23" s="31"/>
      <c r="CL23" s="31"/>
      <c r="CM23" s="31"/>
      <c r="CN23" s="31"/>
      <c r="CO23" s="20"/>
      <c r="CP23" s="20"/>
      <c r="CQ23" s="22">
        <v>30.33</v>
      </c>
      <c r="CR23" s="22">
        <v>928.31</v>
      </c>
      <c r="CS23" s="32">
        <v>897.98</v>
      </c>
      <c r="CT23" s="33"/>
      <c r="CU23" s="34"/>
    </row>
    <row r="24" spans="1:99" ht="12.75">
      <c r="A24" s="18" t="s">
        <v>140</v>
      </c>
      <c r="B24" s="19">
        <v>36369</v>
      </c>
      <c r="C24" s="3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/>
      <c r="Q24" s="18"/>
      <c r="R24" s="20"/>
      <c r="S24" s="18"/>
      <c r="T24" s="20"/>
      <c r="U24" s="18"/>
      <c r="V24" s="18"/>
      <c r="W24" s="18"/>
      <c r="X24" s="20"/>
      <c r="Y24" s="20"/>
      <c r="Z24" s="20"/>
      <c r="AA24" s="20"/>
      <c r="AB24" s="20"/>
      <c r="AC24" s="20"/>
      <c r="AD24" s="20"/>
      <c r="AE24" s="20"/>
      <c r="AF24" s="20"/>
      <c r="AG24" s="18"/>
      <c r="AH24" s="20"/>
      <c r="AI24" s="18"/>
      <c r="AJ24" s="18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18"/>
      <c r="BR24" s="18"/>
      <c r="BS24" s="18"/>
      <c r="BT24" s="31"/>
      <c r="BU24" s="31"/>
      <c r="BV24" s="20"/>
      <c r="BW24" s="20"/>
      <c r="BX24" s="31"/>
      <c r="BY24" s="31"/>
      <c r="BZ24" s="31"/>
      <c r="CA24" s="31"/>
      <c r="CB24" s="20"/>
      <c r="CC24" s="20"/>
      <c r="CD24" s="20"/>
      <c r="CE24" s="20"/>
      <c r="CF24" s="20"/>
      <c r="CG24" s="20"/>
      <c r="CH24" s="18"/>
      <c r="CI24" s="20"/>
      <c r="CJ24" s="20"/>
      <c r="CK24" s="31"/>
      <c r="CL24" s="31"/>
      <c r="CM24" s="31"/>
      <c r="CN24" s="31"/>
      <c r="CO24" s="20"/>
      <c r="CP24" s="20"/>
      <c r="CQ24" s="22">
        <v>30.44</v>
      </c>
      <c r="CR24" s="22">
        <v>928.31</v>
      </c>
      <c r="CS24" s="32">
        <v>897.87</v>
      </c>
      <c r="CT24" s="33"/>
      <c r="CU24" s="34"/>
    </row>
    <row r="25" spans="1:99" ht="12.75">
      <c r="A25" s="18" t="s">
        <v>140</v>
      </c>
      <c r="B25" s="19">
        <v>36473</v>
      </c>
      <c r="C25" s="3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/>
      <c r="Q25" s="18"/>
      <c r="R25" s="20"/>
      <c r="S25" s="18"/>
      <c r="T25" s="20"/>
      <c r="U25" s="18"/>
      <c r="V25" s="18"/>
      <c r="W25" s="18"/>
      <c r="X25" s="20"/>
      <c r="Y25" s="20"/>
      <c r="Z25" s="20"/>
      <c r="AA25" s="20"/>
      <c r="AB25" s="20"/>
      <c r="AC25" s="20"/>
      <c r="AD25" s="20"/>
      <c r="AE25" s="20"/>
      <c r="AF25" s="20"/>
      <c r="AG25" s="18"/>
      <c r="AH25" s="20"/>
      <c r="AI25" s="18"/>
      <c r="AJ25" s="18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18"/>
      <c r="BR25" s="18"/>
      <c r="BS25" s="18"/>
      <c r="BT25" s="31"/>
      <c r="BU25" s="31"/>
      <c r="BV25" s="20"/>
      <c r="BW25" s="20"/>
      <c r="BX25" s="31"/>
      <c r="BY25" s="31"/>
      <c r="BZ25" s="31"/>
      <c r="CA25" s="31"/>
      <c r="CB25" s="20"/>
      <c r="CC25" s="20"/>
      <c r="CD25" s="20"/>
      <c r="CE25" s="20"/>
      <c r="CF25" s="20"/>
      <c r="CG25" s="20"/>
      <c r="CH25" s="18"/>
      <c r="CI25" s="20"/>
      <c r="CJ25" s="20"/>
      <c r="CK25" s="31"/>
      <c r="CL25" s="31"/>
      <c r="CM25" s="31"/>
      <c r="CN25" s="31"/>
      <c r="CO25" s="20"/>
      <c r="CP25" s="20"/>
      <c r="CQ25" s="22">
        <v>31.06</v>
      </c>
      <c r="CR25" s="22">
        <v>928.31</v>
      </c>
      <c r="CS25" s="32">
        <v>897.25</v>
      </c>
      <c r="CT25" s="33"/>
      <c r="CU25" s="34"/>
    </row>
    <row r="26" spans="1:99" ht="12.75">
      <c r="A26" s="18" t="s">
        <v>141</v>
      </c>
      <c r="B26" s="19">
        <v>36257</v>
      </c>
      <c r="C26" s="3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8"/>
      <c r="Q26" s="18"/>
      <c r="R26" s="20"/>
      <c r="S26" s="18"/>
      <c r="T26" s="20"/>
      <c r="U26" s="18"/>
      <c r="V26" s="18"/>
      <c r="W26" s="18"/>
      <c r="X26" s="20"/>
      <c r="Y26" s="20"/>
      <c r="Z26" s="20"/>
      <c r="AA26" s="20"/>
      <c r="AB26" s="20"/>
      <c r="AC26" s="20"/>
      <c r="AD26" s="20"/>
      <c r="AE26" s="20"/>
      <c r="AF26" s="20"/>
      <c r="AG26" s="18"/>
      <c r="AH26" s="20"/>
      <c r="AI26" s="18"/>
      <c r="AJ26" s="18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18"/>
      <c r="BR26" s="18"/>
      <c r="BS26" s="18"/>
      <c r="BT26" s="31"/>
      <c r="BU26" s="31"/>
      <c r="BV26" s="20"/>
      <c r="BW26" s="20"/>
      <c r="BX26" s="31"/>
      <c r="BY26" s="31"/>
      <c r="BZ26" s="31"/>
      <c r="CA26" s="31"/>
      <c r="CB26" s="20"/>
      <c r="CC26" s="20"/>
      <c r="CD26" s="20"/>
      <c r="CE26" s="20"/>
      <c r="CF26" s="20"/>
      <c r="CG26" s="20"/>
      <c r="CH26" s="18"/>
      <c r="CI26" s="20"/>
      <c r="CJ26" s="20"/>
      <c r="CK26" s="31"/>
      <c r="CL26" s="31"/>
      <c r="CM26" s="31"/>
      <c r="CN26" s="31"/>
      <c r="CO26" s="20"/>
      <c r="CP26" s="20"/>
      <c r="CQ26" s="22">
        <v>49.71</v>
      </c>
      <c r="CR26" s="22">
        <v>954.35</v>
      </c>
      <c r="CS26" s="32">
        <v>904.64</v>
      </c>
      <c r="CT26" s="33"/>
      <c r="CU26" s="34"/>
    </row>
    <row r="27" spans="1:99" ht="12.75">
      <c r="A27" s="18" t="s">
        <v>141</v>
      </c>
      <c r="B27" s="19">
        <v>36258</v>
      </c>
      <c r="C27" s="3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8"/>
      <c r="Q27" s="18"/>
      <c r="R27" s="20"/>
      <c r="S27" s="18"/>
      <c r="T27" s="20"/>
      <c r="U27" s="18"/>
      <c r="V27" s="18"/>
      <c r="W27" s="18"/>
      <c r="X27" s="20"/>
      <c r="Y27" s="20"/>
      <c r="Z27" s="20"/>
      <c r="AA27" s="20"/>
      <c r="AB27" s="20"/>
      <c r="AC27" s="20"/>
      <c r="AD27" s="20"/>
      <c r="AE27" s="20"/>
      <c r="AF27" s="20"/>
      <c r="AG27" s="18"/>
      <c r="AH27" s="20"/>
      <c r="AI27" s="18"/>
      <c r="AJ27" s="18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18"/>
      <c r="BR27" s="18"/>
      <c r="BS27" s="18"/>
      <c r="BT27" s="31"/>
      <c r="BU27" s="31"/>
      <c r="BV27" s="20"/>
      <c r="BW27" s="20"/>
      <c r="BX27" s="31"/>
      <c r="BY27" s="31"/>
      <c r="BZ27" s="31"/>
      <c r="CA27" s="31"/>
      <c r="CB27" s="20"/>
      <c r="CC27" s="20"/>
      <c r="CD27" s="20"/>
      <c r="CE27" s="20"/>
      <c r="CF27" s="20"/>
      <c r="CG27" s="20"/>
      <c r="CH27" s="18"/>
      <c r="CI27" s="20"/>
      <c r="CJ27" s="20"/>
      <c r="CK27" s="31"/>
      <c r="CL27" s="31"/>
      <c r="CM27" s="31"/>
      <c r="CN27" s="31"/>
      <c r="CO27" s="20"/>
      <c r="CP27" s="20"/>
      <c r="CQ27" s="22">
        <v>49.71</v>
      </c>
      <c r="CR27" s="22">
        <v>954.35</v>
      </c>
      <c r="CS27" s="32">
        <v>904.64</v>
      </c>
      <c r="CT27" s="33"/>
      <c r="CU27" s="34"/>
    </row>
    <row r="28" spans="1:99" ht="12.75">
      <c r="A28" s="18" t="s">
        <v>141</v>
      </c>
      <c r="B28" s="19">
        <v>36264</v>
      </c>
      <c r="C28" s="30" t="s">
        <v>142</v>
      </c>
      <c r="D28" s="20"/>
      <c r="E28" s="20"/>
      <c r="F28" s="20">
        <v>1.2</v>
      </c>
      <c r="G28" s="20"/>
      <c r="H28" s="20"/>
      <c r="I28" s="20"/>
      <c r="J28" s="20"/>
      <c r="K28" s="20"/>
      <c r="L28" s="20"/>
      <c r="M28" s="20"/>
      <c r="N28" s="20">
        <v>1</v>
      </c>
      <c r="O28" s="20"/>
      <c r="P28" s="18">
        <v>1.2</v>
      </c>
      <c r="Q28" s="18"/>
      <c r="R28" s="20">
        <v>2.5</v>
      </c>
      <c r="S28" s="18"/>
      <c r="T28" s="20"/>
      <c r="U28" s="18"/>
      <c r="V28" s="18"/>
      <c r="W28" s="18"/>
      <c r="X28" s="20">
        <v>0.3</v>
      </c>
      <c r="Y28" s="20"/>
      <c r="Z28" s="20">
        <v>3.1</v>
      </c>
      <c r="AA28" s="20">
        <v>5.7</v>
      </c>
      <c r="AB28" s="20">
        <v>6.8</v>
      </c>
      <c r="AC28" s="20">
        <v>2.7</v>
      </c>
      <c r="AD28" s="20"/>
      <c r="AE28" s="20">
        <v>21</v>
      </c>
      <c r="AF28" s="20">
        <v>1.3</v>
      </c>
      <c r="AG28" s="18">
        <v>33</v>
      </c>
      <c r="AH28" s="20">
        <v>3.9</v>
      </c>
      <c r="AI28" s="18"/>
      <c r="AJ28" s="18"/>
      <c r="AK28" s="20"/>
      <c r="AL28" s="20"/>
      <c r="AM28" s="20">
        <v>1.6</v>
      </c>
      <c r="AN28" s="20">
        <v>55</v>
      </c>
      <c r="AO28" s="20"/>
      <c r="AP28" s="20">
        <v>0.5</v>
      </c>
      <c r="AQ28" s="20"/>
      <c r="AR28" s="20">
        <v>0.6</v>
      </c>
      <c r="AS28" s="20"/>
      <c r="AT28" s="20"/>
      <c r="AU28" s="20"/>
      <c r="AV28" s="20">
        <v>0.5</v>
      </c>
      <c r="AW28" s="20"/>
      <c r="AX28" s="20"/>
      <c r="AY28" s="20"/>
      <c r="AZ28" s="20"/>
      <c r="BA28" s="20">
        <v>4.3</v>
      </c>
      <c r="BB28" s="20"/>
      <c r="BC28" s="20"/>
      <c r="BD28" s="20"/>
      <c r="BE28" s="20"/>
      <c r="BF28" s="20"/>
      <c r="BG28" s="20"/>
      <c r="BH28" s="20">
        <v>3.6</v>
      </c>
      <c r="BI28" s="20"/>
      <c r="BJ28" s="20"/>
      <c r="BK28" s="20"/>
      <c r="BL28" s="20"/>
      <c r="BM28" s="20"/>
      <c r="BN28" s="20">
        <v>13</v>
      </c>
      <c r="BO28" s="20"/>
      <c r="BP28" s="20"/>
      <c r="BQ28" s="18"/>
      <c r="BR28" s="18"/>
      <c r="BS28" s="18"/>
      <c r="BT28" s="31">
        <v>162.8</v>
      </c>
      <c r="BU28" s="31"/>
      <c r="BV28" s="20"/>
      <c r="BW28" s="20"/>
      <c r="BX28" s="31"/>
      <c r="BY28" s="31"/>
      <c r="BZ28" s="31"/>
      <c r="CA28" s="31"/>
      <c r="CB28" s="20"/>
      <c r="CC28" s="20"/>
      <c r="CD28" s="20"/>
      <c r="CE28" s="20"/>
      <c r="CF28" s="20"/>
      <c r="CG28" s="20"/>
      <c r="CH28" s="18"/>
      <c r="CI28" s="20"/>
      <c r="CJ28" s="20"/>
      <c r="CK28" s="31"/>
      <c r="CL28" s="31"/>
      <c r="CM28" s="31"/>
      <c r="CN28" s="31"/>
      <c r="CO28" s="20"/>
      <c r="CP28" s="20"/>
      <c r="CQ28" s="22">
        <v>49.74</v>
      </c>
      <c r="CR28" s="22">
        <v>954.35</v>
      </c>
      <c r="CS28" s="32">
        <v>904.61</v>
      </c>
      <c r="CT28" s="33">
        <v>9908112</v>
      </c>
      <c r="CU28" s="34"/>
    </row>
    <row r="29" spans="1:99" ht="12.75">
      <c r="A29" s="18" t="s">
        <v>141</v>
      </c>
      <c r="B29" s="19">
        <v>36370</v>
      </c>
      <c r="C29" s="30" t="s">
        <v>142</v>
      </c>
      <c r="D29" s="20"/>
      <c r="E29" s="20"/>
      <c r="F29" s="20">
        <v>2.9</v>
      </c>
      <c r="G29" s="20"/>
      <c r="H29" s="20"/>
      <c r="I29" s="20"/>
      <c r="J29" s="20"/>
      <c r="K29" s="20"/>
      <c r="L29" s="20"/>
      <c r="M29" s="20"/>
      <c r="N29" s="20">
        <v>1.3</v>
      </c>
      <c r="O29" s="20"/>
      <c r="P29" s="18">
        <v>0.7</v>
      </c>
      <c r="Q29" s="18"/>
      <c r="R29" s="20"/>
      <c r="S29" s="18"/>
      <c r="T29" s="20"/>
      <c r="U29" s="18"/>
      <c r="V29" s="18"/>
      <c r="W29" s="18"/>
      <c r="X29" s="20">
        <v>0.2</v>
      </c>
      <c r="Y29" s="20"/>
      <c r="Z29" s="20">
        <v>1.6</v>
      </c>
      <c r="AA29" s="20">
        <v>4.7</v>
      </c>
      <c r="AB29" s="20">
        <v>8.3</v>
      </c>
      <c r="AC29" s="20">
        <v>2.1</v>
      </c>
      <c r="AD29" s="20"/>
      <c r="AE29" s="20">
        <v>32</v>
      </c>
      <c r="AF29" s="20">
        <v>1.9</v>
      </c>
      <c r="AG29" s="18">
        <v>19</v>
      </c>
      <c r="AH29" s="20">
        <v>3.9</v>
      </c>
      <c r="AI29" s="18"/>
      <c r="AJ29" s="18"/>
      <c r="AK29" s="20"/>
      <c r="AL29" s="20"/>
      <c r="AM29" s="20">
        <v>0.4</v>
      </c>
      <c r="AN29" s="20">
        <v>25</v>
      </c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>
        <v>6</v>
      </c>
      <c r="BB29" s="20"/>
      <c r="BC29" s="20"/>
      <c r="BD29" s="20"/>
      <c r="BE29" s="20"/>
      <c r="BF29" s="20"/>
      <c r="BG29" s="20"/>
      <c r="BH29" s="20">
        <v>3.8</v>
      </c>
      <c r="BI29" s="20"/>
      <c r="BJ29" s="20"/>
      <c r="BK29" s="20"/>
      <c r="BL29" s="20"/>
      <c r="BM29" s="20"/>
      <c r="BN29" s="20">
        <v>11</v>
      </c>
      <c r="BO29" s="20"/>
      <c r="BP29" s="20"/>
      <c r="BQ29" s="18"/>
      <c r="BR29" s="18"/>
      <c r="BS29" s="18"/>
      <c r="BT29" s="31">
        <v>124.8</v>
      </c>
      <c r="BU29" s="31">
        <v>570</v>
      </c>
      <c r="BV29" s="20">
        <v>39</v>
      </c>
      <c r="BW29" s="20">
        <v>780</v>
      </c>
      <c r="BX29" s="31">
        <v>83</v>
      </c>
      <c r="BY29" s="31">
        <v>40</v>
      </c>
      <c r="BZ29" s="31" t="s">
        <v>143</v>
      </c>
      <c r="CA29" s="31">
        <v>2.69</v>
      </c>
      <c r="CB29" s="20">
        <v>23</v>
      </c>
      <c r="CC29" s="20" t="s">
        <v>144</v>
      </c>
      <c r="CD29" s="20">
        <v>0.74</v>
      </c>
      <c r="CE29" s="20" t="s">
        <v>145</v>
      </c>
      <c r="CF29" s="20" t="s">
        <v>146</v>
      </c>
      <c r="CG29" s="20" t="s">
        <v>147</v>
      </c>
      <c r="CH29" s="18">
        <v>21000</v>
      </c>
      <c r="CI29" s="20">
        <v>1600</v>
      </c>
      <c r="CJ29" s="20" t="s">
        <v>148</v>
      </c>
      <c r="CK29" s="31">
        <v>130</v>
      </c>
      <c r="CL29" s="31">
        <v>66</v>
      </c>
      <c r="CM29" s="31">
        <v>4.4</v>
      </c>
      <c r="CN29" s="31">
        <v>43</v>
      </c>
      <c r="CO29" s="20"/>
      <c r="CP29" s="20"/>
      <c r="CQ29" s="22">
        <v>49.24</v>
      </c>
      <c r="CR29" s="22">
        <v>954.35</v>
      </c>
      <c r="CS29" s="32">
        <v>905.11</v>
      </c>
      <c r="CT29" s="33">
        <v>9925143</v>
      </c>
      <c r="CU29" s="34"/>
    </row>
    <row r="30" spans="1:99" ht="12.75">
      <c r="A30" s="18" t="s">
        <v>141</v>
      </c>
      <c r="B30" s="19">
        <v>36474</v>
      </c>
      <c r="C30" s="30" t="s">
        <v>142</v>
      </c>
      <c r="D30" s="20"/>
      <c r="E30" s="20"/>
      <c r="F30" s="20">
        <v>1.9</v>
      </c>
      <c r="G30" s="20"/>
      <c r="H30" s="20"/>
      <c r="I30" s="20"/>
      <c r="J30" s="20"/>
      <c r="K30" s="20"/>
      <c r="L30" s="20"/>
      <c r="M30" s="20"/>
      <c r="N30" s="20">
        <v>1.2</v>
      </c>
      <c r="O30" s="20"/>
      <c r="P30" s="18">
        <v>2.1</v>
      </c>
      <c r="Q30" s="18"/>
      <c r="R30" s="20">
        <v>0.2</v>
      </c>
      <c r="S30" s="18"/>
      <c r="T30" s="20"/>
      <c r="U30" s="18"/>
      <c r="V30" s="18"/>
      <c r="W30" s="18"/>
      <c r="X30" s="20"/>
      <c r="Y30" s="20"/>
      <c r="Z30" s="20">
        <v>1.5</v>
      </c>
      <c r="AA30" s="20">
        <v>0.6</v>
      </c>
      <c r="AB30" s="20">
        <v>4.5</v>
      </c>
      <c r="AC30" s="20">
        <v>1.3</v>
      </c>
      <c r="AD30" s="20"/>
      <c r="AE30" s="20">
        <v>24</v>
      </c>
      <c r="AF30" s="20">
        <v>1</v>
      </c>
      <c r="AG30" s="18">
        <v>13</v>
      </c>
      <c r="AH30" s="20">
        <v>2.8</v>
      </c>
      <c r="AI30" s="18"/>
      <c r="AJ30" s="18"/>
      <c r="AK30" s="20"/>
      <c r="AL30" s="20"/>
      <c r="AM30" s="20">
        <v>0.3</v>
      </c>
      <c r="AN30" s="20">
        <v>17</v>
      </c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>
        <v>4.3</v>
      </c>
      <c r="BB30" s="20"/>
      <c r="BC30" s="20"/>
      <c r="BD30" s="20"/>
      <c r="BE30" s="20"/>
      <c r="BF30" s="20"/>
      <c r="BG30" s="20"/>
      <c r="BH30" s="20">
        <v>3.5</v>
      </c>
      <c r="BI30" s="20"/>
      <c r="BJ30" s="20"/>
      <c r="BK30" s="20"/>
      <c r="BL30" s="20"/>
      <c r="BM30" s="20"/>
      <c r="BN30" s="20">
        <v>5.4</v>
      </c>
      <c r="BO30" s="20"/>
      <c r="BP30" s="20"/>
      <c r="BQ30" s="18"/>
      <c r="BR30" s="18"/>
      <c r="BS30" s="18"/>
      <c r="BT30" s="31">
        <v>84.6</v>
      </c>
      <c r="BU30" s="31"/>
      <c r="BV30" s="20"/>
      <c r="BW30" s="20"/>
      <c r="BX30" s="31"/>
      <c r="BY30" s="31"/>
      <c r="BZ30" s="31"/>
      <c r="CA30" s="31"/>
      <c r="CB30" s="20"/>
      <c r="CC30" s="20"/>
      <c r="CD30" s="20"/>
      <c r="CE30" s="20"/>
      <c r="CF30" s="20"/>
      <c r="CG30" s="20"/>
      <c r="CH30" s="18"/>
      <c r="CI30" s="20"/>
      <c r="CJ30" s="20"/>
      <c r="CK30" s="31"/>
      <c r="CL30" s="31"/>
      <c r="CM30" s="31"/>
      <c r="CN30" s="31"/>
      <c r="CO30" s="20"/>
      <c r="CP30" s="20"/>
      <c r="CQ30" s="22">
        <v>49.92</v>
      </c>
      <c r="CR30" s="22">
        <v>954.35</v>
      </c>
      <c r="CS30" s="32">
        <v>904.43</v>
      </c>
      <c r="CT30" s="33">
        <v>9939487</v>
      </c>
      <c r="CU30" s="34"/>
    </row>
    <row r="31" spans="1:99" ht="12.75">
      <c r="A31" s="18" t="s">
        <v>149</v>
      </c>
      <c r="B31" s="19">
        <v>36257</v>
      </c>
      <c r="C31" s="3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8"/>
      <c r="Q31" s="18"/>
      <c r="R31" s="20"/>
      <c r="S31" s="18"/>
      <c r="T31" s="20"/>
      <c r="U31" s="18"/>
      <c r="V31" s="18"/>
      <c r="W31" s="18"/>
      <c r="X31" s="20"/>
      <c r="Y31" s="20"/>
      <c r="Z31" s="20"/>
      <c r="AA31" s="20"/>
      <c r="AB31" s="20"/>
      <c r="AC31" s="20"/>
      <c r="AD31" s="20"/>
      <c r="AE31" s="20"/>
      <c r="AF31" s="20"/>
      <c r="AG31" s="18"/>
      <c r="AH31" s="20"/>
      <c r="AI31" s="18"/>
      <c r="AJ31" s="18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18"/>
      <c r="BR31" s="18"/>
      <c r="BS31" s="18"/>
      <c r="BT31" s="31"/>
      <c r="BU31" s="31"/>
      <c r="BV31" s="20"/>
      <c r="BW31" s="20"/>
      <c r="BX31" s="31"/>
      <c r="BY31" s="31"/>
      <c r="BZ31" s="31"/>
      <c r="CA31" s="31"/>
      <c r="CB31" s="20"/>
      <c r="CC31" s="20"/>
      <c r="CD31" s="20"/>
      <c r="CE31" s="20"/>
      <c r="CF31" s="20"/>
      <c r="CG31" s="20"/>
      <c r="CH31" s="18"/>
      <c r="CI31" s="20"/>
      <c r="CJ31" s="20"/>
      <c r="CK31" s="31"/>
      <c r="CL31" s="31"/>
      <c r="CM31" s="31"/>
      <c r="CN31" s="31"/>
      <c r="CO31" s="20"/>
      <c r="CP31" s="20"/>
      <c r="CQ31" s="22">
        <v>49.14</v>
      </c>
      <c r="CR31" s="22">
        <v>954.03</v>
      </c>
      <c r="CS31" s="32">
        <v>904.89</v>
      </c>
      <c r="CT31" s="33"/>
      <c r="CU31" s="34"/>
    </row>
    <row r="32" spans="1:99" ht="12.75">
      <c r="A32" s="18" t="s">
        <v>149</v>
      </c>
      <c r="B32" s="19">
        <v>36258</v>
      </c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18"/>
      <c r="Q32" s="18"/>
      <c r="R32" s="20"/>
      <c r="S32" s="18"/>
      <c r="T32" s="20"/>
      <c r="U32" s="18"/>
      <c r="V32" s="18"/>
      <c r="W32" s="18"/>
      <c r="X32" s="20"/>
      <c r="Y32" s="20"/>
      <c r="Z32" s="20"/>
      <c r="AA32" s="20"/>
      <c r="AB32" s="20"/>
      <c r="AC32" s="20"/>
      <c r="AD32" s="20"/>
      <c r="AE32" s="20"/>
      <c r="AF32" s="20"/>
      <c r="AG32" s="18"/>
      <c r="AH32" s="20"/>
      <c r="AI32" s="18"/>
      <c r="AJ32" s="18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18"/>
      <c r="BR32" s="18"/>
      <c r="BS32" s="18"/>
      <c r="BT32" s="31"/>
      <c r="BU32" s="31"/>
      <c r="BV32" s="20"/>
      <c r="BW32" s="20"/>
      <c r="BX32" s="31"/>
      <c r="BY32" s="31"/>
      <c r="BZ32" s="31"/>
      <c r="CA32" s="31"/>
      <c r="CB32" s="20"/>
      <c r="CC32" s="20"/>
      <c r="CD32" s="20"/>
      <c r="CE32" s="20"/>
      <c r="CF32" s="20"/>
      <c r="CG32" s="20"/>
      <c r="CH32" s="18"/>
      <c r="CI32" s="20"/>
      <c r="CJ32" s="20"/>
      <c r="CK32" s="31"/>
      <c r="CL32" s="31"/>
      <c r="CM32" s="31"/>
      <c r="CN32" s="31"/>
      <c r="CO32" s="20"/>
      <c r="CP32" s="20"/>
      <c r="CQ32" s="22">
        <v>49.03</v>
      </c>
      <c r="CR32" s="22">
        <v>954.03</v>
      </c>
      <c r="CS32" s="32">
        <v>905</v>
      </c>
      <c r="CT32" s="33"/>
      <c r="CU32" s="34"/>
    </row>
    <row r="33" spans="1:99" ht="12.75">
      <c r="A33" s="18" t="s">
        <v>149</v>
      </c>
      <c r="B33" s="19">
        <v>36264</v>
      </c>
      <c r="C33" s="30" t="s">
        <v>142</v>
      </c>
      <c r="D33" s="20"/>
      <c r="E33" s="20"/>
      <c r="F33" s="20">
        <v>4.8</v>
      </c>
      <c r="G33" s="20"/>
      <c r="H33" s="20"/>
      <c r="I33" s="20"/>
      <c r="J33" s="20"/>
      <c r="K33" s="20"/>
      <c r="L33" s="20"/>
      <c r="M33" s="20"/>
      <c r="N33" s="20">
        <v>2.1</v>
      </c>
      <c r="O33" s="20"/>
      <c r="P33" s="18"/>
      <c r="Q33" s="18"/>
      <c r="R33" s="20">
        <v>1.7</v>
      </c>
      <c r="S33" s="18"/>
      <c r="T33" s="20"/>
      <c r="U33" s="18"/>
      <c r="V33" s="18"/>
      <c r="W33" s="18"/>
      <c r="X33" s="20"/>
      <c r="Y33" s="20"/>
      <c r="Z33" s="20">
        <v>3</v>
      </c>
      <c r="AA33" s="20">
        <v>0.9</v>
      </c>
      <c r="AB33" s="20">
        <v>2.1</v>
      </c>
      <c r="AC33" s="20">
        <v>1.9</v>
      </c>
      <c r="AD33" s="20"/>
      <c r="AE33" s="20"/>
      <c r="AF33" s="20">
        <v>0.4</v>
      </c>
      <c r="AG33" s="18">
        <v>6.4</v>
      </c>
      <c r="AH33" s="20">
        <v>0.9</v>
      </c>
      <c r="AI33" s="18"/>
      <c r="AJ33" s="18"/>
      <c r="AK33" s="20"/>
      <c r="AL33" s="20"/>
      <c r="AM33" s="20">
        <v>3.6</v>
      </c>
      <c r="AN33" s="20">
        <v>49</v>
      </c>
      <c r="AO33" s="20"/>
      <c r="AP33" s="20">
        <v>0.8</v>
      </c>
      <c r="AQ33" s="20"/>
      <c r="AR33" s="20"/>
      <c r="AS33" s="20"/>
      <c r="AT33" s="20"/>
      <c r="AU33" s="20"/>
      <c r="AV33" s="20">
        <v>1.3</v>
      </c>
      <c r="AW33" s="20"/>
      <c r="AX33" s="20"/>
      <c r="AY33" s="20"/>
      <c r="AZ33" s="20"/>
      <c r="BA33" s="20">
        <v>0.2</v>
      </c>
      <c r="BB33" s="20"/>
      <c r="BC33" s="20">
        <v>0.3</v>
      </c>
      <c r="BD33" s="20"/>
      <c r="BE33" s="20"/>
      <c r="BF33" s="20"/>
      <c r="BG33" s="20"/>
      <c r="BH33" s="20">
        <v>1.6</v>
      </c>
      <c r="BI33" s="20"/>
      <c r="BJ33" s="20"/>
      <c r="BK33" s="20"/>
      <c r="BL33" s="20"/>
      <c r="BM33" s="20"/>
      <c r="BN33" s="20"/>
      <c r="BO33" s="20"/>
      <c r="BP33" s="20"/>
      <c r="BQ33" s="18"/>
      <c r="BR33" s="18"/>
      <c r="BS33" s="18"/>
      <c r="BT33" s="31">
        <v>81</v>
      </c>
      <c r="BU33" s="31"/>
      <c r="BV33" s="20"/>
      <c r="BW33" s="20"/>
      <c r="BX33" s="31"/>
      <c r="BY33" s="31"/>
      <c r="BZ33" s="31"/>
      <c r="CA33" s="31"/>
      <c r="CB33" s="20"/>
      <c r="CC33" s="20"/>
      <c r="CD33" s="20"/>
      <c r="CE33" s="20"/>
      <c r="CF33" s="20"/>
      <c r="CG33" s="20"/>
      <c r="CH33" s="18"/>
      <c r="CI33" s="20"/>
      <c r="CJ33" s="20"/>
      <c r="CK33" s="31"/>
      <c r="CL33" s="31"/>
      <c r="CM33" s="31"/>
      <c r="CN33" s="31"/>
      <c r="CO33" s="20"/>
      <c r="CP33" s="20"/>
      <c r="CQ33" s="22">
        <v>49.18</v>
      </c>
      <c r="CR33" s="22">
        <v>954.03</v>
      </c>
      <c r="CS33" s="32">
        <v>904.85</v>
      </c>
      <c r="CT33" s="33">
        <v>9908111</v>
      </c>
      <c r="CU33" s="34"/>
    </row>
    <row r="34" spans="1:99" ht="12.75">
      <c r="A34" s="18" t="s">
        <v>149</v>
      </c>
      <c r="B34" s="19">
        <v>36370</v>
      </c>
      <c r="C34" s="30" t="s">
        <v>142</v>
      </c>
      <c r="D34" s="20"/>
      <c r="E34" s="20"/>
      <c r="F34" s="20">
        <v>3.2</v>
      </c>
      <c r="G34" s="20"/>
      <c r="H34" s="20"/>
      <c r="I34" s="20"/>
      <c r="J34" s="20">
        <v>0.7</v>
      </c>
      <c r="K34" s="20"/>
      <c r="L34" s="20"/>
      <c r="M34" s="20"/>
      <c r="N34" s="20">
        <v>1</v>
      </c>
      <c r="O34" s="20"/>
      <c r="P34" s="18"/>
      <c r="Q34" s="18"/>
      <c r="R34" s="20"/>
      <c r="S34" s="18"/>
      <c r="T34" s="20"/>
      <c r="U34" s="18"/>
      <c r="V34" s="18"/>
      <c r="W34" s="18"/>
      <c r="X34" s="20">
        <v>0.2</v>
      </c>
      <c r="Y34" s="20"/>
      <c r="Z34" s="20">
        <v>1.7</v>
      </c>
      <c r="AA34" s="20">
        <v>2.5</v>
      </c>
      <c r="AB34" s="20">
        <v>2.1</v>
      </c>
      <c r="AC34" s="20">
        <v>1.1</v>
      </c>
      <c r="AD34" s="20"/>
      <c r="AE34" s="20">
        <v>0.2</v>
      </c>
      <c r="AF34" s="20">
        <v>0.2</v>
      </c>
      <c r="AG34" s="18">
        <v>2.9</v>
      </c>
      <c r="AH34" s="20">
        <v>0.5</v>
      </c>
      <c r="AI34" s="18"/>
      <c r="AJ34" s="18"/>
      <c r="AK34" s="20"/>
      <c r="AL34" s="20"/>
      <c r="AM34" s="20">
        <v>0.5</v>
      </c>
      <c r="AN34" s="20">
        <v>18</v>
      </c>
      <c r="AO34" s="20"/>
      <c r="AP34" s="20">
        <v>0.5</v>
      </c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>
        <v>0.2</v>
      </c>
      <c r="BB34" s="20"/>
      <c r="BC34" s="20"/>
      <c r="BD34" s="20"/>
      <c r="BE34" s="20"/>
      <c r="BF34" s="20"/>
      <c r="BG34" s="20"/>
      <c r="BH34" s="20">
        <v>1.6</v>
      </c>
      <c r="BI34" s="20"/>
      <c r="BJ34" s="20"/>
      <c r="BK34" s="20"/>
      <c r="BL34" s="20"/>
      <c r="BM34" s="20"/>
      <c r="BN34" s="20"/>
      <c r="BO34" s="20"/>
      <c r="BP34" s="20"/>
      <c r="BQ34" s="18"/>
      <c r="BR34" s="18"/>
      <c r="BS34" s="18"/>
      <c r="BT34" s="31">
        <v>37.1</v>
      </c>
      <c r="BU34" s="31">
        <v>490</v>
      </c>
      <c r="BV34" s="20">
        <v>49</v>
      </c>
      <c r="BW34" s="20">
        <v>750</v>
      </c>
      <c r="BX34" s="31">
        <v>120</v>
      </c>
      <c r="BY34" s="31">
        <v>38</v>
      </c>
      <c r="BZ34" s="31" t="s">
        <v>143</v>
      </c>
      <c r="CA34" s="31">
        <v>7.29</v>
      </c>
      <c r="CB34" s="20">
        <v>34</v>
      </c>
      <c r="CC34" s="20" t="s">
        <v>144</v>
      </c>
      <c r="CD34" s="20">
        <v>5.6</v>
      </c>
      <c r="CE34" s="20" t="s">
        <v>145</v>
      </c>
      <c r="CF34" s="20" t="s">
        <v>146</v>
      </c>
      <c r="CG34" s="20" t="s">
        <v>147</v>
      </c>
      <c r="CH34" s="18">
        <v>26000</v>
      </c>
      <c r="CI34" s="20">
        <v>240</v>
      </c>
      <c r="CJ34" s="20">
        <v>0.055</v>
      </c>
      <c r="CK34" s="31">
        <v>120</v>
      </c>
      <c r="CL34" s="31">
        <v>57</v>
      </c>
      <c r="CM34" s="31">
        <v>8.1</v>
      </c>
      <c r="CN34" s="31">
        <v>58</v>
      </c>
      <c r="CO34" s="20"/>
      <c r="CP34" s="20"/>
      <c r="CQ34" s="22">
        <v>48.71</v>
      </c>
      <c r="CR34" s="22">
        <v>954.03</v>
      </c>
      <c r="CS34" s="32">
        <v>905.32</v>
      </c>
      <c r="CT34" s="33">
        <v>9925142</v>
      </c>
      <c r="CU34" s="34"/>
    </row>
    <row r="35" spans="1:99" ht="12.75">
      <c r="A35" s="18" t="s">
        <v>149</v>
      </c>
      <c r="B35" s="19">
        <v>36474</v>
      </c>
      <c r="C35" s="30" t="s">
        <v>142</v>
      </c>
      <c r="D35" s="20"/>
      <c r="E35" s="20"/>
      <c r="F35" s="20">
        <v>2.4</v>
      </c>
      <c r="G35" s="20"/>
      <c r="H35" s="20"/>
      <c r="I35" s="20"/>
      <c r="J35" s="20"/>
      <c r="K35" s="20"/>
      <c r="L35" s="20"/>
      <c r="M35" s="20"/>
      <c r="N35" s="20">
        <v>0.9</v>
      </c>
      <c r="O35" s="20"/>
      <c r="P35" s="18"/>
      <c r="Q35" s="18"/>
      <c r="R35" s="20"/>
      <c r="S35" s="18"/>
      <c r="T35" s="20"/>
      <c r="U35" s="18"/>
      <c r="V35" s="18"/>
      <c r="W35" s="18"/>
      <c r="X35" s="20">
        <v>0.2</v>
      </c>
      <c r="Y35" s="20"/>
      <c r="Z35" s="20">
        <v>1.9</v>
      </c>
      <c r="AA35" s="20">
        <v>0.9</v>
      </c>
      <c r="AB35" s="20">
        <v>1.2</v>
      </c>
      <c r="AC35" s="20">
        <v>0.6</v>
      </c>
      <c r="AD35" s="20"/>
      <c r="AE35" s="20">
        <v>0.2</v>
      </c>
      <c r="AF35" s="20">
        <v>0.3</v>
      </c>
      <c r="AG35" s="18">
        <v>2</v>
      </c>
      <c r="AH35" s="20">
        <v>0.4</v>
      </c>
      <c r="AI35" s="18"/>
      <c r="AJ35" s="18"/>
      <c r="AK35" s="20"/>
      <c r="AL35" s="20"/>
      <c r="AM35" s="20">
        <v>0.4</v>
      </c>
      <c r="AN35" s="20">
        <v>11</v>
      </c>
      <c r="AO35" s="20"/>
      <c r="AP35" s="20">
        <v>0.6</v>
      </c>
      <c r="AQ35" s="20"/>
      <c r="AR35" s="20"/>
      <c r="AS35" s="20"/>
      <c r="AT35" s="20"/>
      <c r="AU35" s="20"/>
      <c r="AV35" s="20">
        <v>0.5</v>
      </c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>
        <v>1.7</v>
      </c>
      <c r="BI35" s="20"/>
      <c r="BJ35" s="20"/>
      <c r="BK35" s="20"/>
      <c r="BL35" s="20"/>
      <c r="BM35" s="20"/>
      <c r="BN35" s="20"/>
      <c r="BO35" s="20"/>
      <c r="BP35" s="20"/>
      <c r="BQ35" s="18"/>
      <c r="BR35" s="18"/>
      <c r="BS35" s="18"/>
      <c r="BT35" s="31">
        <v>25.2</v>
      </c>
      <c r="BU35" s="31"/>
      <c r="BV35" s="20"/>
      <c r="BW35" s="20"/>
      <c r="BX35" s="31"/>
      <c r="BY35" s="31"/>
      <c r="BZ35" s="31"/>
      <c r="CA35" s="31"/>
      <c r="CB35" s="20"/>
      <c r="CC35" s="20"/>
      <c r="CD35" s="20"/>
      <c r="CE35" s="20"/>
      <c r="CF35" s="20"/>
      <c r="CG35" s="20"/>
      <c r="CH35" s="18"/>
      <c r="CI35" s="20"/>
      <c r="CJ35" s="20"/>
      <c r="CK35" s="31"/>
      <c r="CL35" s="31"/>
      <c r="CM35" s="31"/>
      <c r="CN35" s="31"/>
      <c r="CO35" s="20"/>
      <c r="CP35" s="20"/>
      <c r="CQ35" s="22">
        <v>49.54</v>
      </c>
      <c r="CR35" s="22">
        <v>954.03</v>
      </c>
      <c r="CS35" s="32">
        <v>904.49</v>
      </c>
      <c r="CT35" s="33">
        <v>9939485</v>
      </c>
      <c r="CU35" s="34"/>
    </row>
    <row r="36" spans="1:99" ht="12.75">
      <c r="A36" s="18" t="s">
        <v>150</v>
      </c>
      <c r="B36" s="19">
        <v>36257</v>
      </c>
      <c r="C36" s="3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8"/>
      <c r="Q36" s="18"/>
      <c r="R36" s="20"/>
      <c r="S36" s="18"/>
      <c r="T36" s="20"/>
      <c r="U36" s="18"/>
      <c r="V36" s="18"/>
      <c r="W36" s="18"/>
      <c r="X36" s="20"/>
      <c r="Y36" s="20"/>
      <c r="Z36" s="20"/>
      <c r="AA36" s="20"/>
      <c r="AB36" s="20"/>
      <c r="AC36" s="20"/>
      <c r="AD36" s="20"/>
      <c r="AE36" s="20"/>
      <c r="AF36" s="20"/>
      <c r="AG36" s="18"/>
      <c r="AH36" s="20"/>
      <c r="AI36" s="18"/>
      <c r="AJ36" s="18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18"/>
      <c r="BR36" s="18"/>
      <c r="BS36" s="18"/>
      <c r="BT36" s="31"/>
      <c r="BU36" s="31"/>
      <c r="BV36" s="20"/>
      <c r="BW36" s="20"/>
      <c r="BX36" s="31"/>
      <c r="BY36" s="31"/>
      <c r="BZ36" s="31"/>
      <c r="CA36" s="31"/>
      <c r="CB36" s="20"/>
      <c r="CC36" s="20"/>
      <c r="CD36" s="20"/>
      <c r="CE36" s="20"/>
      <c r="CF36" s="20"/>
      <c r="CG36" s="20"/>
      <c r="CH36" s="18"/>
      <c r="CI36" s="20"/>
      <c r="CJ36" s="20"/>
      <c r="CK36" s="31"/>
      <c r="CL36" s="31"/>
      <c r="CM36" s="31"/>
      <c r="CN36" s="31"/>
      <c r="CO36" s="20"/>
      <c r="CP36" s="20"/>
      <c r="CQ36" s="22">
        <v>22.25</v>
      </c>
      <c r="CR36" s="22">
        <v>919.27</v>
      </c>
      <c r="CS36" s="32">
        <v>897.02</v>
      </c>
      <c r="CT36" s="33"/>
      <c r="CU36" s="34"/>
    </row>
    <row r="37" spans="1:99" ht="12.75">
      <c r="A37" s="18" t="s">
        <v>150</v>
      </c>
      <c r="B37" s="19">
        <v>36258</v>
      </c>
      <c r="C37" s="3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18"/>
      <c r="Q37" s="18"/>
      <c r="R37" s="20"/>
      <c r="S37" s="18"/>
      <c r="T37" s="20"/>
      <c r="U37" s="18"/>
      <c r="V37" s="18"/>
      <c r="W37" s="18"/>
      <c r="X37" s="20"/>
      <c r="Y37" s="20"/>
      <c r="Z37" s="20"/>
      <c r="AA37" s="20"/>
      <c r="AB37" s="20"/>
      <c r="AC37" s="20"/>
      <c r="AD37" s="20"/>
      <c r="AE37" s="20"/>
      <c r="AF37" s="20"/>
      <c r="AG37" s="18"/>
      <c r="AH37" s="20"/>
      <c r="AI37" s="18"/>
      <c r="AJ37" s="18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18"/>
      <c r="BR37" s="18"/>
      <c r="BS37" s="18"/>
      <c r="BT37" s="31"/>
      <c r="BU37" s="31"/>
      <c r="BV37" s="20"/>
      <c r="BW37" s="20"/>
      <c r="BX37" s="31"/>
      <c r="BY37" s="31"/>
      <c r="BZ37" s="31"/>
      <c r="CA37" s="31"/>
      <c r="CB37" s="20"/>
      <c r="CC37" s="20"/>
      <c r="CD37" s="20"/>
      <c r="CE37" s="20"/>
      <c r="CF37" s="20"/>
      <c r="CG37" s="20"/>
      <c r="CH37" s="18"/>
      <c r="CI37" s="20"/>
      <c r="CJ37" s="20"/>
      <c r="CK37" s="31"/>
      <c r="CL37" s="31"/>
      <c r="CM37" s="31"/>
      <c r="CN37" s="31"/>
      <c r="CO37" s="20"/>
      <c r="CP37" s="20"/>
      <c r="CQ37" s="22">
        <v>22.25</v>
      </c>
      <c r="CR37" s="22">
        <v>919.27</v>
      </c>
      <c r="CS37" s="32">
        <v>897.02</v>
      </c>
      <c r="CT37" s="33"/>
      <c r="CU37" s="34"/>
    </row>
    <row r="38" spans="1:99" ht="12.75">
      <c r="A38" s="18" t="s">
        <v>150</v>
      </c>
      <c r="B38" s="19">
        <v>36369</v>
      </c>
      <c r="C38" s="3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18"/>
      <c r="Q38" s="18"/>
      <c r="R38" s="20"/>
      <c r="S38" s="18"/>
      <c r="T38" s="20"/>
      <c r="U38" s="18"/>
      <c r="V38" s="18"/>
      <c r="W38" s="18"/>
      <c r="X38" s="20"/>
      <c r="Y38" s="20"/>
      <c r="Z38" s="20"/>
      <c r="AA38" s="20"/>
      <c r="AB38" s="20"/>
      <c r="AC38" s="20"/>
      <c r="AD38" s="20"/>
      <c r="AE38" s="20"/>
      <c r="AF38" s="20"/>
      <c r="AG38" s="18"/>
      <c r="AH38" s="20"/>
      <c r="AI38" s="18"/>
      <c r="AJ38" s="18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18"/>
      <c r="BR38" s="18"/>
      <c r="BS38" s="18"/>
      <c r="BT38" s="31"/>
      <c r="BU38" s="31"/>
      <c r="BV38" s="20"/>
      <c r="BW38" s="20"/>
      <c r="BX38" s="31"/>
      <c r="BY38" s="31"/>
      <c r="BZ38" s="31"/>
      <c r="CA38" s="31"/>
      <c r="CB38" s="20"/>
      <c r="CC38" s="20"/>
      <c r="CD38" s="20"/>
      <c r="CE38" s="20"/>
      <c r="CF38" s="20"/>
      <c r="CG38" s="20"/>
      <c r="CH38" s="18"/>
      <c r="CI38" s="20"/>
      <c r="CJ38" s="20"/>
      <c r="CK38" s="31"/>
      <c r="CL38" s="31"/>
      <c r="CM38" s="31"/>
      <c r="CN38" s="31"/>
      <c r="CO38" s="20"/>
      <c r="CP38" s="20"/>
      <c r="CQ38" s="22">
        <v>22.48</v>
      </c>
      <c r="CR38" s="22">
        <v>919.27</v>
      </c>
      <c r="CS38" s="32">
        <v>896.79</v>
      </c>
      <c r="CT38" s="33"/>
      <c r="CU38" s="34"/>
    </row>
    <row r="39" spans="1:99" ht="12.75">
      <c r="A39" s="18" t="s">
        <v>150</v>
      </c>
      <c r="B39" s="19">
        <v>36473</v>
      </c>
      <c r="C39" s="3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18"/>
      <c r="Q39" s="18"/>
      <c r="R39" s="20"/>
      <c r="S39" s="18"/>
      <c r="T39" s="20"/>
      <c r="U39" s="18"/>
      <c r="V39" s="18"/>
      <c r="W39" s="18"/>
      <c r="X39" s="20"/>
      <c r="Y39" s="20"/>
      <c r="Z39" s="20"/>
      <c r="AA39" s="20"/>
      <c r="AB39" s="20"/>
      <c r="AC39" s="20"/>
      <c r="AD39" s="20"/>
      <c r="AE39" s="20"/>
      <c r="AF39" s="20"/>
      <c r="AG39" s="18"/>
      <c r="AH39" s="20"/>
      <c r="AI39" s="18"/>
      <c r="AJ39" s="18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18"/>
      <c r="BR39" s="18"/>
      <c r="BS39" s="18"/>
      <c r="BT39" s="31"/>
      <c r="BU39" s="31"/>
      <c r="BV39" s="20"/>
      <c r="BW39" s="20"/>
      <c r="BX39" s="31"/>
      <c r="BY39" s="31"/>
      <c r="BZ39" s="31"/>
      <c r="CA39" s="31"/>
      <c r="CB39" s="20"/>
      <c r="CC39" s="20"/>
      <c r="CD39" s="20"/>
      <c r="CE39" s="20"/>
      <c r="CF39" s="20"/>
      <c r="CG39" s="20"/>
      <c r="CH39" s="18"/>
      <c r="CI39" s="20"/>
      <c r="CJ39" s="20"/>
      <c r="CK39" s="31"/>
      <c r="CL39" s="31"/>
      <c r="CM39" s="31"/>
      <c r="CN39" s="31"/>
      <c r="CO39" s="20"/>
      <c r="CP39" s="20"/>
      <c r="CQ39" s="22">
        <v>23.1</v>
      </c>
      <c r="CR39" s="22">
        <v>919.27</v>
      </c>
      <c r="CS39" s="32">
        <v>896.17</v>
      </c>
      <c r="CT39" s="33"/>
      <c r="CU39" s="34"/>
    </row>
    <row r="40" spans="1:99" ht="12.75">
      <c r="A40" s="18" t="s">
        <v>151</v>
      </c>
      <c r="B40" s="19">
        <v>36257</v>
      </c>
      <c r="C40" s="3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8"/>
      <c r="Q40" s="18"/>
      <c r="R40" s="20"/>
      <c r="S40" s="18"/>
      <c r="T40" s="20"/>
      <c r="U40" s="18"/>
      <c r="V40" s="18"/>
      <c r="W40" s="18"/>
      <c r="X40" s="20"/>
      <c r="Y40" s="20"/>
      <c r="Z40" s="20"/>
      <c r="AA40" s="20"/>
      <c r="AB40" s="20"/>
      <c r="AC40" s="20"/>
      <c r="AD40" s="20"/>
      <c r="AE40" s="20"/>
      <c r="AF40" s="20"/>
      <c r="AG40" s="18"/>
      <c r="AH40" s="20"/>
      <c r="AI40" s="18"/>
      <c r="AJ40" s="18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18"/>
      <c r="BR40" s="18"/>
      <c r="BS40" s="18"/>
      <c r="BT40" s="31"/>
      <c r="BU40" s="31"/>
      <c r="BV40" s="20"/>
      <c r="BW40" s="20"/>
      <c r="BX40" s="31"/>
      <c r="BY40" s="31"/>
      <c r="BZ40" s="31"/>
      <c r="CA40" s="31"/>
      <c r="CB40" s="20"/>
      <c r="CC40" s="20"/>
      <c r="CD40" s="20"/>
      <c r="CE40" s="20"/>
      <c r="CF40" s="20"/>
      <c r="CG40" s="20"/>
      <c r="CH40" s="18"/>
      <c r="CI40" s="20"/>
      <c r="CJ40" s="20"/>
      <c r="CK40" s="31"/>
      <c r="CL40" s="31"/>
      <c r="CM40" s="31"/>
      <c r="CN40" s="31"/>
      <c r="CO40" s="20"/>
      <c r="CP40" s="20"/>
      <c r="CQ40" s="22">
        <v>49.4</v>
      </c>
      <c r="CR40" s="22"/>
      <c r="CS40" s="32"/>
      <c r="CT40" s="33"/>
      <c r="CU40" s="34"/>
    </row>
    <row r="41" spans="1:99" ht="12.75">
      <c r="A41" s="18" t="s">
        <v>151</v>
      </c>
      <c r="B41" s="19">
        <v>36258</v>
      </c>
      <c r="C41" s="3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18"/>
      <c r="Q41" s="18"/>
      <c r="R41" s="20"/>
      <c r="S41" s="18"/>
      <c r="T41" s="20"/>
      <c r="U41" s="18"/>
      <c r="V41" s="18"/>
      <c r="W41" s="18"/>
      <c r="X41" s="20"/>
      <c r="Y41" s="20"/>
      <c r="Z41" s="20"/>
      <c r="AA41" s="20"/>
      <c r="AB41" s="20"/>
      <c r="AC41" s="20"/>
      <c r="AD41" s="20"/>
      <c r="AE41" s="20"/>
      <c r="AF41" s="20"/>
      <c r="AG41" s="18"/>
      <c r="AH41" s="20"/>
      <c r="AI41" s="18"/>
      <c r="AJ41" s="18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18"/>
      <c r="BR41" s="18"/>
      <c r="BS41" s="18"/>
      <c r="BT41" s="31"/>
      <c r="BU41" s="31"/>
      <c r="BV41" s="20"/>
      <c r="BW41" s="20"/>
      <c r="BX41" s="31"/>
      <c r="BY41" s="31"/>
      <c r="BZ41" s="31"/>
      <c r="CA41" s="31"/>
      <c r="CB41" s="20"/>
      <c r="CC41" s="20"/>
      <c r="CD41" s="20"/>
      <c r="CE41" s="20"/>
      <c r="CF41" s="20"/>
      <c r="CG41" s="20"/>
      <c r="CH41" s="18"/>
      <c r="CI41" s="20"/>
      <c r="CJ41" s="20"/>
      <c r="CK41" s="31"/>
      <c r="CL41" s="31"/>
      <c r="CM41" s="31"/>
      <c r="CN41" s="31"/>
      <c r="CO41" s="20"/>
      <c r="CP41" s="20"/>
      <c r="CQ41" s="22">
        <v>49.2</v>
      </c>
      <c r="CR41" s="22"/>
      <c r="CS41" s="32"/>
      <c r="CT41" s="33"/>
      <c r="CU41" s="34"/>
    </row>
    <row r="42" spans="1:99" ht="12.75">
      <c r="A42" s="18" t="s">
        <v>151</v>
      </c>
      <c r="B42" s="19">
        <v>36369</v>
      </c>
      <c r="C42" s="3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18"/>
      <c r="Q42" s="18"/>
      <c r="R42" s="20"/>
      <c r="S42" s="18"/>
      <c r="T42" s="20"/>
      <c r="U42" s="18"/>
      <c r="V42" s="18"/>
      <c r="W42" s="18"/>
      <c r="X42" s="20"/>
      <c r="Y42" s="20"/>
      <c r="Z42" s="20"/>
      <c r="AA42" s="20"/>
      <c r="AB42" s="20"/>
      <c r="AC42" s="20"/>
      <c r="AD42" s="20"/>
      <c r="AE42" s="20"/>
      <c r="AF42" s="20"/>
      <c r="AG42" s="18"/>
      <c r="AH42" s="20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18"/>
      <c r="BR42" s="18"/>
      <c r="BS42" s="18"/>
      <c r="BT42" s="31"/>
      <c r="BU42" s="31"/>
      <c r="BV42" s="20"/>
      <c r="BW42" s="20"/>
      <c r="BX42" s="31"/>
      <c r="BY42" s="31"/>
      <c r="BZ42" s="31"/>
      <c r="CA42" s="31"/>
      <c r="CB42" s="20"/>
      <c r="CC42" s="20"/>
      <c r="CD42" s="20"/>
      <c r="CE42" s="20"/>
      <c r="CF42" s="20"/>
      <c r="CG42" s="20"/>
      <c r="CH42" s="18"/>
      <c r="CI42" s="20"/>
      <c r="CJ42" s="20"/>
      <c r="CK42" s="31"/>
      <c r="CL42" s="31"/>
      <c r="CM42" s="31"/>
      <c r="CN42" s="31"/>
      <c r="CO42" s="20"/>
      <c r="CP42" s="20"/>
      <c r="CQ42" s="22">
        <v>48.96</v>
      </c>
      <c r="CR42" s="22"/>
      <c r="CS42" s="32"/>
      <c r="CT42" s="33"/>
      <c r="CU42" s="34"/>
    </row>
    <row r="43" spans="1:99" ht="12.75">
      <c r="A43" s="18" t="s">
        <v>151</v>
      </c>
      <c r="B43" s="19">
        <v>36473</v>
      </c>
      <c r="C43" s="3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8"/>
      <c r="Q43" s="18"/>
      <c r="R43" s="20"/>
      <c r="S43" s="18"/>
      <c r="T43" s="20"/>
      <c r="U43" s="18"/>
      <c r="V43" s="18"/>
      <c r="W43" s="18"/>
      <c r="X43" s="20"/>
      <c r="Y43" s="20"/>
      <c r="Z43" s="20"/>
      <c r="AA43" s="20"/>
      <c r="AB43" s="20"/>
      <c r="AC43" s="20"/>
      <c r="AD43" s="20"/>
      <c r="AE43" s="20"/>
      <c r="AF43" s="20"/>
      <c r="AG43" s="18"/>
      <c r="AH43" s="20"/>
      <c r="AI43" s="18"/>
      <c r="AJ43" s="18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18"/>
      <c r="BR43" s="18"/>
      <c r="BS43" s="18"/>
      <c r="BT43" s="31"/>
      <c r="BU43" s="31"/>
      <c r="BV43" s="20"/>
      <c r="BW43" s="20"/>
      <c r="BX43" s="31"/>
      <c r="BY43" s="31"/>
      <c r="BZ43" s="31"/>
      <c r="CA43" s="31"/>
      <c r="CB43" s="20"/>
      <c r="CC43" s="20"/>
      <c r="CD43" s="20"/>
      <c r="CE43" s="20"/>
      <c r="CF43" s="20"/>
      <c r="CG43" s="20"/>
      <c r="CH43" s="18"/>
      <c r="CI43" s="20"/>
      <c r="CJ43" s="20"/>
      <c r="CK43" s="31"/>
      <c r="CL43" s="31"/>
      <c r="CM43" s="31"/>
      <c r="CN43" s="31"/>
      <c r="CO43" s="20"/>
      <c r="CP43" s="20"/>
      <c r="CQ43" s="22">
        <v>49.43</v>
      </c>
      <c r="CR43" s="22"/>
      <c r="CS43" s="32"/>
      <c r="CT43" s="33"/>
      <c r="CU43" s="34"/>
    </row>
    <row r="44" spans="1:99" ht="12.75">
      <c r="A44" s="18" t="s">
        <v>152</v>
      </c>
      <c r="B44" s="19">
        <v>36257</v>
      </c>
      <c r="C44" s="3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8"/>
      <c r="Q44" s="18"/>
      <c r="R44" s="20"/>
      <c r="S44" s="18"/>
      <c r="T44" s="20"/>
      <c r="U44" s="18"/>
      <c r="V44" s="18"/>
      <c r="W44" s="18"/>
      <c r="X44" s="20"/>
      <c r="Y44" s="20"/>
      <c r="Z44" s="20"/>
      <c r="AA44" s="20"/>
      <c r="AB44" s="20"/>
      <c r="AC44" s="20"/>
      <c r="AD44" s="20"/>
      <c r="AE44" s="20"/>
      <c r="AF44" s="20"/>
      <c r="AG44" s="18"/>
      <c r="AH44" s="20"/>
      <c r="AI44" s="18"/>
      <c r="AJ44" s="18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18"/>
      <c r="BR44" s="18"/>
      <c r="BS44" s="18"/>
      <c r="BT44" s="31"/>
      <c r="BU44" s="31"/>
      <c r="BV44" s="20"/>
      <c r="BW44" s="20"/>
      <c r="BX44" s="31"/>
      <c r="BY44" s="31"/>
      <c r="BZ44" s="31"/>
      <c r="CA44" s="31"/>
      <c r="CB44" s="20"/>
      <c r="CC44" s="20"/>
      <c r="CD44" s="20"/>
      <c r="CE44" s="20"/>
      <c r="CF44" s="20"/>
      <c r="CG44" s="20"/>
      <c r="CH44" s="18"/>
      <c r="CI44" s="20"/>
      <c r="CJ44" s="20"/>
      <c r="CK44" s="31"/>
      <c r="CL44" s="31"/>
      <c r="CM44" s="31"/>
      <c r="CN44" s="31"/>
      <c r="CO44" s="20"/>
      <c r="CP44" s="20"/>
      <c r="CQ44" s="22">
        <v>45.3</v>
      </c>
      <c r="CR44" s="22">
        <v>944.01</v>
      </c>
      <c r="CS44" s="32">
        <v>898.71</v>
      </c>
      <c r="CT44" s="33"/>
      <c r="CU44" s="34"/>
    </row>
    <row r="45" spans="1:99" ht="12.75">
      <c r="A45" s="18" t="s">
        <v>152</v>
      </c>
      <c r="B45" s="19">
        <v>36258</v>
      </c>
      <c r="C45" s="3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18"/>
      <c r="Q45" s="18"/>
      <c r="R45" s="20"/>
      <c r="S45" s="18"/>
      <c r="T45" s="20"/>
      <c r="U45" s="18"/>
      <c r="V45" s="18"/>
      <c r="W45" s="18"/>
      <c r="X45" s="20"/>
      <c r="Y45" s="20"/>
      <c r="Z45" s="20"/>
      <c r="AA45" s="20"/>
      <c r="AB45" s="20"/>
      <c r="AC45" s="20"/>
      <c r="AD45" s="20"/>
      <c r="AE45" s="20"/>
      <c r="AF45" s="20"/>
      <c r="AG45" s="18"/>
      <c r="AH45" s="20"/>
      <c r="AI45" s="18"/>
      <c r="AJ45" s="18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18"/>
      <c r="BR45" s="18"/>
      <c r="BS45" s="18"/>
      <c r="BT45" s="31"/>
      <c r="BU45" s="31"/>
      <c r="BV45" s="20"/>
      <c r="BW45" s="20"/>
      <c r="BX45" s="31"/>
      <c r="BY45" s="31"/>
      <c r="BZ45" s="31"/>
      <c r="CA45" s="31"/>
      <c r="CB45" s="20"/>
      <c r="CC45" s="20"/>
      <c r="CD45" s="20"/>
      <c r="CE45" s="20"/>
      <c r="CF45" s="20"/>
      <c r="CG45" s="20"/>
      <c r="CH45" s="18"/>
      <c r="CI45" s="20"/>
      <c r="CJ45" s="20"/>
      <c r="CK45" s="31"/>
      <c r="CL45" s="31"/>
      <c r="CM45" s="31"/>
      <c r="CN45" s="31"/>
      <c r="CO45" s="20"/>
      <c r="CP45" s="20"/>
      <c r="CQ45" s="22">
        <v>45.05</v>
      </c>
      <c r="CR45" s="22">
        <v>944.01</v>
      </c>
      <c r="CS45" s="32">
        <v>898.96</v>
      </c>
      <c r="CT45" s="33"/>
      <c r="CU45" s="34"/>
    </row>
    <row r="46" spans="1:99" ht="12.75">
      <c r="A46" s="18" t="s">
        <v>152</v>
      </c>
      <c r="B46" s="19">
        <v>36264</v>
      </c>
      <c r="C46" s="30" t="s">
        <v>142</v>
      </c>
      <c r="D46" s="20"/>
      <c r="E46" s="20"/>
      <c r="F46" s="20">
        <v>0.5</v>
      </c>
      <c r="G46" s="20"/>
      <c r="H46" s="20"/>
      <c r="I46" s="20"/>
      <c r="J46" s="20"/>
      <c r="K46" s="20"/>
      <c r="L46" s="20"/>
      <c r="M46" s="20"/>
      <c r="N46" s="20"/>
      <c r="O46" s="20"/>
      <c r="P46" s="18"/>
      <c r="Q46" s="18"/>
      <c r="R46" s="20"/>
      <c r="S46" s="18"/>
      <c r="T46" s="20"/>
      <c r="U46" s="18"/>
      <c r="V46" s="18"/>
      <c r="W46" s="18"/>
      <c r="X46" s="20"/>
      <c r="Y46" s="20"/>
      <c r="Z46" s="20"/>
      <c r="AA46" s="20">
        <v>21</v>
      </c>
      <c r="AB46" s="20">
        <v>2</v>
      </c>
      <c r="AC46" s="20">
        <v>0.3</v>
      </c>
      <c r="AD46" s="20"/>
      <c r="AE46" s="20">
        <v>3.9</v>
      </c>
      <c r="AF46" s="20"/>
      <c r="AG46" s="18">
        <v>28</v>
      </c>
      <c r="AH46" s="20">
        <v>0.5</v>
      </c>
      <c r="AI46" s="18"/>
      <c r="AJ46" s="18"/>
      <c r="AK46" s="20"/>
      <c r="AL46" s="20"/>
      <c r="AM46" s="20"/>
      <c r="AN46" s="20">
        <v>9.9</v>
      </c>
      <c r="AO46" s="20"/>
      <c r="AP46" s="20"/>
      <c r="AQ46" s="20"/>
      <c r="AR46" s="20">
        <v>1.6</v>
      </c>
      <c r="AS46" s="20"/>
      <c r="AT46" s="20"/>
      <c r="AU46" s="20"/>
      <c r="AV46" s="20"/>
      <c r="AW46" s="20"/>
      <c r="AX46" s="20"/>
      <c r="AY46" s="20"/>
      <c r="AZ46" s="20"/>
      <c r="BA46" s="20">
        <v>3.3</v>
      </c>
      <c r="BB46" s="20"/>
      <c r="BC46" s="20"/>
      <c r="BD46" s="20"/>
      <c r="BE46" s="20"/>
      <c r="BF46" s="20">
        <v>0.3</v>
      </c>
      <c r="BG46" s="20"/>
      <c r="BH46" s="20">
        <v>6.3</v>
      </c>
      <c r="BI46" s="20">
        <v>0.5</v>
      </c>
      <c r="BJ46" s="20"/>
      <c r="BK46" s="20"/>
      <c r="BL46" s="20"/>
      <c r="BM46" s="20"/>
      <c r="BN46" s="20">
        <v>2.2</v>
      </c>
      <c r="BO46" s="20"/>
      <c r="BP46" s="20"/>
      <c r="BQ46" s="18"/>
      <c r="BR46" s="18"/>
      <c r="BS46" s="18"/>
      <c r="BT46" s="31">
        <v>80.3</v>
      </c>
      <c r="BU46" s="31"/>
      <c r="BV46" s="20"/>
      <c r="BW46" s="20"/>
      <c r="BX46" s="31"/>
      <c r="BY46" s="31"/>
      <c r="BZ46" s="31"/>
      <c r="CA46" s="31"/>
      <c r="CB46" s="20"/>
      <c r="CC46" s="20"/>
      <c r="CD46" s="20"/>
      <c r="CE46" s="20"/>
      <c r="CF46" s="20"/>
      <c r="CG46" s="20"/>
      <c r="CH46" s="18"/>
      <c r="CI46" s="20"/>
      <c r="CJ46" s="20"/>
      <c r="CK46" s="31"/>
      <c r="CL46" s="31"/>
      <c r="CM46" s="31"/>
      <c r="CN46" s="31"/>
      <c r="CO46" s="20"/>
      <c r="CP46" s="20"/>
      <c r="CQ46" s="22">
        <v>45.18</v>
      </c>
      <c r="CR46" s="22">
        <v>944.01</v>
      </c>
      <c r="CS46" s="32">
        <v>898.83</v>
      </c>
      <c r="CT46" s="33">
        <v>9908110</v>
      </c>
      <c r="CU46" s="34"/>
    </row>
    <row r="47" spans="1:99" ht="12.75">
      <c r="A47" s="18" t="s">
        <v>152</v>
      </c>
      <c r="B47" s="19">
        <v>36369</v>
      </c>
      <c r="C47" s="30" t="s">
        <v>142</v>
      </c>
      <c r="D47" s="20"/>
      <c r="E47" s="20"/>
      <c r="F47" s="20">
        <v>0.4</v>
      </c>
      <c r="G47" s="20"/>
      <c r="H47" s="20"/>
      <c r="I47" s="20"/>
      <c r="J47" s="20"/>
      <c r="K47" s="20"/>
      <c r="L47" s="20"/>
      <c r="M47" s="20"/>
      <c r="N47" s="20"/>
      <c r="O47" s="20"/>
      <c r="P47" s="18"/>
      <c r="Q47" s="18"/>
      <c r="R47" s="20"/>
      <c r="S47" s="18"/>
      <c r="T47" s="20"/>
      <c r="U47" s="18"/>
      <c r="V47" s="18"/>
      <c r="W47" s="18"/>
      <c r="X47" s="20"/>
      <c r="Y47" s="20"/>
      <c r="Z47" s="20"/>
      <c r="AA47" s="20">
        <v>19</v>
      </c>
      <c r="AB47" s="20">
        <v>0.8</v>
      </c>
      <c r="AC47" s="20"/>
      <c r="AD47" s="20"/>
      <c r="AE47" s="20">
        <v>3.3</v>
      </c>
      <c r="AF47" s="20"/>
      <c r="AG47" s="18">
        <v>13</v>
      </c>
      <c r="AH47" s="20">
        <v>0.4</v>
      </c>
      <c r="AI47" s="18"/>
      <c r="AJ47" s="18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>
        <v>3.4</v>
      </c>
      <c r="BB47" s="20"/>
      <c r="BC47" s="20"/>
      <c r="BD47" s="20"/>
      <c r="BE47" s="20"/>
      <c r="BF47" s="20"/>
      <c r="BG47" s="20"/>
      <c r="BH47" s="20">
        <v>5</v>
      </c>
      <c r="BI47" s="20"/>
      <c r="BJ47" s="20"/>
      <c r="BK47" s="20"/>
      <c r="BL47" s="20"/>
      <c r="BM47" s="20"/>
      <c r="BN47" s="20">
        <v>1.7</v>
      </c>
      <c r="BO47" s="20"/>
      <c r="BP47" s="20"/>
      <c r="BQ47" s="18"/>
      <c r="BR47" s="18"/>
      <c r="BS47" s="18"/>
      <c r="BT47" s="31">
        <v>47</v>
      </c>
      <c r="BU47" s="31">
        <v>380</v>
      </c>
      <c r="BV47" s="20" t="s">
        <v>145</v>
      </c>
      <c r="BW47" s="20">
        <v>580</v>
      </c>
      <c r="BX47" s="31">
        <v>70</v>
      </c>
      <c r="BY47" s="31">
        <v>6.2</v>
      </c>
      <c r="BZ47" s="31" t="s">
        <v>143</v>
      </c>
      <c r="CA47" s="31" t="s">
        <v>146</v>
      </c>
      <c r="CB47" s="20" t="s">
        <v>145</v>
      </c>
      <c r="CC47" s="20" t="s">
        <v>144</v>
      </c>
      <c r="CD47" s="20" t="s">
        <v>153</v>
      </c>
      <c r="CE47" s="20" t="s">
        <v>145</v>
      </c>
      <c r="CF47" s="20" t="s">
        <v>146</v>
      </c>
      <c r="CG47" s="20" t="s">
        <v>147</v>
      </c>
      <c r="CH47" s="18">
        <v>290</v>
      </c>
      <c r="CI47" s="20">
        <v>33</v>
      </c>
      <c r="CJ47" s="20" t="s">
        <v>148</v>
      </c>
      <c r="CK47" s="31">
        <v>120</v>
      </c>
      <c r="CL47" s="31">
        <v>42</v>
      </c>
      <c r="CM47" s="31">
        <v>1.3</v>
      </c>
      <c r="CN47" s="31">
        <v>7.1</v>
      </c>
      <c r="CO47" s="20"/>
      <c r="CP47" s="20"/>
      <c r="CQ47" s="22">
        <v>45.18</v>
      </c>
      <c r="CR47" s="22">
        <v>944.01</v>
      </c>
      <c r="CS47" s="32">
        <v>898.83</v>
      </c>
      <c r="CT47" s="33">
        <v>9925136</v>
      </c>
      <c r="CU47" s="34"/>
    </row>
    <row r="48" spans="1:99" ht="12.75">
      <c r="A48" s="18" t="s">
        <v>152</v>
      </c>
      <c r="B48" s="19">
        <v>36473</v>
      </c>
      <c r="C48" s="30" t="s">
        <v>142</v>
      </c>
      <c r="D48" s="20"/>
      <c r="E48" s="20"/>
      <c r="F48" s="20">
        <v>0.3</v>
      </c>
      <c r="G48" s="20"/>
      <c r="H48" s="20"/>
      <c r="I48" s="20"/>
      <c r="J48" s="20"/>
      <c r="K48" s="20"/>
      <c r="L48" s="20"/>
      <c r="M48" s="20"/>
      <c r="N48" s="20"/>
      <c r="O48" s="20"/>
      <c r="P48" s="18"/>
      <c r="Q48" s="18"/>
      <c r="R48" s="20"/>
      <c r="S48" s="18"/>
      <c r="T48" s="20"/>
      <c r="U48" s="18"/>
      <c r="V48" s="18"/>
      <c r="W48" s="18"/>
      <c r="X48" s="20"/>
      <c r="Y48" s="20"/>
      <c r="Z48" s="20"/>
      <c r="AA48" s="20">
        <v>9.3</v>
      </c>
      <c r="AB48" s="20">
        <v>1.1</v>
      </c>
      <c r="AC48" s="20"/>
      <c r="AD48" s="20"/>
      <c r="AE48" s="20">
        <v>2.8</v>
      </c>
      <c r="AF48" s="20"/>
      <c r="AG48" s="18">
        <v>14</v>
      </c>
      <c r="AH48" s="20">
        <v>0.4</v>
      </c>
      <c r="AI48" s="18"/>
      <c r="AJ48" s="18"/>
      <c r="AK48" s="20"/>
      <c r="AL48" s="20"/>
      <c r="AM48" s="20"/>
      <c r="AN48" s="20">
        <v>6.2</v>
      </c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>
        <v>3.4</v>
      </c>
      <c r="BB48" s="20"/>
      <c r="BC48" s="20"/>
      <c r="BD48" s="20"/>
      <c r="BE48" s="20"/>
      <c r="BF48" s="20">
        <v>0.2</v>
      </c>
      <c r="BG48" s="20"/>
      <c r="BH48" s="20">
        <v>4.5</v>
      </c>
      <c r="BI48" s="20"/>
      <c r="BJ48" s="20"/>
      <c r="BK48" s="20"/>
      <c r="BL48" s="20"/>
      <c r="BM48" s="20"/>
      <c r="BN48" s="20">
        <v>1.6</v>
      </c>
      <c r="BO48" s="20"/>
      <c r="BP48" s="20"/>
      <c r="BQ48" s="18"/>
      <c r="BR48" s="18"/>
      <c r="BS48" s="18"/>
      <c r="BT48" s="31">
        <v>43.8</v>
      </c>
      <c r="BU48" s="31"/>
      <c r="BV48" s="20"/>
      <c r="BW48" s="20"/>
      <c r="BX48" s="31"/>
      <c r="BY48" s="31"/>
      <c r="BZ48" s="31"/>
      <c r="CA48" s="31"/>
      <c r="CB48" s="20"/>
      <c r="CC48" s="20"/>
      <c r="CD48" s="20"/>
      <c r="CE48" s="20"/>
      <c r="CF48" s="20"/>
      <c r="CG48" s="20"/>
      <c r="CH48" s="18"/>
      <c r="CI48" s="20"/>
      <c r="CJ48" s="20"/>
      <c r="CK48" s="31"/>
      <c r="CL48" s="31"/>
      <c r="CM48" s="31"/>
      <c r="CN48" s="31"/>
      <c r="CO48" s="20"/>
      <c r="CP48" s="20"/>
      <c r="CQ48" s="22">
        <v>45.85</v>
      </c>
      <c r="CR48" s="22">
        <v>944.01</v>
      </c>
      <c r="CS48" s="32">
        <v>898.16</v>
      </c>
      <c r="CT48" s="33">
        <v>9939481</v>
      </c>
      <c r="CU48" s="34"/>
    </row>
    <row r="49" spans="1:99" ht="12.75">
      <c r="A49" s="18" t="s">
        <v>154</v>
      </c>
      <c r="B49" s="19">
        <v>36220</v>
      </c>
      <c r="C49" s="30" t="s">
        <v>142</v>
      </c>
      <c r="D49" s="20"/>
      <c r="E49" s="20"/>
      <c r="F49" s="20">
        <v>8.3</v>
      </c>
      <c r="G49" s="20"/>
      <c r="H49" s="20"/>
      <c r="I49" s="20"/>
      <c r="J49" s="20"/>
      <c r="K49" s="20"/>
      <c r="L49" s="20"/>
      <c r="M49" s="20"/>
      <c r="N49" s="20">
        <v>0.6</v>
      </c>
      <c r="O49" s="20"/>
      <c r="P49" s="18">
        <v>1.2</v>
      </c>
      <c r="Q49" s="18"/>
      <c r="R49" s="20"/>
      <c r="S49" s="18"/>
      <c r="T49" s="20"/>
      <c r="U49" s="18"/>
      <c r="V49" s="18"/>
      <c r="W49" s="18"/>
      <c r="X49" s="20"/>
      <c r="Y49" s="20"/>
      <c r="Z49" s="20">
        <v>0.6</v>
      </c>
      <c r="AA49" s="20">
        <v>1.5</v>
      </c>
      <c r="AB49" s="20">
        <v>2.2</v>
      </c>
      <c r="AC49" s="20">
        <v>0.6</v>
      </c>
      <c r="AD49" s="20"/>
      <c r="AE49" s="20">
        <v>0.4</v>
      </c>
      <c r="AF49" s="20">
        <v>0.2</v>
      </c>
      <c r="AG49" s="18">
        <v>12</v>
      </c>
      <c r="AH49" s="20">
        <v>0.3</v>
      </c>
      <c r="AI49" s="18"/>
      <c r="AJ49" s="18"/>
      <c r="AK49" s="20"/>
      <c r="AL49" s="20"/>
      <c r="AM49" s="20">
        <v>5.2</v>
      </c>
      <c r="AN49" s="20">
        <v>71</v>
      </c>
      <c r="AO49" s="20"/>
      <c r="AP49" s="20">
        <v>1.9</v>
      </c>
      <c r="AQ49" s="20">
        <v>0.9</v>
      </c>
      <c r="AR49" s="20"/>
      <c r="AS49" s="20"/>
      <c r="AT49" s="20"/>
      <c r="AU49" s="20"/>
      <c r="AV49" s="20">
        <v>0.6</v>
      </c>
      <c r="AW49" s="20"/>
      <c r="AX49" s="20"/>
      <c r="AY49" s="20"/>
      <c r="AZ49" s="20"/>
      <c r="BA49" s="20"/>
      <c r="BB49" s="20">
        <v>25</v>
      </c>
      <c r="BC49" s="20">
        <v>0.2</v>
      </c>
      <c r="BD49" s="20"/>
      <c r="BE49" s="20"/>
      <c r="BF49" s="20"/>
      <c r="BG49" s="20"/>
      <c r="BH49" s="20">
        <v>0.2</v>
      </c>
      <c r="BI49" s="20"/>
      <c r="BJ49" s="20"/>
      <c r="BK49" s="20"/>
      <c r="BL49" s="20">
        <v>0.8</v>
      </c>
      <c r="BM49" s="20"/>
      <c r="BN49" s="20"/>
      <c r="BO49" s="20">
        <v>5.1</v>
      </c>
      <c r="BP49" s="20"/>
      <c r="BQ49" s="18"/>
      <c r="BR49" s="18"/>
      <c r="BS49" s="18"/>
      <c r="BT49" s="31">
        <v>138.8</v>
      </c>
      <c r="BU49" s="31"/>
      <c r="BV49" s="20"/>
      <c r="BW49" s="20"/>
      <c r="BX49" s="31"/>
      <c r="BY49" s="31"/>
      <c r="BZ49" s="31"/>
      <c r="CA49" s="31"/>
      <c r="CB49" s="20">
        <v>27</v>
      </c>
      <c r="CC49" s="20"/>
      <c r="CD49" s="20"/>
      <c r="CE49" s="20">
        <v>3</v>
      </c>
      <c r="CF49" s="20"/>
      <c r="CG49" s="20"/>
      <c r="CH49" s="18">
        <v>13000</v>
      </c>
      <c r="CI49" s="20">
        <v>940</v>
      </c>
      <c r="CJ49" s="20"/>
      <c r="CK49" s="31"/>
      <c r="CL49" s="31"/>
      <c r="CM49" s="31"/>
      <c r="CN49" s="31"/>
      <c r="CO49" s="20"/>
      <c r="CP49" s="20"/>
      <c r="CQ49" s="22"/>
      <c r="CR49" s="22"/>
      <c r="CS49" s="32"/>
      <c r="CT49" s="33">
        <v>9904297</v>
      </c>
      <c r="CU49" s="34"/>
    </row>
    <row r="50" spans="1:99" ht="12.75">
      <c r="A50" s="18" t="s">
        <v>154</v>
      </c>
      <c r="B50" s="19">
        <v>36256</v>
      </c>
      <c r="C50" s="30" t="s">
        <v>142</v>
      </c>
      <c r="D50" s="20"/>
      <c r="E50" s="20"/>
      <c r="F50" s="20">
        <v>6.2</v>
      </c>
      <c r="G50" s="20"/>
      <c r="H50" s="20"/>
      <c r="I50" s="20"/>
      <c r="J50" s="20"/>
      <c r="K50" s="20"/>
      <c r="L50" s="20"/>
      <c r="M50" s="20"/>
      <c r="N50" s="20">
        <v>0.5</v>
      </c>
      <c r="O50" s="20"/>
      <c r="P50" s="18">
        <v>1.2</v>
      </c>
      <c r="Q50" s="18"/>
      <c r="R50" s="20"/>
      <c r="S50" s="18"/>
      <c r="T50" s="20"/>
      <c r="U50" s="18"/>
      <c r="V50" s="18"/>
      <c r="W50" s="18"/>
      <c r="X50" s="20"/>
      <c r="Y50" s="20"/>
      <c r="Z50" s="20">
        <v>0.4</v>
      </c>
      <c r="AA50" s="20">
        <v>2.9</v>
      </c>
      <c r="AB50" s="20">
        <v>1.9</v>
      </c>
      <c r="AC50" s="20">
        <v>0.2</v>
      </c>
      <c r="AD50" s="20"/>
      <c r="AE50" s="20">
        <v>0.4</v>
      </c>
      <c r="AF50" s="20">
        <v>0.2</v>
      </c>
      <c r="AG50" s="18">
        <v>11</v>
      </c>
      <c r="AH50" s="20">
        <v>0.3</v>
      </c>
      <c r="AI50" s="18"/>
      <c r="AJ50" s="18"/>
      <c r="AK50" s="20"/>
      <c r="AL50" s="20"/>
      <c r="AM50" s="20">
        <v>4</v>
      </c>
      <c r="AN50" s="20">
        <v>150</v>
      </c>
      <c r="AO50" s="20"/>
      <c r="AP50" s="20">
        <v>1.3</v>
      </c>
      <c r="AQ50" s="20"/>
      <c r="AR50" s="20"/>
      <c r="AS50" s="20"/>
      <c r="AT50" s="20"/>
      <c r="AU50" s="20"/>
      <c r="AV50" s="20">
        <v>0.5</v>
      </c>
      <c r="AW50" s="20"/>
      <c r="AX50" s="20"/>
      <c r="AY50" s="20"/>
      <c r="AZ50" s="20"/>
      <c r="BA50" s="20"/>
      <c r="BB50" s="20">
        <v>20</v>
      </c>
      <c r="BC50" s="20">
        <v>0.3</v>
      </c>
      <c r="BD50" s="20"/>
      <c r="BE50" s="20"/>
      <c r="BF50" s="20"/>
      <c r="BG50" s="20"/>
      <c r="BH50" s="20">
        <v>0.2</v>
      </c>
      <c r="BI50" s="20"/>
      <c r="BJ50" s="20"/>
      <c r="BK50" s="20"/>
      <c r="BL50" s="20">
        <v>0.6</v>
      </c>
      <c r="BM50" s="20"/>
      <c r="BN50" s="20"/>
      <c r="BO50" s="20">
        <v>3.9</v>
      </c>
      <c r="BP50" s="20"/>
      <c r="BQ50" s="18"/>
      <c r="BR50" s="18"/>
      <c r="BS50" s="18"/>
      <c r="BT50" s="31">
        <v>206</v>
      </c>
      <c r="BU50" s="31"/>
      <c r="BV50" s="20"/>
      <c r="BW50" s="20"/>
      <c r="BX50" s="31"/>
      <c r="BY50" s="31"/>
      <c r="BZ50" s="31"/>
      <c r="CA50" s="31"/>
      <c r="CB50" s="20">
        <v>27</v>
      </c>
      <c r="CC50" s="20"/>
      <c r="CD50" s="20"/>
      <c r="CE50" s="20">
        <v>2.6</v>
      </c>
      <c r="CF50" s="20"/>
      <c r="CG50" s="20"/>
      <c r="CH50" s="18">
        <v>13000</v>
      </c>
      <c r="CI50" s="20">
        <v>960</v>
      </c>
      <c r="CJ50" s="20"/>
      <c r="CK50" s="31"/>
      <c r="CL50" s="31"/>
      <c r="CM50" s="31"/>
      <c r="CN50" s="31"/>
      <c r="CO50" s="20"/>
      <c r="CP50" s="20"/>
      <c r="CQ50" s="22"/>
      <c r="CR50" s="22"/>
      <c r="CS50" s="32"/>
      <c r="CT50" s="33">
        <v>9907234</v>
      </c>
      <c r="CU50" s="34"/>
    </row>
    <row r="51" spans="1:99" ht="12.75">
      <c r="A51" s="18" t="s">
        <v>155</v>
      </c>
      <c r="B51" s="19">
        <v>36256</v>
      </c>
      <c r="C51" s="30" t="s">
        <v>142</v>
      </c>
      <c r="D51" s="20"/>
      <c r="E51" s="20"/>
      <c r="F51" s="20">
        <v>0.3</v>
      </c>
      <c r="G51" s="20"/>
      <c r="H51" s="20"/>
      <c r="I51" s="20"/>
      <c r="J51" s="20"/>
      <c r="K51" s="20"/>
      <c r="L51" s="20"/>
      <c r="M51" s="20"/>
      <c r="N51" s="20"/>
      <c r="O51" s="20"/>
      <c r="P51" s="18"/>
      <c r="Q51" s="18"/>
      <c r="R51" s="20"/>
      <c r="S51" s="18"/>
      <c r="T51" s="20"/>
      <c r="U51" s="18"/>
      <c r="V51" s="18"/>
      <c r="W51" s="18"/>
      <c r="X51" s="20"/>
      <c r="Y51" s="20"/>
      <c r="Z51" s="20"/>
      <c r="AA51" s="20"/>
      <c r="AB51" s="20">
        <v>0.7</v>
      </c>
      <c r="AC51" s="20"/>
      <c r="AD51" s="20"/>
      <c r="AE51" s="20">
        <v>0.5</v>
      </c>
      <c r="AF51" s="20"/>
      <c r="AG51" s="18">
        <v>1.5</v>
      </c>
      <c r="AH51" s="20"/>
      <c r="AI51" s="18"/>
      <c r="AJ51" s="18"/>
      <c r="AK51" s="20"/>
      <c r="AL51" s="20"/>
      <c r="AM51" s="20"/>
      <c r="AN51" s="20">
        <v>5.6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>
        <v>0.2</v>
      </c>
      <c r="BB51" s="20"/>
      <c r="BC51" s="20">
        <v>0.2</v>
      </c>
      <c r="BD51" s="20"/>
      <c r="BE51" s="20"/>
      <c r="BF51" s="20"/>
      <c r="BG51" s="20"/>
      <c r="BH51" s="20">
        <v>0.2</v>
      </c>
      <c r="BI51" s="20"/>
      <c r="BJ51" s="20"/>
      <c r="BK51" s="20"/>
      <c r="BL51" s="20"/>
      <c r="BM51" s="20"/>
      <c r="BN51" s="20"/>
      <c r="BO51" s="20"/>
      <c r="BP51" s="20"/>
      <c r="BQ51" s="18"/>
      <c r="BR51" s="18"/>
      <c r="BS51" s="18"/>
      <c r="BT51" s="31">
        <v>9.2</v>
      </c>
      <c r="BU51" s="31"/>
      <c r="BV51" s="20"/>
      <c r="BW51" s="20"/>
      <c r="BX51" s="31"/>
      <c r="BY51" s="31"/>
      <c r="BZ51" s="31"/>
      <c r="CA51" s="31"/>
      <c r="CB51" s="20">
        <v>2.1</v>
      </c>
      <c r="CC51" s="20"/>
      <c r="CD51" s="20"/>
      <c r="CE51" s="20">
        <v>1</v>
      </c>
      <c r="CF51" s="20"/>
      <c r="CG51" s="20"/>
      <c r="CH51" s="18">
        <v>940</v>
      </c>
      <c r="CI51" s="20">
        <v>2500</v>
      </c>
      <c r="CJ51" s="20"/>
      <c r="CK51" s="31"/>
      <c r="CL51" s="31"/>
      <c r="CM51" s="31"/>
      <c r="CN51" s="31"/>
      <c r="CO51" s="20"/>
      <c r="CP51" s="20"/>
      <c r="CQ51" s="22"/>
      <c r="CR51" s="22"/>
      <c r="CS51" s="32"/>
      <c r="CT51" s="33">
        <v>9907235</v>
      </c>
      <c r="CU51" s="34"/>
    </row>
    <row r="52" spans="1:99" ht="12.75">
      <c r="A52" s="18" t="s">
        <v>155</v>
      </c>
      <c r="B52" s="19">
        <v>36474</v>
      </c>
      <c r="C52" s="30" t="s">
        <v>142</v>
      </c>
      <c r="D52" s="20"/>
      <c r="E52" s="20"/>
      <c r="F52" s="20">
        <v>0.8</v>
      </c>
      <c r="G52" s="20"/>
      <c r="H52" s="20"/>
      <c r="I52" s="20"/>
      <c r="J52" s="20"/>
      <c r="K52" s="20"/>
      <c r="L52" s="20"/>
      <c r="M52" s="20"/>
      <c r="N52" s="20"/>
      <c r="O52" s="20"/>
      <c r="P52" s="18"/>
      <c r="Q52" s="18"/>
      <c r="R52" s="20"/>
      <c r="S52" s="18"/>
      <c r="T52" s="20"/>
      <c r="U52" s="18"/>
      <c r="V52" s="18"/>
      <c r="W52" s="18"/>
      <c r="X52" s="20"/>
      <c r="Y52" s="20"/>
      <c r="Z52" s="20"/>
      <c r="AA52" s="20"/>
      <c r="AB52" s="20">
        <v>0.8</v>
      </c>
      <c r="AC52" s="20"/>
      <c r="AD52" s="20"/>
      <c r="AE52" s="20">
        <v>0.9</v>
      </c>
      <c r="AF52" s="20">
        <v>0.1</v>
      </c>
      <c r="AG52" s="18">
        <v>2.8</v>
      </c>
      <c r="AH52" s="20">
        <v>0.2</v>
      </c>
      <c r="AI52" s="18"/>
      <c r="AJ52" s="18"/>
      <c r="AK52" s="20"/>
      <c r="AL52" s="20"/>
      <c r="AM52" s="20"/>
      <c r="AN52" s="20">
        <v>15</v>
      </c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>
        <v>0.4</v>
      </c>
      <c r="BB52" s="20"/>
      <c r="BC52" s="20"/>
      <c r="BD52" s="20"/>
      <c r="BE52" s="20"/>
      <c r="BF52" s="20"/>
      <c r="BG52" s="20"/>
      <c r="BH52" s="20">
        <v>0.5</v>
      </c>
      <c r="BI52" s="20"/>
      <c r="BJ52" s="20"/>
      <c r="BK52" s="20"/>
      <c r="BL52" s="20"/>
      <c r="BM52" s="20"/>
      <c r="BN52" s="20"/>
      <c r="BO52" s="20"/>
      <c r="BP52" s="20"/>
      <c r="BQ52" s="18"/>
      <c r="BR52" s="18"/>
      <c r="BS52" s="18"/>
      <c r="BT52" s="31">
        <v>21.5</v>
      </c>
      <c r="BU52" s="31"/>
      <c r="BV52" s="20"/>
      <c r="BW52" s="20"/>
      <c r="BX52" s="31"/>
      <c r="BY52" s="31"/>
      <c r="BZ52" s="31"/>
      <c r="CA52" s="31"/>
      <c r="CB52" s="20">
        <v>4.4</v>
      </c>
      <c r="CC52" s="20"/>
      <c r="CD52" s="20"/>
      <c r="CE52" s="20">
        <v>1.3</v>
      </c>
      <c r="CF52" s="20"/>
      <c r="CG52" s="20"/>
      <c r="CH52" s="18">
        <v>1900</v>
      </c>
      <c r="CI52" s="20">
        <v>2700</v>
      </c>
      <c r="CJ52" s="20"/>
      <c r="CK52" s="31"/>
      <c r="CL52" s="31"/>
      <c r="CM52" s="31"/>
      <c r="CN52" s="31"/>
      <c r="CO52" s="20"/>
      <c r="CP52" s="20"/>
      <c r="CQ52" s="22"/>
      <c r="CR52" s="22"/>
      <c r="CS52" s="32"/>
      <c r="CT52" s="33">
        <v>9939489</v>
      </c>
      <c r="CU52" s="34"/>
    </row>
    <row r="53" spans="1:99" ht="12.75">
      <c r="A53" s="18" t="s">
        <v>156</v>
      </c>
      <c r="B53" s="19">
        <v>36220</v>
      </c>
      <c r="C53" s="30" t="s">
        <v>142</v>
      </c>
      <c r="D53" s="20"/>
      <c r="E53" s="20"/>
      <c r="F53" s="20">
        <v>2.8</v>
      </c>
      <c r="G53" s="20"/>
      <c r="H53" s="20"/>
      <c r="I53" s="20"/>
      <c r="J53" s="20"/>
      <c r="K53" s="20"/>
      <c r="L53" s="20"/>
      <c r="M53" s="20"/>
      <c r="N53" s="20"/>
      <c r="O53" s="20"/>
      <c r="P53" s="18"/>
      <c r="Q53" s="18"/>
      <c r="R53" s="20"/>
      <c r="S53" s="18"/>
      <c r="T53" s="20"/>
      <c r="U53" s="18"/>
      <c r="V53" s="18"/>
      <c r="W53" s="18"/>
      <c r="X53" s="20"/>
      <c r="Y53" s="20"/>
      <c r="Z53" s="20"/>
      <c r="AA53" s="20"/>
      <c r="AB53" s="20">
        <v>0.6</v>
      </c>
      <c r="AC53" s="20">
        <v>0.2</v>
      </c>
      <c r="AD53" s="20"/>
      <c r="AE53" s="20">
        <v>0.5</v>
      </c>
      <c r="AF53" s="20">
        <v>0.2</v>
      </c>
      <c r="AG53" s="18">
        <v>1.4</v>
      </c>
      <c r="AH53" s="20">
        <v>0.2</v>
      </c>
      <c r="AI53" s="18"/>
      <c r="AJ53" s="18"/>
      <c r="AK53" s="20"/>
      <c r="AL53" s="20"/>
      <c r="AM53" s="20">
        <v>7.9</v>
      </c>
      <c r="AN53" s="20">
        <v>41</v>
      </c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>
        <v>0.3</v>
      </c>
      <c r="BB53" s="20">
        <v>16</v>
      </c>
      <c r="BC53" s="20">
        <v>0.2</v>
      </c>
      <c r="BD53" s="20"/>
      <c r="BE53" s="20"/>
      <c r="BF53" s="20">
        <v>0.2</v>
      </c>
      <c r="BG53" s="20"/>
      <c r="BH53" s="20">
        <v>0.2</v>
      </c>
      <c r="BI53" s="20"/>
      <c r="BJ53" s="20"/>
      <c r="BK53" s="20"/>
      <c r="BL53" s="20">
        <v>0.5</v>
      </c>
      <c r="BM53" s="20"/>
      <c r="BN53" s="20"/>
      <c r="BO53" s="20">
        <v>9.4</v>
      </c>
      <c r="BP53" s="20"/>
      <c r="BQ53" s="18"/>
      <c r="BR53" s="18"/>
      <c r="BS53" s="18"/>
      <c r="BT53" s="31">
        <v>81.6</v>
      </c>
      <c r="BU53" s="31"/>
      <c r="BV53" s="20"/>
      <c r="BW53" s="20"/>
      <c r="BX53" s="31"/>
      <c r="BY53" s="31"/>
      <c r="BZ53" s="31"/>
      <c r="CA53" s="31"/>
      <c r="CB53" s="20">
        <v>12</v>
      </c>
      <c r="CC53" s="20"/>
      <c r="CD53" s="20"/>
      <c r="CE53" s="20">
        <v>5.1</v>
      </c>
      <c r="CF53" s="20"/>
      <c r="CG53" s="20"/>
      <c r="CH53" s="18">
        <v>15000</v>
      </c>
      <c r="CI53" s="20">
        <v>1200</v>
      </c>
      <c r="CJ53" s="20"/>
      <c r="CK53" s="31"/>
      <c r="CL53" s="31"/>
      <c r="CM53" s="31"/>
      <c r="CN53" s="31"/>
      <c r="CO53" s="20"/>
      <c r="CP53" s="20"/>
      <c r="CQ53" s="22"/>
      <c r="CR53" s="22"/>
      <c r="CS53" s="32"/>
      <c r="CT53" s="33">
        <v>9904296</v>
      </c>
      <c r="CU53" s="34"/>
    </row>
    <row r="54" spans="1:99" ht="12.75">
      <c r="A54" s="18" t="s">
        <v>156</v>
      </c>
      <c r="B54" s="19">
        <v>36256</v>
      </c>
      <c r="C54" s="30" t="s">
        <v>142</v>
      </c>
      <c r="D54" s="20"/>
      <c r="E54" s="20"/>
      <c r="F54" s="20">
        <v>5.6</v>
      </c>
      <c r="G54" s="20"/>
      <c r="H54" s="20"/>
      <c r="I54" s="20"/>
      <c r="J54" s="20"/>
      <c r="K54" s="20"/>
      <c r="L54" s="20"/>
      <c r="M54" s="20"/>
      <c r="N54" s="20">
        <v>0.3</v>
      </c>
      <c r="O54" s="20"/>
      <c r="P54" s="18">
        <v>0.9</v>
      </c>
      <c r="Q54" s="18"/>
      <c r="R54" s="20"/>
      <c r="S54" s="18"/>
      <c r="T54" s="20"/>
      <c r="U54" s="18"/>
      <c r="V54" s="18"/>
      <c r="W54" s="18"/>
      <c r="X54" s="20"/>
      <c r="Y54" s="20"/>
      <c r="Z54" s="20">
        <v>0.3</v>
      </c>
      <c r="AA54" s="20"/>
      <c r="AB54" s="20">
        <v>1.2</v>
      </c>
      <c r="AC54" s="20"/>
      <c r="AD54" s="20"/>
      <c r="AE54" s="20">
        <v>1</v>
      </c>
      <c r="AF54" s="20">
        <v>0.5</v>
      </c>
      <c r="AG54" s="18">
        <v>3.1</v>
      </c>
      <c r="AH54" s="20">
        <v>0.4</v>
      </c>
      <c r="AI54" s="18"/>
      <c r="AJ54" s="18"/>
      <c r="AK54" s="20"/>
      <c r="AL54" s="20"/>
      <c r="AM54" s="20">
        <v>12</v>
      </c>
      <c r="AN54" s="20">
        <v>150</v>
      </c>
      <c r="AO54" s="20"/>
      <c r="AP54" s="20">
        <v>0.7</v>
      </c>
      <c r="AQ54" s="20"/>
      <c r="AR54" s="20"/>
      <c r="AS54" s="20"/>
      <c r="AT54" s="20"/>
      <c r="AU54" s="20"/>
      <c r="AV54" s="20">
        <v>0.6</v>
      </c>
      <c r="AW54" s="20"/>
      <c r="AX54" s="20"/>
      <c r="AY54" s="20"/>
      <c r="AZ54" s="20"/>
      <c r="BA54" s="20"/>
      <c r="BB54" s="20">
        <v>13</v>
      </c>
      <c r="BC54" s="20">
        <v>0.3</v>
      </c>
      <c r="BD54" s="20"/>
      <c r="BE54" s="20"/>
      <c r="BF54" s="20"/>
      <c r="BG54" s="20"/>
      <c r="BH54" s="20">
        <v>0.3</v>
      </c>
      <c r="BI54" s="20"/>
      <c r="BJ54" s="20"/>
      <c r="BK54" s="20"/>
      <c r="BL54" s="20">
        <v>0.8</v>
      </c>
      <c r="BM54" s="20"/>
      <c r="BN54" s="20"/>
      <c r="BO54" s="20">
        <v>14.3</v>
      </c>
      <c r="BP54" s="20"/>
      <c r="BQ54" s="18"/>
      <c r="BR54" s="18"/>
      <c r="BS54" s="18"/>
      <c r="BT54" s="31">
        <v>205.3</v>
      </c>
      <c r="BU54" s="31"/>
      <c r="BV54" s="20"/>
      <c r="BW54" s="20"/>
      <c r="BX54" s="31"/>
      <c r="BY54" s="31"/>
      <c r="BZ54" s="31"/>
      <c r="CA54" s="31"/>
      <c r="CB54" s="20">
        <v>6.7</v>
      </c>
      <c r="CC54" s="20"/>
      <c r="CD54" s="20"/>
      <c r="CE54" s="20">
        <v>2</v>
      </c>
      <c r="CF54" s="20"/>
      <c r="CG54" s="20"/>
      <c r="CH54" s="18">
        <v>10000</v>
      </c>
      <c r="CI54" s="20">
        <v>1200</v>
      </c>
      <c r="CJ54" s="20"/>
      <c r="CK54" s="31"/>
      <c r="CL54" s="31"/>
      <c r="CM54" s="31"/>
      <c r="CN54" s="31"/>
      <c r="CO54" s="20"/>
      <c r="CP54" s="20"/>
      <c r="CQ54" s="22"/>
      <c r="CR54" s="22"/>
      <c r="CS54" s="32"/>
      <c r="CT54" s="33">
        <v>9907233</v>
      </c>
      <c r="CU54" s="34"/>
    </row>
    <row r="55" spans="1:99" ht="12.75">
      <c r="A55" s="18" t="s">
        <v>156</v>
      </c>
      <c r="B55" s="19">
        <v>36474</v>
      </c>
      <c r="C55" s="30" t="s">
        <v>142</v>
      </c>
      <c r="D55" s="20"/>
      <c r="E55" s="20"/>
      <c r="F55" s="20">
        <v>2</v>
      </c>
      <c r="G55" s="20"/>
      <c r="H55" s="20"/>
      <c r="I55" s="20"/>
      <c r="J55" s="20"/>
      <c r="K55" s="20"/>
      <c r="L55" s="20"/>
      <c r="M55" s="20"/>
      <c r="N55" s="20">
        <v>0.3</v>
      </c>
      <c r="O55" s="20"/>
      <c r="P55" s="18"/>
      <c r="Q55" s="18"/>
      <c r="R55" s="20"/>
      <c r="S55" s="18"/>
      <c r="T55" s="20"/>
      <c r="U55" s="18"/>
      <c r="V55" s="18"/>
      <c r="W55" s="18"/>
      <c r="X55" s="20"/>
      <c r="Y55" s="20"/>
      <c r="Z55" s="20">
        <v>0.3</v>
      </c>
      <c r="AA55" s="20"/>
      <c r="AB55" s="20">
        <v>0.8</v>
      </c>
      <c r="AC55" s="20"/>
      <c r="AD55" s="20"/>
      <c r="AE55" s="20">
        <v>0.5</v>
      </c>
      <c r="AF55" s="20">
        <v>0.4</v>
      </c>
      <c r="AG55" s="18">
        <v>3.6</v>
      </c>
      <c r="AH55" s="20">
        <v>0.3</v>
      </c>
      <c r="AI55" s="18"/>
      <c r="AJ55" s="18"/>
      <c r="AK55" s="20"/>
      <c r="AL55" s="20"/>
      <c r="AM55" s="20">
        <v>17</v>
      </c>
      <c r="AN55" s="20">
        <v>61</v>
      </c>
      <c r="AO55" s="20"/>
      <c r="AP55" s="20">
        <v>0.9</v>
      </c>
      <c r="AQ55" s="20">
        <v>0.7</v>
      </c>
      <c r="AR55" s="20"/>
      <c r="AS55" s="20"/>
      <c r="AT55" s="20"/>
      <c r="AU55" s="20"/>
      <c r="AV55" s="20">
        <v>0.6</v>
      </c>
      <c r="AW55" s="20"/>
      <c r="AX55" s="20"/>
      <c r="AY55" s="20"/>
      <c r="AZ55" s="20"/>
      <c r="BA55" s="20"/>
      <c r="BB55" s="20"/>
      <c r="BC55" s="20">
        <v>0.2</v>
      </c>
      <c r="BD55" s="20"/>
      <c r="BE55" s="20"/>
      <c r="BF55" s="20"/>
      <c r="BG55" s="20"/>
      <c r="BH55" s="20">
        <v>0.3</v>
      </c>
      <c r="BI55" s="20"/>
      <c r="BJ55" s="20"/>
      <c r="BK55" s="20"/>
      <c r="BL55" s="20">
        <v>0.9</v>
      </c>
      <c r="BM55" s="20"/>
      <c r="BN55" s="20">
        <v>0.7</v>
      </c>
      <c r="BO55" s="20">
        <v>23.3</v>
      </c>
      <c r="BP55" s="20"/>
      <c r="BQ55" s="18"/>
      <c r="BR55" s="18"/>
      <c r="BS55" s="18"/>
      <c r="BT55" s="31">
        <v>113.8</v>
      </c>
      <c r="BU55" s="31"/>
      <c r="BV55" s="20"/>
      <c r="BW55" s="20"/>
      <c r="BX55" s="31"/>
      <c r="BY55" s="31"/>
      <c r="BZ55" s="31"/>
      <c r="CA55" s="31"/>
      <c r="CB55" s="20">
        <v>8.8</v>
      </c>
      <c r="CC55" s="20"/>
      <c r="CD55" s="20"/>
      <c r="CE55" s="20">
        <v>18</v>
      </c>
      <c r="CF55" s="20"/>
      <c r="CG55" s="20"/>
      <c r="CH55" s="18">
        <v>11000</v>
      </c>
      <c r="CI55" s="20">
        <v>1100</v>
      </c>
      <c r="CJ55" s="20"/>
      <c r="CK55" s="31"/>
      <c r="CL55" s="31"/>
      <c r="CM55" s="31"/>
      <c r="CN55" s="31"/>
      <c r="CO55" s="20"/>
      <c r="CP55" s="20"/>
      <c r="CQ55" s="22"/>
      <c r="CR55" s="22"/>
      <c r="CS55" s="32"/>
      <c r="CT55" s="33">
        <v>9939490</v>
      </c>
      <c r="CU55" s="34"/>
    </row>
    <row r="56" spans="1:99" ht="12.75">
      <c r="A56" s="18" t="s">
        <v>157</v>
      </c>
      <c r="B56" s="19">
        <v>36256</v>
      </c>
      <c r="C56" s="30"/>
      <c r="D56" s="20"/>
      <c r="E56" s="20"/>
      <c r="F56" s="20">
        <v>2</v>
      </c>
      <c r="G56" s="20"/>
      <c r="H56" s="20"/>
      <c r="I56" s="20"/>
      <c r="J56" s="20"/>
      <c r="K56" s="20"/>
      <c r="L56" s="20"/>
      <c r="M56" s="20"/>
      <c r="N56" s="20"/>
      <c r="O56" s="20"/>
      <c r="P56" s="18"/>
      <c r="Q56" s="18"/>
      <c r="R56" s="20"/>
      <c r="S56" s="18"/>
      <c r="T56" s="20"/>
      <c r="U56" s="18"/>
      <c r="V56" s="18"/>
      <c r="W56" s="18"/>
      <c r="X56" s="20"/>
      <c r="Y56" s="20"/>
      <c r="Z56" s="20"/>
      <c r="AA56" s="20">
        <v>39</v>
      </c>
      <c r="AB56" s="20">
        <v>17</v>
      </c>
      <c r="AC56" s="20"/>
      <c r="AD56" s="20"/>
      <c r="AE56" s="20">
        <v>46</v>
      </c>
      <c r="AF56" s="20">
        <v>3</v>
      </c>
      <c r="AG56" s="18">
        <v>49</v>
      </c>
      <c r="AH56" s="20">
        <v>69</v>
      </c>
      <c r="AI56" s="18"/>
      <c r="AJ56" s="18"/>
      <c r="AK56" s="20"/>
      <c r="AL56" s="20"/>
      <c r="AM56" s="20"/>
      <c r="AN56" s="20">
        <v>16</v>
      </c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>
        <v>7.3</v>
      </c>
      <c r="BB56" s="20"/>
      <c r="BC56" s="20">
        <v>1</v>
      </c>
      <c r="BD56" s="20"/>
      <c r="BE56" s="20"/>
      <c r="BF56" s="20"/>
      <c r="BG56" s="20"/>
      <c r="BH56" s="20">
        <v>49</v>
      </c>
      <c r="BI56" s="20"/>
      <c r="BJ56" s="20"/>
      <c r="BK56" s="20"/>
      <c r="BL56" s="20"/>
      <c r="BM56" s="20"/>
      <c r="BN56" s="20">
        <v>23</v>
      </c>
      <c r="BO56" s="20"/>
      <c r="BP56" s="20"/>
      <c r="BQ56" s="18"/>
      <c r="BR56" s="18"/>
      <c r="BS56" s="18"/>
      <c r="BT56" s="31">
        <v>321.3</v>
      </c>
      <c r="BU56" s="31"/>
      <c r="BV56" s="20"/>
      <c r="BW56" s="20"/>
      <c r="BX56" s="31"/>
      <c r="BY56" s="31"/>
      <c r="BZ56" s="31"/>
      <c r="CA56" s="31"/>
      <c r="CB56" s="20"/>
      <c r="CC56" s="20"/>
      <c r="CD56" s="20"/>
      <c r="CE56" s="20"/>
      <c r="CF56" s="20"/>
      <c r="CG56" s="20"/>
      <c r="CH56" s="18"/>
      <c r="CI56" s="20"/>
      <c r="CJ56" s="20"/>
      <c r="CK56" s="31"/>
      <c r="CL56" s="31"/>
      <c r="CM56" s="31"/>
      <c r="CN56" s="31"/>
      <c r="CO56" s="20"/>
      <c r="CP56" s="20"/>
      <c r="CQ56" s="22">
        <v>56.51</v>
      </c>
      <c r="CR56" s="22">
        <v>956.49</v>
      </c>
      <c r="CS56" s="32">
        <v>899.98</v>
      </c>
      <c r="CT56" s="33">
        <v>9907230</v>
      </c>
      <c r="CU56" s="34"/>
    </row>
    <row r="57" spans="1:99" ht="12.75">
      <c r="A57" s="18" t="s">
        <v>157</v>
      </c>
      <c r="B57" s="19">
        <v>36257</v>
      </c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8"/>
      <c r="Q57" s="18"/>
      <c r="R57" s="20"/>
      <c r="S57" s="18"/>
      <c r="T57" s="20"/>
      <c r="U57" s="18"/>
      <c r="V57" s="18"/>
      <c r="W57" s="18"/>
      <c r="X57" s="20"/>
      <c r="Y57" s="20"/>
      <c r="Z57" s="20"/>
      <c r="AA57" s="20"/>
      <c r="AB57" s="20"/>
      <c r="AC57" s="20"/>
      <c r="AD57" s="20"/>
      <c r="AE57" s="20"/>
      <c r="AF57" s="20"/>
      <c r="AG57" s="18"/>
      <c r="AH57" s="20"/>
      <c r="AI57" s="18"/>
      <c r="AJ57" s="18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18"/>
      <c r="BR57" s="18"/>
      <c r="BS57" s="18"/>
      <c r="BT57" s="31"/>
      <c r="BU57" s="31"/>
      <c r="BV57" s="20"/>
      <c r="BW57" s="20"/>
      <c r="BX57" s="31"/>
      <c r="BY57" s="31"/>
      <c r="BZ57" s="31"/>
      <c r="CA57" s="31"/>
      <c r="CB57" s="20"/>
      <c r="CC57" s="20"/>
      <c r="CD57" s="20"/>
      <c r="CE57" s="20"/>
      <c r="CF57" s="20"/>
      <c r="CG57" s="20"/>
      <c r="CH57" s="18"/>
      <c r="CI57" s="20"/>
      <c r="CJ57" s="20"/>
      <c r="CK57" s="31"/>
      <c r="CL57" s="31"/>
      <c r="CM57" s="31"/>
      <c r="CN57" s="31"/>
      <c r="CO57" s="20"/>
      <c r="CP57" s="20"/>
      <c r="CQ57" s="22">
        <v>56.53</v>
      </c>
      <c r="CR57" s="22">
        <v>956.49</v>
      </c>
      <c r="CS57" s="32">
        <v>899.96</v>
      </c>
      <c r="CT57" s="33"/>
      <c r="CU57" s="34"/>
    </row>
    <row r="58" spans="1:99" ht="12.75">
      <c r="A58" s="18" t="s">
        <v>157</v>
      </c>
      <c r="B58" s="19">
        <v>36258</v>
      </c>
      <c r="C58" s="3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8"/>
      <c r="Q58" s="18"/>
      <c r="R58" s="20"/>
      <c r="S58" s="18"/>
      <c r="T58" s="20"/>
      <c r="U58" s="18"/>
      <c r="V58" s="18"/>
      <c r="W58" s="18"/>
      <c r="X58" s="20"/>
      <c r="Y58" s="20"/>
      <c r="Z58" s="20"/>
      <c r="AA58" s="20"/>
      <c r="AB58" s="20"/>
      <c r="AC58" s="20"/>
      <c r="AD58" s="20"/>
      <c r="AE58" s="20"/>
      <c r="AF58" s="20"/>
      <c r="AG58" s="18"/>
      <c r="AH58" s="20"/>
      <c r="AI58" s="18"/>
      <c r="AJ58" s="18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18"/>
      <c r="BR58" s="18"/>
      <c r="BS58" s="18"/>
      <c r="BT58" s="31"/>
      <c r="BU58" s="31"/>
      <c r="BV58" s="20"/>
      <c r="BW58" s="20"/>
      <c r="BX58" s="31"/>
      <c r="BY58" s="31"/>
      <c r="BZ58" s="31"/>
      <c r="CA58" s="31"/>
      <c r="CB58" s="20"/>
      <c r="CC58" s="20"/>
      <c r="CD58" s="20"/>
      <c r="CE58" s="20"/>
      <c r="CF58" s="20"/>
      <c r="CG58" s="20"/>
      <c r="CH58" s="18"/>
      <c r="CI58" s="20"/>
      <c r="CJ58" s="20"/>
      <c r="CK58" s="31"/>
      <c r="CL58" s="31"/>
      <c r="CM58" s="31"/>
      <c r="CN58" s="31"/>
      <c r="CO58" s="20"/>
      <c r="CP58" s="20"/>
      <c r="CQ58" s="22">
        <v>56.36</v>
      </c>
      <c r="CR58" s="22">
        <v>956.49</v>
      </c>
      <c r="CS58" s="32">
        <v>900.13</v>
      </c>
      <c r="CT58" s="33"/>
      <c r="CU58" s="34"/>
    </row>
    <row r="59" spans="1:99" ht="12.75">
      <c r="A59" s="18" t="s">
        <v>157</v>
      </c>
      <c r="B59" s="19">
        <v>36370</v>
      </c>
      <c r="C59" s="30" t="s">
        <v>142</v>
      </c>
      <c r="D59" s="20"/>
      <c r="E59" s="20"/>
      <c r="F59" s="20">
        <v>1.5</v>
      </c>
      <c r="G59" s="20"/>
      <c r="H59" s="20"/>
      <c r="I59" s="20"/>
      <c r="J59" s="20"/>
      <c r="K59" s="20"/>
      <c r="L59" s="20"/>
      <c r="M59" s="20"/>
      <c r="N59" s="20"/>
      <c r="O59" s="20"/>
      <c r="P59" s="18"/>
      <c r="Q59" s="18"/>
      <c r="R59" s="20"/>
      <c r="S59" s="18"/>
      <c r="T59" s="20"/>
      <c r="U59" s="18"/>
      <c r="V59" s="18"/>
      <c r="W59" s="18"/>
      <c r="X59" s="20"/>
      <c r="Y59" s="20"/>
      <c r="Z59" s="20"/>
      <c r="AA59" s="20">
        <v>31</v>
      </c>
      <c r="AB59" s="20">
        <v>14</v>
      </c>
      <c r="AC59" s="20">
        <v>0.2</v>
      </c>
      <c r="AD59" s="20"/>
      <c r="AE59" s="20">
        <v>38</v>
      </c>
      <c r="AF59" s="20">
        <v>3.6</v>
      </c>
      <c r="AG59" s="18">
        <v>35</v>
      </c>
      <c r="AH59" s="20">
        <v>6</v>
      </c>
      <c r="AI59" s="18"/>
      <c r="AJ59" s="18"/>
      <c r="AK59" s="20"/>
      <c r="AL59" s="20"/>
      <c r="AM59" s="20"/>
      <c r="AN59" s="20">
        <v>12</v>
      </c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>
        <v>6.5</v>
      </c>
      <c r="BB59" s="20"/>
      <c r="BC59" s="20"/>
      <c r="BD59" s="20"/>
      <c r="BE59" s="20"/>
      <c r="BF59" s="20"/>
      <c r="BG59" s="20"/>
      <c r="BH59" s="20">
        <v>44</v>
      </c>
      <c r="BI59" s="20"/>
      <c r="BJ59" s="20"/>
      <c r="BK59" s="20"/>
      <c r="BL59" s="20"/>
      <c r="BM59" s="20"/>
      <c r="BN59" s="20">
        <v>17</v>
      </c>
      <c r="BO59" s="20"/>
      <c r="BP59" s="20"/>
      <c r="BQ59" s="18"/>
      <c r="BR59" s="18"/>
      <c r="BS59" s="18"/>
      <c r="BT59" s="31">
        <v>208.8</v>
      </c>
      <c r="BU59" s="31">
        <v>720</v>
      </c>
      <c r="BV59" s="20">
        <v>29</v>
      </c>
      <c r="BW59" s="20">
        <v>170</v>
      </c>
      <c r="BX59" s="31">
        <v>5.4</v>
      </c>
      <c r="BY59" s="31">
        <v>42</v>
      </c>
      <c r="BZ59" s="31">
        <v>0.05</v>
      </c>
      <c r="CA59" s="31">
        <v>0.46</v>
      </c>
      <c r="CB59" s="20">
        <v>1.8</v>
      </c>
      <c r="CC59" s="20" t="s">
        <v>144</v>
      </c>
      <c r="CD59" s="20">
        <v>0.61</v>
      </c>
      <c r="CE59" s="20" t="s">
        <v>145</v>
      </c>
      <c r="CF59" s="20" t="s">
        <v>146</v>
      </c>
      <c r="CG59" s="20" t="s">
        <v>147</v>
      </c>
      <c r="CH59" s="18">
        <v>13</v>
      </c>
      <c r="CI59" s="20">
        <v>1.6</v>
      </c>
      <c r="CJ59" s="20">
        <v>1.1</v>
      </c>
      <c r="CK59" s="31">
        <v>150</v>
      </c>
      <c r="CL59" s="31">
        <v>75</v>
      </c>
      <c r="CM59" s="31">
        <v>2.3</v>
      </c>
      <c r="CN59" s="31">
        <v>8.6</v>
      </c>
      <c r="CO59" s="20"/>
      <c r="CP59" s="20"/>
      <c r="CQ59" s="22">
        <v>56.57</v>
      </c>
      <c r="CR59" s="22">
        <v>956.49</v>
      </c>
      <c r="CS59" s="32">
        <v>899.92</v>
      </c>
      <c r="CT59" s="33">
        <v>9925141</v>
      </c>
      <c r="CU59" s="34"/>
    </row>
    <row r="60" spans="1:99" ht="12.75">
      <c r="A60" s="18" t="s">
        <v>157</v>
      </c>
      <c r="B60" s="19">
        <v>36473</v>
      </c>
      <c r="C60" s="30" t="s">
        <v>142</v>
      </c>
      <c r="D60" s="20"/>
      <c r="E60" s="20"/>
      <c r="F60" s="20">
        <v>1.2</v>
      </c>
      <c r="G60" s="20"/>
      <c r="H60" s="20"/>
      <c r="I60" s="20"/>
      <c r="J60" s="20"/>
      <c r="K60" s="20"/>
      <c r="L60" s="20"/>
      <c r="M60" s="20"/>
      <c r="N60" s="20"/>
      <c r="O60" s="20"/>
      <c r="P60" s="18"/>
      <c r="Q60" s="18"/>
      <c r="R60" s="20"/>
      <c r="S60" s="18"/>
      <c r="T60" s="20"/>
      <c r="U60" s="18"/>
      <c r="V60" s="18"/>
      <c r="W60" s="18"/>
      <c r="X60" s="20"/>
      <c r="Y60" s="20"/>
      <c r="Z60" s="20"/>
      <c r="AA60" s="20">
        <v>20</v>
      </c>
      <c r="AB60" s="20">
        <v>13</v>
      </c>
      <c r="AC60" s="20"/>
      <c r="AD60" s="20">
        <v>1.7</v>
      </c>
      <c r="AE60" s="20">
        <v>44</v>
      </c>
      <c r="AF60" s="20">
        <v>2.8</v>
      </c>
      <c r="AG60" s="18">
        <v>44</v>
      </c>
      <c r="AH60" s="20">
        <v>5.7</v>
      </c>
      <c r="AI60" s="18"/>
      <c r="AJ60" s="18"/>
      <c r="AK60" s="20"/>
      <c r="AL60" s="20"/>
      <c r="AM60" s="20"/>
      <c r="AN60" s="20">
        <v>14</v>
      </c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>
        <v>0.4</v>
      </c>
      <c r="BA60" s="20">
        <v>6.6</v>
      </c>
      <c r="BB60" s="20"/>
      <c r="BC60" s="20"/>
      <c r="BD60" s="20"/>
      <c r="BE60" s="20"/>
      <c r="BF60" s="20"/>
      <c r="BG60" s="20"/>
      <c r="BH60" s="20">
        <v>51</v>
      </c>
      <c r="BI60" s="20"/>
      <c r="BJ60" s="20"/>
      <c r="BK60" s="20"/>
      <c r="BL60" s="20"/>
      <c r="BM60" s="20"/>
      <c r="BN60" s="20">
        <v>19</v>
      </c>
      <c r="BO60" s="20"/>
      <c r="BP60" s="20"/>
      <c r="BQ60" s="18"/>
      <c r="BR60" s="18"/>
      <c r="BS60" s="18"/>
      <c r="BT60" s="31">
        <v>223.4</v>
      </c>
      <c r="BU60" s="31"/>
      <c r="BV60" s="20"/>
      <c r="BW60" s="20"/>
      <c r="BX60" s="31"/>
      <c r="BY60" s="31"/>
      <c r="BZ60" s="31"/>
      <c r="CA60" s="31"/>
      <c r="CB60" s="20"/>
      <c r="CC60" s="20"/>
      <c r="CD60" s="20"/>
      <c r="CE60" s="20"/>
      <c r="CF60" s="20"/>
      <c r="CG60" s="20"/>
      <c r="CH60" s="18"/>
      <c r="CI60" s="20"/>
      <c r="CJ60" s="20"/>
      <c r="CK60" s="31"/>
      <c r="CL60" s="31"/>
      <c r="CM60" s="31"/>
      <c r="CN60" s="31"/>
      <c r="CO60" s="20"/>
      <c r="CP60" s="20"/>
      <c r="CQ60" s="22">
        <v>57</v>
      </c>
      <c r="CR60" s="22">
        <v>956.49</v>
      </c>
      <c r="CS60" s="32">
        <v>899.49</v>
      </c>
      <c r="CT60" s="33">
        <v>9939482</v>
      </c>
      <c r="CU60" s="34"/>
    </row>
    <row r="61" spans="1:99" ht="12.75">
      <c r="A61" s="18" t="s">
        <v>158</v>
      </c>
      <c r="B61" s="19">
        <v>36256</v>
      </c>
      <c r="C61" s="30" t="s">
        <v>142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18"/>
      <c r="Q61" s="18"/>
      <c r="R61" s="20"/>
      <c r="S61" s="18"/>
      <c r="T61" s="20"/>
      <c r="U61" s="18"/>
      <c r="V61" s="18"/>
      <c r="W61" s="18"/>
      <c r="X61" s="20"/>
      <c r="Y61" s="20"/>
      <c r="Z61" s="20"/>
      <c r="AA61" s="20">
        <v>1</v>
      </c>
      <c r="AB61" s="20"/>
      <c r="AC61" s="20"/>
      <c r="AD61" s="20"/>
      <c r="AE61" s="20"/>
      <c r="AF61" s="20"/>
      <c r="AG61" s="18"/>
      <c r="AH61" s="20"/>
      <c r="AI61" s="18"/>
      <c r="AJ61" s="18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>
        <v>0.2</v>
      </c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>
        <v>0.3</v>
      </c>
      <c r="BP61" s="20"/>
      <c r="BQ61" s="18"/>
      <c r="BR61" s="18"/>
      <c r="BS61" s="18"/>
      <c r="BT61" s="31">
        <v>1.5</v>
      </c>
      <c r="BU61" s="31"/>
      <c r="BV61" s="20"/>
      <c r="BW61" s="20"/>
      <c r="BX61" s="31"/>
      <c r="BY61" s="31"/>
      <c r="BZ61" s="31"/>
      <c r="CA61" s="31"/>
      <c r="CB61" s="20"/>
      <c r="CC61" s="20"/>
      <c r="CD61" s="20"/>
      <c r="CE61" s="20"/>
      <c r="CF61" s="20"/>
      <c r="CG61" s="20"/>
      <c r="CH61" s="18"/>
      <c r="CI61" s="20"/>
      <c r="CJ61" s="20"/>
      <c r="CK61" s="31"/>
      <c r="CL61" s="31"/>
      <c r="CM61" s="31"/>
      <c r="CN61" s="31"/>
      <c r="CO61" s="20"/>
      <c r="CP61" s="20"/>
      <c r="CQ61" s="22">
        <v>57.35</v>
      </c>
      <c r="CR61" s="22">
        <v>957.45</v>
      </c>
      <c r="CS61" s="32">
        <v>900.1</v>
      </c>
      <c r="CT61" s="33">
        <v>9907229</v>
      </c>
      <c r="CU61" s="34"/>
    </row>
    <row r="62" spans="1:99" ht="12.75">
      <c r="A62" s="18" t="s">
        <v>158</v>
      </c>
      <c r="B62" s="19">
        <v>36257</v>
      </c>
      <c r="C62" s="3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18"/>
      <c r="Q62" s="18"/>
      <c r="R62" s="20"/>
      <c r="S62" s="18"/>
      <c r="T62" s="20"/>
      <c r="U62" s="18"/>
      <c r="V62" s="18"/>
      <c r="W62" s="18"/>
      <c r="X62" s="20"/>
      <c r="Y62" s="20"/>
      <c r="Z62" s="20"/>
      <c r="AA62" s="20"/>
      <c r="AB62" s="20"/>
      <c r="AC62" s="20"/>
      <c r="AD62" s="20"/>
      <c r="AE62" s="20"/>
      <c r="AF62" s="20"/>
      <c r="AG62" s="18"/>
      <c r="AH62" s="20"/>
      <c r="AI62" s="18"/>
      <c r="AJ62" s="18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18"/>
      <c r="BR62" s="18"/>
      <c r="BS62" s="18"/>
      <c r="BT62" s="31"/>
      <c r="BU62" s="31"/>
      <c r="BV62" s="20"/>
      <c r="BW62" s="20"/>
      <c r="BX62" s="31"/>
      <c r="BY62" s="31"/>
      <c r="BZ62" s="31"/>
      <c r="CA62" s="31"/>
      <c r="CB62" s="20"/>
      <c r="CC62" s="20"/>
      <c r="CD62" s="20"/>
      <c r="CE62" s="20"/>
      <c r="CF62" s="20"/>
      <c r="CG62" s="20"/>
      <c r="CH62" s="18"/>
      <c r="CI62" s="20"/>
      <c r="CJ62" s="20"/>
      <c r="CK62" s="31"/>
      <c r="CL62" s="31"/>
      <c r="CM62" s="31"/>
      <c r="CN62" s="31"/>
      <c r="CO62" s="20"/>
      <c r="CP62" s="20"/>
      <c r="CQ62" s="22">
        <v>57.46</v>
      </c>
      <c r="CR62" s="22">
        <v>957.45</v>
      </c>
      <c r="CS62" s="32">
        <v>899.99</v>
      </c>
      <c r="CT62" s="33"/>
      <c r="CU62" s="34"/>
    </row>
    <row r="63" spans="1:99" ht="12.75">
      <c r="A63" s="18" t="s">
        <v>158</v>
      </c>
      <c r="B63" s="19">
        <v>36258</v>
      </c>
      <c r="C63" s="3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18"/>
      <c r="Q63" s="18"/>
      <c r="R63" s="20"/>
      <c r="S63" s="18"/>
      <c r="T63" s="20"/>
      <c r="U63" s="18"/>
      <c r="V63" s="18"/>
      <c r="W63" s="18"/>
      <c r="X63" s="20"/>
      <c r="Y63" s="20"/>
      <c r="Z63" s="20"/>
      <c r="AA63" s="20"/>
      <c r="AB63" s="20"/>
      <c r="AC63" s="20"/>
      <c r="AD63" s="20"/>
      <c r="AE63" s="20"/>
      <c r="AF63" s="20"/>
      <c r="AG63" s="18"/>
      <c r="AH63" s="20"/>
      <c r="AI63" s="18"/>
      <c r="AJ63" s="18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18"/>
      <c r="BR63" s="18"/>
      <c r="BS63" s="18"/>
      <c r="BT63" s="31"/>
      <c r="BU63" s="31"/>
      <c r="BV63" s="20"/>
      <c r="BW63" s="20"/>
      <c r="BX63" s="31"/>
      <c r="BY63" s="31"/>
      <c r="BZ63" s="31"/>
      <c r="CA63" s="31"/>
      <c r="CB63" s="20"/>
      <c r="CC63" s="20"/>
      <c r="CD63" s="20"/>
      <c r="CE63" s="20"/>
      <c r="CF63" s="20"/>
      <c r="CG63" s="20"/>
      <c r="CH63" s="18"/>
      <c r="CI63" s="20"/>
      <c r="CJ63" s="20"/>
      <c r="CK63" s="31"/>
      <c r="CL63" s="31"/>
      <c r="CM63" s="31"/>
      <c r="CN63" s="31"/>
      <c r="CO63" s="20"/>
      <c r="CP63" s="20"/>
      <c r="CQ63" s="22">
        <v>57.23</v>
      </c>
      <c r="CR63" s="22">
        <v>957.45</v>
      </c>
      <c r="CS63" s="32">
        <v>900.22</v>
      </c>
      <c r="CT63" s="33"/>
      <c r="CU63" s="34"/>
    </row>
    <row r="64" spans="1:99" ht="12.75">
      <c r="A64" s="18" t="s">
        <v>158</v>
      </c>
      <c r="B64" s="19">
        <v>36369</v>
      </c>
      <c r="C64" s="30" t="s">
        <v>142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18"/>
      <c r="Q64" s="18"/>
      <c r="R64" s="20"/>
      <c r="S64" s="18"/>
      <c r="T64" s="20"/>
      <c r="U64" s="18"/>
      <c r="V64" s="18"/>
      <c r="W64" s="18"/>
      <c r="X64" s="20"/>
      <c r="Y64" s="20"/>
      <c r="Z64" s="20"/>
      <c r="AA64" s="20"/>
      <c r="AB64" s="20"/>
      <c r="AC64" s="20"/>
      <c r="AD64" s="20"/>
      <c r="AE64" s="20"/>
      <c r="AF64" s="20"/>
      <c r="AG64" s="18"/>
      <c r="AH64" s="20"/>
      <c r="AI64" s="18"/>
      <c r="AJ64" s="18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18"/>
      <c r="BR64" s="18"/>
      <c r="BS64" s="18"/>
      <c r="BT64" s="31" t="s">
        <v>159</v>
      </c>
      <c r="BU64" s="31">
        <v>190</v>
      </c>
      <c r="BV64" s="20" t="s">
        <v>145</v>
      </c>
      <c r="BW64" s="20">
        <v>200</v>
      </c>
      <c r="BX64" s="31">
        <v>3.7</v>
      </c>
      <c r="BY64" s="31" t="s">
        <v>160</v>
      </c>
      <c r="BZ64" s="31" t="s">
        <v>143</v>
      </c>
      <c r="CA64" s="31">
        <v>0.03</v>
      </c>
      <c r="CB64" s="20" t="s">
        <v>145</v>
      </c>
      <c r="CC64" s="20" t="s">
        <v>144</v>
      </c>
      <c r="CD64" s="20" t="s">
        <v>153</v>
      </c>
      <c r="CE64" s="20" t="s">
        <v>145</v>
      </c>
      <c r="CF64" s="20" t="s">
        <v>146</v>
      </c>
      <c r="CG64" s="20" t="s">
        <v>147</v>
      </c>
      <c r="CH64" s="18">
        <v>340</v>
      </c>
      <c r="CI64" s="20">
        <v>36</v>
      </c>
      <c r="CJ64" s="20">
        <v>0.029</v>
      </c>
      <c r="CK64" s="31">
        <v>44</v>
      </c>
      <c r="CL64" s="31">
        <v>16</v>
      </c>
      <c r="CM64" s="31">
        <v>1.7</v>
      </c>
      <c r="CN64" s="31">
        <v>6.6</v>
      </c>
      <c r="CO64" s="20"/>
      <c r="CP64" s="20"/>
      <c r="CQ64" s="22">
        <v>57.54</v>
      </c>
      <c r="CR64" s="22">
        <v>957.45</v>
      </c>
      <c r="CS64" s="32">
        <v>899.91</v>
      </c>
      <c r="CT64" s="33">
        <v>9925132</v>
      </c>
      <c r="CU64" s="34"/>
    </row>
    <row r="65" spans="1:99" ht="12.75">
      <c r="A65" s="18" t="s">
        <v>158</v>
      </c>
      <c r="B65" s="19">
        <v>36473</v>
      </c>
      <c r="C65" s="30" t="s">
        <v>142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18"/>
      <c r="Q65" s="18"/>
      <c r="R65" s="20"/>
      <c r="S65" s="18"/>
      <c r="T65" s="20"/>
      <c r="U65" s="18"/>
      <c r="V65" s="18"/>
      <c r="W65" s="18"/>
      <c r="X65" s="20"/>
      <c r="Y65" s="20"/>
      <c r="Z65" s="20"/>
      <c r="AA65" s="20"/>
      <c r="AB65" s="20"/>
      <c r="AC65" s="20"/>
      <c r="AD65" s="20"/>
      <c r="AE65" s="20"/>
      <c r="AF65" s="20"/>
      <c r="AG65" s="18"/>
      <c r="AH65" s="20"/>
      <c r="AI65" s="18"/>
      <c r="AJ65" s="18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18"/>
      <c r="BR65" s="18"/>
      <c r="BS65" s="18"/>
      <c r="BT65" s="31" t="s">
        <v>159</v>
      </c>
      <c r="BU65" s="31"/>
      <c r="BV65" s="20"/>
      <c r="BW65" s="20"/>
      <c r="BX65" s="31"/>
      <c r="BY65" s="31"/>
      <c r="BZ65" s="31"/>
      <c r="CA65" s="31"/>
      <c r="CB65" s="20"/>
      <c r="CC65" s="20"/>
      <c r="CD65" s="20"/>
      <c r="CE65" s="20"/>
      <c r="CF65" s="20"/>
      <c r="CG65" s="20"/>
      <c r="CH65" s="18"/>
      <c r="CI65" s="20"/>
      <c r="CJ65" s="20"/>
      <c r="CK65" s="31"/>
      <c r="CL65" s="31"/>
      <c r="CM65" s="31"/>
      <c r="CN65" s="31"/>
      <c r="CO65" s="20"/>
      <c r="CP65" s="20"/>
      <c r="CQ65" s="22">
        <v>57.81</v>
      </c>
      <c r="CR65" s="22">
        <v>957.45</v>
      </c>
      <c r="CS65" s="32">
        <v>899.64</v>
      </c>
      <c r="CT65" s="33">
        <v>9939473</v>
      </c>
      <c r="CU65" s="34"/>
    </row>
    <row r="66" spans="1:99" ht="12.75">
      <c r="A66" s="18" t="s">
        <v>161</v>
      </c>
      <c r="B66" s="19">
        <v>36257</v>
      </c>
      <c r="C66" s="3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18"/>
      <c r="Q66" s="18"/>
      <c r="R66" s="20"/>
      <c r="S66" s="18"/>
      <c r="T66" s="20"/>
      <c r="U66" s="18"/>
      <c r="V66" s="18"/>
      <c r="W66" s="18"/>
      <c r="X66" s="20"/>
      <c r="Y66" s="20"/>
      <c r="Z66" s="20"/>
      <c r="AA66" s="20"/>
      <c r="AB66" s="20"/>
      <c r="AC66" s="20"/>
      <c r="AD66" s="20"/>
      <c r="AE66" s="20"/>
      <c r="AF66" s="20"/>
      <c r="AG66" s="18"/>
      <c r="AH66" s="20"/>
      <c r="AI66" s="18"/>
      <c r="AJ66" s="18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18"/>
      <c r="BR66" s="18"/>
      <c r="BS66" s="18"/>
      <c r="BT66" s="31"/>
      <c r="BU66" s="31"/>
      <c r="BV66" s="20"/>
      <c r="BW66" s="20"/>
      <c r="BX66" s="31"/>
      <c r="BY66" s="31"/>
      <c r="BZ66" s="31"/>
      <c r="CA66" s="31"/>
      <c r="CB66" s="20"/>
      <c r="CC66" s="20"/>
      <c r="CD66" s="20"/>
      <c r="CE66" s="20"/>
      <c r="CF66" s="20"/>
      <c r="CG66" s="20"/>
      <c r="CH66" s="18"/>
      <c r="CI66" s="20"/>
      <c r="CJ66" s="20"/>
      <c r="CK66" s="31"/>
      <c r="CL66" s="31"/>
      <c r="CM66" s="31"/>
      <c r="CN66" s="31"/>
      <c r="CO66" s="20"/>
      <c r="CP66" s="20"/>
      <c r="CQ66" s="22">
        <v>88.12</v>
      </c>
      <c r="CR66" s="22">
        <v>990.49</v>
      </c>
      <c r="CS66" s="32">
        <v>902.37</v>
      </c>
      <c r="CT66" s="33"/>
      <c r="CU66" s="34"/>
    </row>
    <row r="67" spans="1:99" ht="12.75">
      <c r="A67" s="18" t="s">
        <v>161</v>
      </c>
      <c r="B67" s="19">
        <v>36258</v>
      </c>
      <c r="C67" s="3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18"/>
      <c r="Q67" s="18"/>
      <c r="R67" s="20"/>
      <c r="S67" s="18"/>
      <c r="T67" s="20"/>
      <c r="U67" s="18"/>
      <c r="V67" s="18"/>
      <c r="W67" s="18"/>
      <c r="X67" s="20"/>
      <c r="Y67" s="20"/>
      <c r="Z67" s="20"/>
      <c r="AA67" s="20"/>
      <c r="AB67" s="20"/>
      <c r="AC67" s="20"/>
      <c r="AD67" s="20"/>
      <c r="AE67" s="20"/>
      <c r="AF67" s="20"/>
      <c r="AG67" s="18"/>
      <c r="AH67" s="20"/>
      <c r="AI67" s="18"/>
      <c r="AJ67" s="18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18"/>
      <c r="BR67" s="18"/>
      <c r="BS67" s="18"/>
      <c r="BT67" s="31"/>
      <c r="BU67" s="31"/>
      <c r="BV67" s="20"/>
      <c r="BW67" s="20"/>
      <c r="BX67" s="31"/>
      <c r="BY67" s="31"/>
      <c r="BZ67" s="31"/>
      <c r="CA67" s="31"/>
      <c r="CB67" s="20"/>
      <c r="CC67" s="20"/>
      <c r="CD67" s="20"/>
      <c r="CE67" s="20"/>
      <c r="CF67" s="20"/>
      <c r="CG67" s="20"/>
      <c r="CH67" s="18"/>
      <c r="CI67" s="20"/>
      <c r="CJ67" s="20"/>
      <c r="CK67" s="31"/>
      <c r="CL67" s="31"/>
      <c r="CM67" s="31"/>
      <c r="CN67" s="31"/>
      <c r="CO67" s="20"/>
      <c r="CP67" s="20"/>
      <c r="CQ67" s="22">
        <v>88.1</v>
      </c>
      <c r="CR67" s="22">
        <v>990.49</v>
      </c>
      <c r="CS67" s="32">
        <v>902.39</v>
      </c>
      <c r="CT67" s="33"/>
      <c r="CU67" s="34"/>
    </row>
    <row r="68" spans="1:99" ht="12.75">
      <c r="A68" s="18" t="s">
        <v>161</v>
      </c>
      <c r="B68" s="19">
        <v>36369</v>
      </c>
      <c r="C68" s="3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18"/>
      <c r="Q68" s="18"/>
      <c r="R68" s="20"/>
      <c r="S68" s="18"/>
      <c r="T68" s="20"/>
      <c r="U68" s="18"/>
      <c r="V68" s="18"/>
      <c r="W68" s="18"/>
      <c r="X68" s="20"/>
      <c r="Y68" s="20"/>
      <c r="Z68" s="20"/>
      <c r="AA68" s="20"/>
      <c r="AB68" s="20"/>
      <c r="AC68" s="20"/>
      <c r="AD68" s="20"/>
      <c r="AE68" s="20"/>
      <c r="AF68" s="20"/>
      <c r="AG68" s="18"/>
      <c r="AH68" s="20"/>
      <c r="AI68" s="18"/>
      <c r="AJ68" s="18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18"/>
      <c r="BR68" s="18"/>
      <c r="BS68" s="18"/>
      <c r="BT68" s="31"/>
      <c r="BU68" s="31"/>
      <c r="BV68" s="20"/>
      <c r="BW68" s="20"/>
      <c r="BX68" s="31"/>
      <c r="BY68" s="31"/>
      <c r="BZ68" s="31"/>
      <c r="CA68" s="31"/>
      <c r="CB68" s="20"/>
      <c r="CC68" s="20"/>
      <c r="CD68" s="20"/>
      <c r="CE68" s="20"/>
      <c r="CF68" s="20"/>
      <c r="CG68" s="20"/>
      <c r="CH68" s="18"/>
      <c r="CI68" s="20"/>
      <c r="CJ68" s="20"/>
      <c r="CK68" s="31"/>
      <c r="CL68" s="31"/>
      <c r="CM68" s="31"/>
      <c r="CN68" s="31"/>
      <c r="CO68" s="20"/>
      <c r="CP68" s="20"/>
      <c r="CQ68" s="22">
        <v>87.96</v>
      </c>
      <c r="CR68" s="22">
        <v>990.49</v>
      </c>
      <c r="CS68" s="32">
        <v>902.53</v>
      </c>
      <c r="CT68" s="33"/>
      <c r="CU68" s="34"/>
    </row>
    <row r="69" spans="1:99" ht="12.75">
      <c r="A69" s="18" t="s">
        <v>161</v>
      </c>
      <c r="B69" s="19">
        <v>36473</v>
      </c>
      <c r="C69" s="3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8"/>
      <c r="Q69" s="18"/>
      <c r="R69" s="20"/>
      <c r="S69" s="18"/>
      <c r="T69" s="20"/>
      <c r="U69" s="18"/>
      <c r="V69" s="18"/>
      <c r="W69" s="18"/>
      <c r="X69" s="20"/>
      <c r="Y69" s="20"/>
      <c r="Z69" s="20"/>
      <c r="AA69" s="20"/>
      <c r="AB69" s="20"/>
      <c r="AC69" s="20"/>
      <c r="AD69" s="20"/>
      <c r="AE69" s="20"/>
      <c r="AF69" s="20"/>
      <c r="AG69" s="18"/>
      <c r="AH69" s="20"/>
      <c r="AI69" s="18"/>
      <c r="AJ69" s="18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18"/>
      <c r="BR69" s="18"/>
      <c r="BS69" s="18"/>
      <c r="BT69" s="31"/>
      <c r="BU69" s="31"/>
      <c r="BV69" s="20"/>
      <c r="BW69" s="20"/>
      <c r="BX69" s="31"/>
      <c r="BY69" s="31"/>
      <c r="BZ69" s="31"/>
      <c r="CA69" s="31"/>
      <c r="CB69" s="20"/>
      <c r="CC69" s="20"/>
      <c r="CD69" s="20"/>
      <c r="CE69" s="20"/>
      <c r="CF69" s="20"/>
      <c r="CG69" s="20"/>
      <c r="CH69" s="18"/>
      <c r="CI69" s="20"/>
      <c r="CJ69" s="20"/>
      <c r="CK69" s="31"/>
      <c r="CL69" s="31"/>
      <c r="CM69" s="31"/>
      <c r="CN69" s="31"/>
      <c r="CO69" s="20"/>
      <c r="CP69" s="20"/>
      <c r="CQ69" s="22">
        <v>88.52</v>
      </c>
      <c r="CR69" s="22">
        <v>990.49</v>
      </c>
      <c r="CS69" s="32">
        <v>901.97</v>
      </c>
      <c r="CT69" s="33"/>
      <c r="CU69" s="34"/>
    </row>
    <row r="70" spans="1:99" ht="12.75">
      <c r="A70" s="18" t="s">
        <v>162</v>
      </c>
      <c r="B70" s="19">
        <v>36257</v>
      </c>
      <c r="C70" s="3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8"/>
      <c r="Q70" s="18"/>
      <c r="R70" s="20"/>
      <c r="S70" s="18"/>
      <c r="T70" s="20"/>
      <c r="U70" s="18"/>
      <c r="V70" s="18"/>
      <c r="W70" s="18"/>
      <c r="X70" s="20"/>
      <c r="Y70" s="20"/>
      <c r="Z70" s="20"/>
      <c r="AA70" s="20"/>
      <c r="AB70" s="20"/>
      <c r="AC70" s="20"/>
      <c r="AD70" s="20"/>
      <c r="AE70" s="20"/>
      <c r="AF70" s="20"/>
      <c r="AG70" s="18"/>
      <c r="AH70" s="20"/>
      <c r="AI70" s="18"/>
      <c r="AJ70" s="18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18"/>
      <c r="BR70" s="18"/>
      <c r="BS70" s="18"/>
      <c r="BT70" s="31" t="s">
        <v>159</v>
      </c>
      <c r="BU70" s="31"/>
      <c r="BV70" s="20"/>
      <c r="BW70" s="20"/>
      <c r="BX70" s="31"/>
      <c r="BY70" s="31"/>
      <c r="BZ70" s="31"/>
      <c r="CA70" s="31"/>
      <c r="CB70" s="20"/>
      <c r="CC70" s="20"/>
      <c r="CD70" s="20"/>
      <c r="CE70" s="20"/>
      <c r="CF70" s="20"/>
      <c r="CG70" s="20"/>
      <c r="CH70" s="18"/>
      <c r="CI70" s="20"/>
      <c r="CJ70" s="20"/>
      <c r="CK70" s="31"/>
      <c r="CL70" s="31"/>
      <c r="CM70" s="31"/>
      <c r="CN70" s="31"/>
      <c r="CO70" s="20"/>
      <c r="CP70" s="20"/>
      <c r="CQ70" s="22">
        <v>46.07</v>
      </c>
      <c r="CR70" s="22">
        <v>946.38</v>
      </c>
      <c r="CS70" s="32">
        <v>900.31</v>
      </c>
      <c r="CT70" s="33"/>
      <c r="CU70" s="34"/>
    </row>
    <row r="71" spans="1:99" ht="12.75">
      <c r="A71" s="18" t="s">
        <v>162</v>
      </c>
      <c r="B71" s="19">
        <v>36258</v>
      </c>
      <c r="C71" s="3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8"/>
      <c r="Q71" s="18"/>
      <c r="R71" s="20"/>
      <c r="S71" s="18"/>
      <c r="T71" s="20"/>
      <c r="U71" s="18"/>
      <c r="V71" s="18"/>
      <c r="W71" s="18"/>
      <c r="X71" s="20"/>
      <c r="Y71" s="20"/>
      <c r="Z71" s="20"/>
      <c r="AA71" s="20"/>
      <c r="AB71" s="20"/>
      <c r="AC71" s="20"/>
      <c r="AD71" s="20"/>
      <c r="AE71" s="20"/>
      <c r="AF71" s="20"/>
      <c r="AG71" s="18"/>
      <c r="AH71" s="20"/>
      <c r="AI71" s="18"/>
      <c r="AJ71" s="18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18"/>
      <c r="BR71" s="18"/>
      <c r="BS71" s="18"/>
      <c r="BT71" s="31"/>
      <c r="BU71" s="31"/>
      <c r="BV71" s="20"/>
      <c r="BW71" s="20"/>
      <c r="BX71" s="31"/>
      <c r="BY71" s="31"/>
      <c r="BZ71" s="31"/>
      <c r="CA71" s="31"/>
      <c r="CB71" s="20"/>
      <c r="CC71" s="20"/>
      <c r="CD71" s="20"/>
      <c r="CE71" s="20"/>
      <c r="CF71" s="20"/>
      <c r="CG71" s="20"/>
      <c r="CH71" s="18"/>
      <c r="CI71" s="20"/>
      <c r="CJ71" s="20"/>
      <c r="CK71" s="31"/>
      <c r="CL71" s="31"/>
      <c r="CM71" s="31"/>
      <c r="CN71" s="31"/>
      <c r="CO71" s="20"/>
      <c r="CP71" s="20"/>
      <c r="CQ71" s="22">
        <v>46.07</v>
      </c>
      <c r="CR71" s="22">
        <v>946.38</v>
      </c>
      <c r="CS71" s="32">
        <v>900.31</v>
      </c>
      <c r="CT71" s="33"/>
      <c r="CU71" s="34"/>
    </row>
    <row r="72" spans="1:99" ht="12.75">
      <c r="A72" s="18" t="s">
        <v>162</v>
      </c>
      <c r="B72" s="19">
        <v>36369</v>
      </c>
      <c r="C72" s="3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8"/>
      <c r="Q72" s="18"/>
      <c r="R72" s="20"/>
      <c r="S72" s="18"/>
      <c r="T72" s="20"/>
      <c r="U72" s="18"/>
      <c r="V72" s="18"/>
      <c r="W72" s="18"/>
      <c r="X72" s="20"/>
      <c r="Y72" s="20"/>
      <c r="Z72" s="20"/>
      <c r="AA72" s="20"/>
      <c r="AB72" s="20"/>
      <c r="AC72" s="20"/>
      <c r="AD72" s="20"/>
      <c r="AE72" s="20"/>
      <c r="AF72" s="20"/>
      <c r="AG72" s="18"/>
      <c r="AH72" s="20"/>
      <c r="AI72" s="18"/>
      <c r="AJ72" s="18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18"/>
      <c r="BR72" s="18"/>
      <c r="BS72" s="18"/>
      <c r="BT72" s="31"/>
      <c r="BU72" s="31"/>
      <c r="BV72" s="20"/>
      <c r="BW72" s="20"/>
      <c r="BX72" s="31"/>
      <c r="BY72" s="31"/>
      <c r="BZ72" s="31"/>
      <c r="CA72" s="31"/>
      <c r="CB72" s="20"/>
      <c r="CC72" s="20"/>
      <c r="CD72" s="20"/>
      <c r="CE72" s="20"/>
      <c r="CF72" s="20"/>
      <c r="CG72" s="20"/>
      <c r="CH72" s="18"/>
      <c r="CI72" s="20"/>
      <c r="CJ72" s="20"/>
      <c r="CK72" s="31"/>
      <c r="CL72" s="31"/>
      <c r="CM72" s="31"/>
      <c r="CN72" s="31"/>
      <c r="CO72" s="20"/>
      <c r="CP72" s="20"/>
      <c r="CQ72" s="22">
        <v>45.91</v>
      </c>
      <c r="CR72" s="22">
        <v>946.38</v>
      </c>
      <c r="CS72" s="32">
        <v>900.47</v>
      </c>
      <c r="CT72" s="33"/>
      <c r="CU72" s="34"/>
    </row>
    <row r="73" spans="1:99" ht="12.75">
      <c r="A73" s="18" t="s">
        <v>162</v>
      </c>
      <c r="B73" s="19">
        <v>36473</v>
      </c>
      <c r="C73" s="30" t="s">
        <v>142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8"/>
      <c r="Q73" s="18"/>
      <c r="R73" s="20"/>
      <c r="S73" s="18"/>
      <c r="T73" s="20"/>
      <c r="U73" s="18"/>
      <c r="V73" s="18"/>
      <c r="W73" s="18"/>
      <c r="X73" s="20"/>
      <c r="Y73" s="20"/>
      <c r="Z73" s="20"/>
      <c r="AA73" s="20">
        <v>1.2</v>
      </c>
      <c r="AB73" s="20"/>
      <c r="AC73" s="20"/>
      <c r="AD73" s="20"/>
      <c r="AE73" s="20"/>
      <c r="AF73" s="20"/>
      <c r="AG73" s="18"/>
      <c r="AH73" s="20"/>
      <c r="AI73" s="18"/>
      <c r="AJ73" s="18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18"/>
      <c r="BR73" s="18"/>
      <c r="BS73" s="18"/>
      <c r="BT73" s="31">
        <v>1.2</v>
      </c>
      <c r="BU73" s="31">
        <v>150</v>
      </c>
      <c r="BV73" s="20">
        <v>75</v>
      </c>
      <c r="BW73" s="20">
        <v>200</v>
      </c>
      <c r="BX73" s="31">
        <v>2.1</v>
      </c>
      <c r="BY73" s="31">
        <v>21</v>
      </c>
      <c r="BZ73" s="31" t="s">
        <v>143</v>
      </c>
      <c r="CA73" s="31" t="s">
        <v>146</v>
      </c>
      <c r="CB73" s="20" t="s">
        <v>145</v>
      </c>
      <c r="CC73" s="20" t="s">
        <v>144</v>
      </c>
      <c r="CD73" s="20" t="s">
        <v>153</v>
      </c>
      <c r="CE73" s="20" t="s">
        <v>145</v>
      </c>
      <c r="CF73" s="20" t="s">
        <v>146</v>
      </c>
      <c r="CG73" s="20" t="s">
        <v>147</v>
      </c>
      <c r="CH73" s="18">
        <v>0.86</v>
      </c>
      <c r="CI73" s="20">
        <v>0.15</v>
      </c>
      <c r="CJ73" s="20" t="s">
        <v>148</v>
      </c>
      <c r="CK73" s="31">
        <v>43</v>
      </c>
      <c r="CL73" s="31">
        <v>17</v>
      </c>
      <c r="CM73" s="31">
        <v>0.7</v>
      </c>
      <c r="CN73" s="31">
        <v>5.6</v>
      </c>
      <c r="CO73" s="20"/>
      <c r="CP73" s="20"/>
      <c r="CQ73" s="22">
        <v>46.75</v>
      </c>
      <c r="CR73" s="22">
        <v>946.38</v>
      </c>
      <c r="CS73" s="32">
        <v>899.63</v>
      </c>
      <c r="CT73" s="33">
        <v>9939474</v>
      </c>
      <c r="CU73" s="34"/>
    </row>
    <row r="74" spans="1:99" ht="12.75">
      <c r="A74" s="18" t="s">
        <v>163</v>
      </c>
      <c r="B74" s="19">
        <v>36256</v>
      </c>
      <c r="C74" s="30" t="s">
        <v>142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8"/>
      <c r="Q74" s="18"/>
      <c r="R74" s="20"/>
      <c r="S74" s="18"/>
      <c r="T74" s="20"/>
      <c r="U74" s="18"/>
      <c r="V74" s="18"/>
      <c r="W74" s="18"/>
      <c r="X74" s="20"/>
      <c r="Y74" s="20"/>
      <c r="Z74" s="20"/>
      <c r="AA74" s="20">
        <v>0.7</v>
      </c>
      <c r="AB74" s="20"/>
      <c r="AC74" s="20"/>
      <c r="AD74" s="20"/>
      <c r="AE74" s="20"/>
      <c r="AF74" s="20"/>
      <c r="AG74" s="18"/>
      <c r="AH74" s="20"/>
      <c r="AI74" s="18"/>
      <c r="AJ74" s="18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>
        <v>0.2</v>
      </c>
      <c r="BB74" s="20"/>
      <c r="BC74" s="20">
        <v>0.2</v>
      </c>
      <c r="BD74" s="20"/>
      <c r="BE74" s="20"/>
      <c r="BF74" s="20"/>
      <c r="BG74" s="20"/>
      <c r="BH74" s="20">
        <v>0.5</v>
      </c>
      <c r="BI74" s="20"/>
      <c r="BJ74" s="20"/>
      <c r="BK74" s="20"/>
      <c r="BL74" s="20"/>
      <c r="BM74" s="20"/>
      <c r="BN74" s="20"/>
      <c r="BO74" s="20"/>
      <c r="BP74" s="20"/>
      <c r="BQ74" s="18"/>
      <c r="BR74" s="18"/>
      <c r="BS74" s="18"/>
      <c r="BT74" s="31">
        <v>1.6</v>
      </c>
      <c r="BU74" s="31"/>
      <c r="BV74" s="20"/>
      <c r="BW74" s="20"/>
      <c r="BX74" s="31"/>
      <c r="BY74" s="31"/>
      <c r="BZ74" s="31"/>
      <c r="CA74" s="31"/>
      <c r="CB74" s="20"/>
      <c r="CC74" s="20"/>
      <c r="CD74" s="20"/>
      <c r="CE74" s="20"/>
      <c r="CF74" s="20"/>
      <c r="CG74" s="20"/>
      <c r="CH74" s="18"/>
      <c r="CI74" s="20"/>
      <c r="CJ74" s="20"/>
      <c r="CK74" s="31"/>
      <c r="CL74" s="31"/>
      <c r="CM74" s="31"/>
      <c r="CN74" s="31"/>
      <c r="CO74" s="20"/>
      <c r="CP74" s="20"/>
      <c r="CQ74" s="22">
        <v>33.87</v>
      </c>
      <c r="CR74" s="22">
        <v>933.3</v>
      </c>
      <c r="CS74" s="32">
        <v>899.43</v>
      </c>
      <c r="CT74" s="33">
        <v>9907226</v>
      </c>
      <c r="CU74" s="34">
        <v>0.0005254860746185454</v>
      </c>
    </row>
    <row r="75" spans="1:99" ht="12.75">
      <c r="A75" s="18" t="s">
        <v>163</v>
      </c>
      <c r="B75" s="19">
        <v>36257</v>
      </c>
      <c r="C75" s="3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"/>
      <c r="Q75" s="18"/>
      <c r="R75" s="20"/>
      <c r="S75" s="18"/>
      <c r="T75" s="20"/>
      <c r="U75" s="18"/>
      <c r="V75" s="18"/>
      <c r="W75" s="18"/>
      <c r="X75" s="20"/>
      <c r="Y75" s="20"/>
      <c r="Z75" s="20"/>
      <c r="AA75" s="20"/>
      <c r="AB75" s="20"/>
      <c r="AC75" s="20"/>
      <c r="AD75" s="20"/>
      <c r="AE75" s="20"/>
      <c r="AF75" s="20"/>
      <c r="AG75" s="18"/>
      <c r="AH75" s="20"/>
      <c r="AI75" s="18"/>
      <c r="AJ75" s="18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18"/>
      <c r="BR75" s="18"/>
      <c r="BS75" s="18"/>
      <c r="BT75" s="31"/>
      <c r="BU75" s="31"/>
      <c r="BV75" s="20"/>
      <c r="BW75" s="20"/>
      <c r="BX75" s="31"/>
      <c r="BY75" s="31"/>
      <c r="BZ75" s="31"/>
      <c r="CA75" s="31"/>
      <c r="CB75" s="20"/>
      <c r="CC75" s="20"/>
      <c r="CD75" s="20"/>
      <c r="CE75" s="20"/>
      <c r="CF75" s="20"/>
      <c r="CG75" s="20"/>
      <c r="CH75" s="18"/>
      <c r="CI75" s="20"/>
      <c r="CJ75" s="20"/>
      <c r="CK75" s="31"/>
      <c r="CL75" s="31"/>
      <c r="CM75" s="31"/>
      <c r="CN75" s="31"/>
      <c r="CO75" s="20"/>
      <c r="CP75" s="20"/>
      <c r="CQ75" s="22">
        <v>34.09</v>
      </c>
      <c r="CR75" s="22">
        <v>933.3</v>
      </c>
      <c r="CS75" s="32">
        <v>899.21</v>
      </c>
      <c r="CT75" s="33"/>
      <c r="CU75" s="34">
        <v>0.0021019442984741817</v>
      </c>
    </row>
    <row r="76" spans="1:99" ht="12.75">
      <c r="A76" s="18" t="s">
        <v>163</v>
      </c>
      <c r="B76" s="19">
        <v>36258</v>
      </c>
      <c r="C76" s="3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8"/>
      <c r="Q76" s="18"/>
      <c r="R76" s="20"/>
      <c r="S76" s="18"/>
      <c r="T76" s="20"/>
      <c r="U76" s="18"/>
      <c r="V76" s="18"/>
      <c r="W76" s="18"/>
      <c r="X76" s="20"/>
      <c r="Y76" s="20"/>
      <c r="Z76" s="20"/>
      <c r="AA76" s="20"/>
      <c r="AB76" s="20"/>
      <c r="AC76" s="20"/>
      <c r="AD76" s="20"/>
      <c r="AE76" s="20"/>
      <c r="AF76" s="20"/>
      <c r="AG76" s="18"/>
      <c r="AH76" s="20"/>
      <c r="AI76" s="18"/>
      <c r="AJ76" s="18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18"/>
      <c r="BR76" s="18"/>
      <c r="BS76" s="18"/>
      <c r="BT76" s="31"/>
      <c r="BU76" s="31"/>
      <c r="BV76" s="20"/>
      <c r="BW76" s="20"/>
      <c r="BX76" s="31"/>
      <c r="BY76" s="31"/>
      <c r="BZ76" s="31"/>
      <c r="CA76" s="31"/>
      <c r="CB76" s="20"/>
      <c r="CC76" s="20"/>
      <c r="CD76" s="20"/>
      <c r="CE76" s="20"/>
      <c r="CF76" s="20"/>
      <c r="CG76" s="20"/>
      <c r="CH76" s="18"/>
      <c r="CI76" s="20"/>
      <c r="CJ76" s="20"/>
      <c r="CK76" s="31"/>
      <c r="CL76" s="31"/>
      <c r="CM76" s="31"/>
      <c r="CN76" s="31"/>
      <c r="CO76" s="20"/>
      <c r="CP76" s="20"/>
      <c r="CQ76" s="22">
        <v>33.86</v>
      </c>
      <c r="CR76" s="22">
        <v>933.3</v>
      </c>
      <c r="CS76" s="32">
        <v>899.44</v>
      </c>
      <c r="CT76" s="33"/>
      <c r="CU76" s="34">
        <v>0.0010509721492370908</v>
      </c>
    </row>
    <row r="77" spans="1:99" ht="12.75">
      <c r="A77" s="18" t="s">
        <v>163</v>
      </c>
      <c r="B77" s="19">
        <v>36369</v>
      </c>
      <c r="C77" s="30" t="s">
        <v>142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8"/>
      <c r="Q77" s="18"/>
      <c r="R77" s="20"/>
      <c r="S77" s="18"/>
      <c r="T77" s="20"/>
      <c r="U77" s="18"/>
      <c r="V77" s="18"/>
      <c r="W77" s="18"/>
      <c r="X77" s="20"/>
      <c r="Y77" s="20"/>
      <c r="Z77" s="20"/>
      <c r="AA77" s="20"/>
      <c r="AB77" s="20"/>
      <c r="AC77" s="20"/>
      <c r="AD77" s="20"/>
      <c r="AE77" s="20"/>
      <c r="AF77" s="20"/>
      <c r="AG77" s="18"/>
      <c r="AH77" s="20"/>
      <c r="AI77" s="18"/>
      <c r="AJ77" s="18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>
        <v>0.2</v>
      </c>
      <c r="BB77" s="20"/>
      <c r="BC77" s="20"/>
      <c r="BD77" s="20"/>
      <c r="BE77" s="20"/>
      <c r="BF77" s="20"/>
      <c r="BG77" s="20"/>
      <c r="BH77" s="20">
        <v>0.5</v>
      </c>
      <c r="BI77" s="20"/>
      <c r="BJ77" s="20"/>
      <c r="BK77" s="20"/>
      <c r="BL77" s="20"/>
      <c r="BM77" s="20"/>
      <c r="BN77" s="20"/>
      <c r="BO77" s="20"/>
      <c r="BP77" s="20"/>
      <c r="BQ77" s="18"/>
      <c r="BR77" s="18"/>
      <c r="BS77" s="18"/>
      <c r="BT77" s="31">
        <v>0.7</v>
      </c>
      <c r="BU77" s="31">
        <v>240</v>
      </c>
      <c r="BV77" s="20" t="s">
        <v>145</v>
      </c>
      <c r="BW77" s="20">
        <v>350</v>
      </c>
      <c r="BX77" s="31">
        <v>30</v>
      </c>
      <c r="BY77" s="31">
        <v>10</v>
      </c>
      <c r="BZ77" s="31">
        <v>1.7</v>
      </c>
      <c r="CA77" s="31" t="s">
        <v>146</v>
      </c>
      <c r="CB77" s="20" t="s">
        <v>145</v>
      </c>
      <c r="CC77" s="20" t="s">
        <v>144</v>
      </c>
      <c r="CD77" s="20">
        <v>0.8</v>
      </c>
      <c r="CE77" s="20" t="s">
        <v>145</v>
      </c>
      <c r="CF77" s="20" t="s">
        <v>146</v>
      </c>
      <c r="CG77" s="20" t="s">
        <v>147</v>
      </c>
      <c r="CH77" s="18">
        <v>69</v>
      </c>
      <c r="CI77" s="20" t="s">
        <v>147</v>
      </c>
      <c r="CJ77" s="20" t="s">
        <v>148</v>
      </c>
      <c r="CK77" s="31">
        <v>73</v>
      </c>
      <c r="CL77" s="31">
        <v>26</v>
      </c>
      <c r="CM77" s="31">
        <v>1.4</v>
      </c>
      <c r="CN77" s="31">
        <v>4.8</v>
      </c>
      <c r="CO77" s="20"/>
      <c r="CP77" s="20"/>
      <c r="CQ77" s="22">
        <v>34.09</v>
      </c>
      <c r="CR77" s="22">
        <v>933.3</v>
      </c>
      <c r="CS77" s="32">
        <v>899.21</v>
      </c>
      <c r="CT77" s="33">
        <v>9925133</v>
      </c>
      <c r="CU77" s="34">
        <v>0.003678402522329818</v>
      </c>
    </row>
    <row r="78" spans="1:99" ht="12.75">
      <c r="A78" s="18" t="s">
        <v>163</v>
      </c>
      <c r="B78" s="19">
        <v>36473</v>
      </c>
      <c r="C78" s="30" t="s">
        <v>142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18"/>
      <c r="Q78" s="18"/>
      <c r="R78" s="20"/>
      <c r="S78" s="18"/>
      <c r="T78" s="20"/>
      <c r="U78" s="18"/>
      <c r="V78" s="18"/>
      <c r="W78" s="18"/>
      <c r="X78" s="20"/>
      <c r="Y78" s="20"/>
      <c r="Z78" s="20"/>
      <c r="AA78" s="20"/>
      <c r="AB78" s="20"/>
      <c r="AC78" s="20"/>
      <c r="AD78" s="20"/>
      <c r="AE78" s="20"/>
      <c r="AF78" s="20"/>
      <c r="AG78" s="18"/>
      <c r="AH78" s="20"/>
      <c r="AI78" s="18"/>
      <c r="AJ78" s="18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>
        <v>0.3</v>
      </c>
      <c r="BB78" s="20"/>
      <c r="BC78" s="20"/>
      <c r="BD78" s="20"/>
      <c r="BE78" s="20"/>
      <c r="BF78" s="20"/>
      <c r="BG78" s="20"/>
      <c r="BH78" s="20">
        <v>0.6</v>
      </c>
      <c r="BI78" s="20"/>
      <c r="BJ78" s="20"/>
      <c r="BK78" s="20"/>
      <c r="BL78" s="20"/>
      <c r="BM78" s="20"/>
      <c r="BN78" s="20"/>
      <c r="BO78" s="20"/>
      <c r="BP78" s="20"/>
      <c r="BQ78" s="18"/>
      <c r="BR78" s="18"/>
      <c r="BS78" s="18"/>
      <c r="BT78" s="31">
        <v>0.9</v>
      </c>
      <c r="BU78" s="31"/>
      <c r="BV78" s="20"/>
      <c r="BW78" s="20"/>
      <c r="BX78" s="31"/>
      <c r="BY78" s="31"/>
      <c r="BZ78" s="31"/>
      <c r="CA78" s="31"/>
      <c r="CB78" s="20"/>
      <c r="CC78" s="20"/>
      <c r="CD78" s="20"/>
      <c r="CE78" s="20"/>
      <c r="CF78" s="20"/>
      <c r="CG78" s="20"/>
      <c r="CH78" s="18"/>
      <c r="CI78" s="20"/>
      <c r="CJ78" s="20"/>
      <c r="CK78" s="31"/>
      <c r="CL78" s="31"/>
      <c r="CM78" s="31"/>
      <c r="CN78" s="31"/>
      <c r="CO78" s="20"/>
      <c r="CP78" s="20"/>
      <c r="CQ78" s="22">
        <v>34.6</v>
      </c>
      <c r="CR78" s="22">
        <v>933.3</v>
      </c>
      <c r="CS78" s="32">
        <v>898.7</v>
      </c>
      <c r="CT78" s="33">
        <v>9939475</v>
      </c>
      <c r="CU78" s="34">
        <v>0.006831318970047065</v>
      </c>
    </row>
    <row r="79" spans="1:99" ht="12.75">
      <c r="A79" s="18" t="s">
        <v>164</v>
      </c>
      <c r="B79" s="19">
        <v>36256</v>
      </c>
      <c r="C79" s="30" t="s">
        <v>142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18"/>
      <c r="Q79" s="18"/>
      <c r="R79" s="20"/>
      <c r="S79" s="18"/>
      <c r="T79" s="20"/>
      <c r="U79" s="18"/>
      <c r="V79" s="18"/>
      <c r="W79" s="18"/>
      <c r="X79" s="20"/>
      <c r="Y79" s="20"/>
      <c r="Z79" s="20"/>
      <c r="AA79" s="20"/>
      <c r="AB79" s="20"/>
      <c r="AC79" s="20"/>
      <c r="AD79" s="20"/>
      <c r="AE79" s="20"/>
      <c r="AF79" s="20"/>
      <c r="AG79" s="18"/>
      <c r="AH79" s="20"/>
      <c r="AI79" s="18"/>
      <c r="AJ79" s="18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>
        <v>0.2</v>
      </c>
      <c r="BB79" s="20"/>
      <c r="BC79" s="20">
        <v>0.2</v>
      </c>
      <c r="BD79" s="20"/>
      <c r="BE79" s="20"/>
      <c r="BF79" s="20"/>
      <c r="BG79" s="20"/>
      <c r="BH79" s="20">
        <v>1.6</v>
      </c>
      <c r="BI79" s="20"/>
      <c r="BJ79" s="20"/>
      <c r="BK79" s="20"/>
      <c r="BL79" s="20"/>
      <c r="BM79" s="20"/>
      <c r="BN79" s="20"/>
      <c r="BO79" s="20"/>
      <c r="BP79" s="20"/>
      <c r="BQ79" s="18"/>
      <c r="BR79" s="18"/>
      <c r="BS79" s="18"/>
      <c r="BT79" s="31">
        <v>2</v>
      </c>
      <c r="BU79" s="31"/>
      <c r="BV79" s="20"/>
      <c r="BW79" s="20"/>
      <c r="BX79" s="31"/>
      <c r="BY79" s="31"/>
      <c r="BZ79" s="31"/>
      <c r="CA79" s="31"/>
      <c r="CB79" s="20"/>
      <c r="CC79" s="20"/>
      <c r="CD79" s="20"/>
      <c r="CE79" s="20"/>
      <c r="CF79" s="20"/>
      <c r="CG79" s="20"/>
      <c r="CH79" s="18"/>
      <c r="CI79" s="20"/>
      <c r="CJ79" s="20"/>
      <c r="CK79" s="31"/>
      <c r="CL79" s="31"/>
      <c r="CM79" s="31"/>
      <c r="CN79" s="31"/>
      <c r="CO79" s="20"/>
      <c r="CP79" s="20"/>
      <c r="CQ79" s="22">
        <v>34.85</v>
      </c>
      <c r="CR79" s="22">
        <v>934.27</v>
      </c>
      <c r="CS79" s="32">
        <v>899.42</v>
      </c>
      <c r="CT79" s="33">
        <v>9907227</v>
      </c>
      <c r="CU79" s="34"/>
    </row>
    <row r="80" spans="1:99" ht="12.75">
      <c r="A80" s="18" t="s">
        <v>164</v>
      </c>
      <c r="B80" s="19">
        <v>36257</v>
      </c>
      <c r="C80" s="3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18"/>
      <c r="Q80" s="18"/>
      <c r="R80" s="20"/>
      <c r="S80" s="18"/>
      <c r="T80" s="20"/>
      <c r="U80" s="18"/>
      <c r="V80" s="18"/>
      <c r="W80" s="18"/>
      <c r="X80" s="20"/>
      <c r="Y80" s="20"/>
      <c r="Z80" s="20"/>
      <c r="AA80" s="20"/>
      <c r="AB80" s="20"/>
      <c r="AC80" s="20"/>
      <c r="AD80" s="20"/>
      <c r="AE80" s="20"/>
      <c r="AF80" s="20"/>
      <c r="AG80" s="18"/>
      <c r="AH80" s="20"/>
      <c r="AI80" s="18"/>
      <c r="AJ80" s="18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18"/>
      <c r="BR80" s="18"/>
      <c r="BS80" s="18"/>
      <c r="BT80" s="31"/>
      <c r="BU80" s="31"/>
      <c r="BV80" s="20"/>
      <c r="BW80" s="20"/>
      <c r="BX80" s="31"/>
      <c r="BY80" s="31"/>
      <c r="BZ80" s="31"/>
      <c r="CA80" s="31"/>
      <c r="CB80" s="20"/>
      <c r="CC80" s="20"/>
      <c r="CD80" s="20"/>
      <c r="CE80" s="20"/>
      <c r="CF80" s="20"/>
      <c r="CG80" s="20"/>
      <c r="CH80" s="18"/>
      <c r="CI80" s="20"/>
      <c r="CJ80" s="20"/>
      <c r="CK80" s="31"/>
      <c r="CL80" s="31"/>
      <c r="CM80" s="31"/>
      <c r="CN80" s="31"/>
      <c r="CO80" s="20"/>
      <c r="CP80" s="20"/>
      <c r="CQ80" s="22">
        <v>35.1</v>
      </c>
      <c r="CR80" s="22">
        <v>934.27</v>
      </c>
      <c r="CS80" s="32">
        <v>899.17</v>
      </c>
      <c r="CT80" s="33"/>
      <c r="CU80" s="34"/>
    </row>
    <row r="81" spans="1:99" ht="12.75">
      <c r="A81" s="18" t="s">
        <v>164</v>
      </c>
      <c r="B81" s="19">
        <v>36258</v>
      </c>
      <c r="C81" s="3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18"/>
      <c r="Q81" s="18"/>
      <c r="R81" s="20"/>
      <c r="S81" s="18"/>
      <c r="T81" s="20"/>
      <c r="U81" s="18"/>
      <c r="V81" s="18"/>
      <c r="W81" s="18"/>
      <c r="X81" s="20"/>
      <c r="Y81" s="20"/>
      <c r="Z81" s="20"/>
      <c r="AA81" s="20"/>
      <c r="AB81" s="20"/>
      <c r="AC81" s="20"/>
      <c r="AD81" s="20"/>
      <c r="AE81" s="20"/>
      <c r="AF81" s="20"/>
      <c r="AG81" s="18"/>
      <c r="AH81" s="20"/>
      <c r="AI81" s="18"/>
      <c r="AJ81" s="18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18"/>
      <c r="BR81" s="18"/>
      <c r="BS81" s="18"/>
      <c r="BT81" s="31"/>
      <c r="BU81" s="31"/>
      <c r="BV81" s="20"/>
      <c r="BW81" s="20"/>
      <c r="BX81" s="31"/>
      <c r="BY81" s="31"/>
      <c r="BZ81" s="31"/>
      <c r="CA81" s="31"/>
      <c r="CB81" s="20"/>
      <c r="CC81" s="20"/>
      <c r="CD81" s="20"/>
      <c r="CE81" s="20"/>
      <c r="CF81" s="20"/>
      <c r="CG81" s="20"/>
      <c r="CH81" s="18"/>
      <c r="CI81" s="20"/>
      <c r="CJ81" s="20"/>
      <c r="CK81" s="31"/>
      <c r="CL81" s="31"/>
      <c r="CM81" s="31"/>
      <c r="CN81" s="31"/>
      <c r="CO81" s="20"/>
      <c r="CP81" s="20"/>
      <c r="CQ81" s="22">
        <v>34.85</v>
      </c>
      <c r="CR81" s="22">
        <v>934.27</v>
      </c>
      <c r="CS81" s="32">
        <v>899.42</v>
      </c>
      <c r="CT81" s="33"/>
      <c r="CU81" s="34"/>
    </row>
    <row r="82" spans="1:99" ht="12.75">
      <c r="A82" s="18" t="s">
        <v>164</v>
      </c>
      <c r="B82" s="19">
        <v>36369</v>
      </c>
      <c r="C82" s="30" t="s">
        <v>142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18"/>
      <c r="Q82" s="18"/>
      <c r="R82" s="20"/>
      <c r="S82" s="18"/>
      <c r="T82" s="20"/>
      <c r="U82" s="18"/>
      <c r="V82" s="18"/>
      <c r="W82" s="18"/>
      <c r="X82" s="20"/>
      <c r="Y82" s="20"/>
      <c r="Z82" s="20"/>
      <c r="AA82" s="20"/>
      <c r="AB82" s="20"/>
      <c r="AC82" s="20"/>
      <c r="AD82" s="20"/>
      <c r="AE82" s="20"/>
      <c r="AF82" s="20"/>
      <c r="AG82" s="18"/>
      <c r="AH82" s="20"/>
      <c r="AI82" s="18"/>
      <c r="AJ82" s="18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>
        <v>0.3</v>
      </c>
      <c r="BB82" s="20"/>
      <c r="BC82" s="20"/>
      <c r="BD82" s="20"/>
      <c r="BE82" s="20"/>
      <c r="BF82" s="20"/>
      <c r="BG82" s="20"/>
      <c r="BH82" s="20">
        <v>1.7</v>
      </c>
      <c r="BI82" s="20"/>
      <c r="BJ82" s="20"/>
      <c r="BK82" s="20"/>
      <c r="BL82" s="20"/>
      <c r="BM82" s="20"/>
      <c r="BN82" s="20"/>
      <c r="BO82" s="20"/>
      <c r="BP82" s="20"/>
      <c r="BQ82" s="18"/>
      <c r="BR82" s="18"/>
      <c r="BS82" s="18"/>
      <c r="BT82" s="31">
        <v>2</v>
      </c>
      <c r="BU82" s="31">
        <v>190</v>
      </c>
      <c r="BV82" s="20">
        <v>2</v>
      </c>
      <c r="BW82" s="20">
        <v>230</v>
      </c>
      <c r="BX82" s="31">
        <v>12</v>
      </c>
      <c r="BY82" s="31" t="s">
        <v>160</v>
      </c>
      <c r="BZ82" s="31" t="s">
        <v>143</v>
      </c>
      <c r="CA82" s="31">
        <v>0.22</v>
      </c>
      <c r="CB82" s="20">
        <v>1.8</v>
      </c>
      <c r="CC82" s="20" t="s">
        <v>144</v>
      </c>
      <c r="CD82" s="20" t="s">
        <v>153</v>
      </c>
      <c r="CE82" s="20" t="s">
        <v>145</v>
      </c>
      <c r="CF82" s="20" t="s">
        <v>146</v>
      </c>
      <c r="CG82" s="20" t="s">
        <v>147</v>
      </c>
      <c r="CH82" s="18">
        <v>1900</v>
      </c>
      <c r="CI82" s="20">
        <v>650</v>
      </c>
      <c r="CJ82" s="20" t="s">
        <v>148</v>
      </c>
      <c r="CK82" s="31">
        <v>50</v>
      </c>
      <c r="CL82" s="31">
        <v>18</v>
      </c>
      <c r="CM82" s="31">
        <v>1.5</v>
      </c>
      <c r="CN82" s="31">
        <v>4.3</v>
      </c>
      <c r="CO82" s="20"/>
      <c r="CP82" s="20"/>
      <c r="CQ82" s="22">
        <v>35.13</v>
      </c>
      <c r="CR82" s="22">
        <v>934.27</v>
      </c>
      <c r="CS82" s="32">
        <v>899.14</v>
      </c>
      <c r="CT82" s="33">
        <v>9925134</v>
      </c>
      <c r="CU82" s="34"/>
    </row>
    <row r="83" spans="1:99" ht="12.75">
      <c r="A83" s="18" t="s">
        <v>164</v>
      </c>
      <c r="B83" s="19">
        <v>36473</v>
      </c>
      <c r="C83" s="30" t="s">
        <v>142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18"/>
      <c r="Q83" s="18"/>
      <c r="R83" s="20"/>
      <c r="S83" s="18"/>
      <c r="T83" s="20"/>
      <c r="U83" s="18"/>
      <c r="V83" s="18"/>
      <c r="W83" s="18"/>
      <c r="X83" s="20"/>
      <c r="Y83" s="20"/>
      <c r="Z83" s="20"/>
      <c r="AA83" s="20"/>
      <c r="AB83" s="20"/>
      <c r="AC83" s="20"/>
      <c r="AD83" s="20"/>
      <c r="AE83" s="20"/>
      <c r="AF83" s="20"/>
      <c r="AG83" s="18"/>
      <c r="AH83" s="20"/>
      <c r="AI83" s="18"/>
      <c r="AJ83" s="18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>
        <v>0.2</v>
      </c>
      <c r="BB83" s="20"/>
      <c r="BC83" s="20"/>
      <c r="BD83" s="20"/>
      <c r="BE83" s="20"/>
      <c r="BF83" s="20"/>
      <c r="BG83" s="20"/>
      <c r="BH83" s="20">
        <v>1.7</v>
      </c>
      <c r="BI83" s="20"/>
      <c r="BJ83" s="20"/>
      <c r="BK83" s="20"/>
      <c r="BL83" s="20"/>
      <c r="BM83" s="20"/>
      <c r="BN83" s="20"/>
      <c r="BO83" s="20"/>
      <c r="BP83" s="20"/>
      <c r="BQ83" s="18"/>
      <c r="BR83" s="18"/>
      <c r="BS83" s="18"/>
      <c r="BT83" s="31">
        <v>1.9</v>
      </c>
      <c r="BU83" s="31"/>
      <c r="BV83" s="20"/>
      <c r="BW83" s="20"/>
      <c r="BX83" s="31"/>
      <c r="BY83" s="31"/>
      <c r="BZ83" s="31"/>
      <c r="CA83" s="31"/>
      <c r="CB83" s="20"/>
      <c r="CC83" s="20"/>
      <c r="CD83" s="20"/>
      <c r="CE83" s="20"/>
      <c r="CF83" s="20"/>
      <c r="CG83" s="20"/>
      <c r="CH83" s="18"/>
      <c r="CI83" s="20"/>
      <c r="CJ83" s="20"/>
      <c r="CK83" s="31"/>
      <c r="CL83" s="31"/>
      <c r="CM83" s="31"/>
      <c r="CN83" s="31"/>
      <c r="CO83" s="20"/>
      <c r="CP83" s="20"/>
      <c r="CQ83" s="22">
        <v>35.7</v>
      </c>
      <c r="CR83" s="22">
        <v>934.27</v>
      </c>
      <c r="CS83" s="32">
        <v>898.57</v>
      </c>
      <c r="CT83" s="33">
        <v>9939476</v>
      </c>
      <c r="CU83" s="34"/>
    </row>
    <row r="84" spans="1:99" ht="12.75">
      <c r="A84" s="18" t="s">
        <v>165</v>
      </c>
      <c r="B84" s="19">
        <v>36256</v>
      </c>
      <c r="C84" s="3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18"/>
      <c r="Q84" s="18"/>
      <c r="R84" s="20"/>
      <c r="S84" s="18"/>
      <c r="T84" s="20"/>
      <c r="U84" s="18"/>
      <c r="V84" s="18"/>
      <c r="W84" s="18"/>
      <c r="X84" s="20"/>
      <c r="Y84" s="20"/>
      <c r="Z84" s="20"/>
      <c r="AA84" s="20"/>
      <c r="AB84" s="20"/>
      <c r="AC84" s="20"/>
      <c r="AD84" s="20"/>
      <c r="AE84" s="20"/>
      <c r="AF84" s="20"/>
      <c r="AG84" s="18"/>
      <c r="AH84" s="20"/>
      <c r="AI84" s="18"/>
      <c r="AJ84" s="18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>
        <v>0.2</v>
      </c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18"/>
      <c r="BR84" s="18"/>
      <c r="BS84" s="18"/>
      <c r="BT84" s="31">
        <v>0.2</v>
      </c>
      <c r="BU84" s="31"/>
      <c r="BV84" s="20"/>
      <c r="BW84" s="20"/>
      <c r="BX84" s="31"/>
      <c r="BY84" s="31"/>
      <c r="BZ84" s="31"/>
      <c r="CA84" s="31"/>
      <c r="CB84" s="20"/>
      <c r="CC84" s="20"/>
      <c r="CD84" s="20"/>
      <c r="CE84" s="20"/>
      <c r="CF84" s="20"/>
      <c r="CG84" s="20"/>
      <c r="CH84" s="18"/>
      <c r="CI84" s="20"/>
      <c r="CJ84" s="20"/>
      <c r="CK84" s="31"/>
      <c r="CL84" s="31"/>
      <c r="CM84" s="31"/>
      <c r="CN84" s="31"/>
      <c r="CO84" s="20"/>
      <c r="CP84" s="20"/>
      <c r="CQ84" s="22">
        <v>35.73</v>
      </c>
      <c r="CR84" s="22">
        <v>935.15</v>
      </c>
      <c r="CS84" s="32">
        <v>899.42</v>
      </c>
      <c r="CT84" s="33">
        <v>9907228</v>
      </c>
      <c r="CU84" s="34"/>
    </row>
    <row r="85" spans="1:99" ht="12.75">
      <c r="A85" s="18" t="s">
        <v>165</v>
      </c>
      <c r="B85" s="19">
        <v>36257</v>
      </c>
      <c r="C85" s="3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18"/>
      <c r="Q85" s="18"/>
      <c r="R85" s="20"/>
      <c r="S85" s="18"/>
      <c r="T85" s="20"/>
      <c r="U85" s="18"/>
      <c r="V85" s="18"/>
      <c r="W85" s="18"/>
      <c r="X85" s="20"/>
      <c r="Y85" s="20"/>
      <c r="Z85" s="20"/>
      <c r="AA85" s="20"/>
      <c r="AB85" s="20"/>
      <c r="AC85" s="20"/>
      <c r="AD85" s="20"/>
      <c r="AE85" s="20"/>
      <c r="AF85" s="20"/>
      <c r="AG85" s="18"/>
      <c r="AH85" s="20"/>
      <c r="AI85" s="18"/>
      <c r="AJ85" s="18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18"/>
      <c r="BR85" s="18"/>
      <c r="BS85" s="18"/>
      <c r="BT85" s="31"/>
      <c r="BU85" s="31"/>
      <c r="BV85" s="20"/>
      <c r="BW85" s="20"/>
      <c r="BX85" s="31"/>
      <c r="BY85" s="31"/>
      <c r="BZ85" s="31"/>
      <c r="CA85" s="31"/>
      <c r="CB85" s="20"/>
      <c r="CC85" s="20"/>
      <c r="CD85" s="20"/>
      <c r="CE85" s="20"/>
      <c r="CF85" s="20"/>
      <c r="CG85" s="20"/>
      <c r="CH85" s="18"/>
      <c r="CI85" s="20"/>
      <c r="CJ85" s="20"/>
      <c r="CK85" s="31"/>
      <c r="CL85" s="31"/>
      <c r="CM85" s="31"/>
      <c r="CN85" s="31"/>
      <c r="CO85" s="20"/>
      <c r="CP85" s="20"/>
      <c r="CQ85" s="22">
        <v>36.1</v>
      </c>
      <c r="CR85" s="22">
        <v>935.15</v>
      </c>
      <c r="CS85" s="32">
        <v>899.05</v>
      </c>
      <c r="CT85" s="33"/>
      <c r="CU85" s="34"/>
    </row>
    <row r="86" spans="1:99" ht="12.75">
      <c r="A86" s="18" t="s">
        <v>165</v>
      </c>
      <c r="B86" s="19">
        <v>36258</v>
      </c>
      <c r="C86" s="3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18"/>
      <c r="Q86" s="18"/>
      <c r="R86" s="20"/>
      <c r="S86" s="18"/>
      <c r="T86" s="20"/>
      <c r="U86" s="18"/>
      <c r="V86" s="18"/>
      <c r="W86" s="18"/>
      <c r="X86" s="20"/>
      <c r="Y86" s="20"/>
      <c r="Z86" s="20"/>
      <c r="AA86" s="20"/>
      <c r="AB86" s="20"/>
      <c r="AC86" s="20"/>
      <c r="AD86" s="20"/>
      <c r="AE86" s="20"/>
      <c r="AF86" s="20"/>
      <c r="AG86" s="18"/>
      <c r="AH86" s="20"/>
      <c r="AI86" s="18"/>
      <c r="AJ86" s="18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18"/>
      <c r="BR86" s="18"/>
      <c r="BS86" s="18"/>
      <c r="BT86" s="31"/>
      <c r="BU86" s="31"/>
      <c r="BV86" s="20"/>
      <c r="BW86" s="20"/>
      <c r="BX86" s="31"/>
      <c r="BY86" s="31"/>
      <c r="BZ86" s="31"/>
      <c r="CA86" s="31"/>
      <c r="CB86" s="20"/>
      <c r="CC86" s="20"/>
      <c r="CD86" s="20"/>
      <c r="CE86" s="20"/>
      <c r="CF86" s="20"/>
      <c r="CG86" s="20"/>
      <c r="CH86" s="18"/>
      <c r="CI86" s="20"/>
      <c r="CJ86" s="20"/>
      <c r="CK86" s="31"/>
      <c r="CL86" s="31"/>
      <c r="CM86" s="31"/>
      <c r="CN86" s="31"/>
      <c r="CO86" s="20"/>
      <c r="CP86" s="20"/>
      <c r="CQ86" s="22">
        <v>35.72</v>
      </c>
      <c r="CR86" s="22">
        <v>935.15</v>
      </c>
      <c r="CS86" s="32">
        <v>899.43</v>
      </c>
      <c r="CT86" s="33"/>
      <c r="CU86" s="34"/>
    </row>
    <row r="87" spans="1:99" ht="12.75">
      <c r="A87" s="18" t="s">
        <v>165</v>
      </c>
      <c r="B87" s="19">
        <v>36369</v>
      </c>
      <c r="C87" s="30" t="s">
        <v>142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18"/>
      <c r="Q87" s="18"/>
      <c r="R87" s="20"/>
      <c r="S87" s="18"/>
      <c r="T87" s="20"/>
      <c r="U87" s="18"/>
      <c r="V87" s="18"/>
      <c r="W87" s="18"/>
      <c r="X87" s="20"/>
      <c r="Y87" s="20"/>
      <c r="Z87" s="20"/>
      <c r="AA87" s="20"/>
      <c r="AB87" s="20"/>
      <c r="AC87" s="20"/>
      <c r="AD87" s="20"/>
      <c r="AE87" s="20"/>
      <c r="AF87" s="20"/>
      <c r="AG87" s="18"/>
      <c r="AH87" s="20"/>
      <c r="AI87" s="18"/>
      <c r="AJ87" s="18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18"/>
      <c r="BR87" s="18"/>
      <c r="BS87" s="18"/>
      <c r="BT87" s="31" t="s">
        <v>159</v>
      </c>
      <c r="BU87" s="31">
        <v>190</v>
      </c>
      <c r="BV87" s="20">
        <v>2.8</v>
      </c>
      <c r="BW87" s="20">
        <v>240</v>
      </c>
      <c r="BX87" s="31">
        <v>14</v>
      </c>
      <c r="BY87" s="31" t="s">
        <v>160</v>
      </c>
      <c r="BZ87" s="31" t="s">
        <v>143</v>
      </c>
      <c r="CA87" s="31">
        <v>0.64</v>
      </c>
      <c r="CB87" s="20">
        <v>1.1</v>
      </c>
      <c r="CC87" s="20" t="s">
        <v>144</v>
      </c>
      <c r="CD87" s="20" t="s">
        <v>153</v>
      </c>
      <c r="CE87" s="20" t="s">
        <v>145</v>
      </c>
      <c r="CF87" s="20" t="s">
        <v>146</v>
      </c>
      <c r="CG87" s="20" t="s">
        <v>147</v>
      </c>
      <c r="CH87" s="18">
        <v>2400</v>
      </c>
      <c r="CI87" s="20">
        <v>390</v>
      </c>
      <c r="CJ87" s="20" t="s">
        <v>148</v>
      </c>
      <c r="CK87" s="31">
        <v>49</v>
      </c>
      <c r="CL87" s="31">
        <v>17</v>
      </c>
      <c r="CM87" s="31">
        <v>1.4</v>
      </c>
      <c r="CN87" s="31">
        <v>4.5</v>
      </c>
      <c r="CO87" s="20"/>
      <c r="CP87" s="20"/>
      <c r="CQ87" s="22">
        <v>36.11</v>
      </c>
      <c r="CR87" s="22">
        <v>935.15</v>
      </c>
      <c r="CS87" s="32">
        <v>899.04</v>
      </c>
      <c r="CT87" s="33">
        <v>9925135</v>
      </c>
      <c r="CU87" s="34"/>
    </row>
    <row r="88" spans="1:99" ht="12.75">
      <c r="A88" s="18" t="s">
        <v>165</v>
      </c>
      <c r="B88" s="19">
        <v>36473</v>
      </c>
      <c r="C88" s="30" t="s">
        <v>142</v>
      </c>
      <c r="D88" s="20">
        <v>27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18"/>
      <c r="Q88" s="18"/>
      <c r="R88" s="20"/>
      <c r="S88" s="18"/>
      <c r="T88" s="20"/>
      <c r="U88" s="18"/>
      <c r="V88" s="18"/>
      <c r="W88" s="18"/>
      <c r="X88" s="20"/>
      <c r="Y88" s="20"/>
      <c r="Z88" s="20"/>
      <c r="AA88" s="20">
        <v>0.5</v>
      </c>
      <c r="AB88" s="20"/>
      <c r="AC88" s="20"/>
      <c r="AD88" s="20"/>
      <c r="AE88" s="20"/>
      <c r="AF88" s="20"/>
      <c r="AG88" s="18"/>
      <c r="AH88" s="20"/>
      <c r="AI88" s="18"/>
      <c r="AJ88" s="18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>
        <v>0.1</v>
      </c>
      <c r="BI88" s="20"/>
      <c r="BJ88" s="20"/>
      <c r="BK88" s="20"/>
      <c r="BL88" s="20"/>
      <c r="BM88" s="20"/>
      <c r="BN88" s="20"/>
      <c r="BO88" s="20"/>
      <c r="BP88" s="20"/>
      <c r="BQ88" s="18"/>
      <c r="BR88" s="18"/>
      <c r="BS88" s="18"/>
      <c r="BT88" s="31">
        <v>27.6</v>
      </c>
      <c r="BU88" s="31"/>
      <c r="BV88" s="20"/>
      <c r="BW88" s="20"/>
      <c r="BX88" s="31"/>
      <c r="BY88" s="31"/>
      <c r="BZ88" s="31"/>
      <c r="CA88" s="31"/>
      <c r="CB88" s="20"/>
      <c r="CC88" s="20"/>
      <c r="CD88" s="20"/>
      <c r="CE88" s="20"/>
      <c r="CF88" s="20"/>
      <c r="CG88" s="20"/>
      <c r="CH88" s="18"/>
      <c r="CI88" s="20"/>
      <c r="CJ88" s="20"/>
      <c r="CK88" s="31"/>
      <c r="CL88" s="31"/>
      <c r="CM88" s="31"/>
      <c r="CN88" s="31"/>
      <c r="CO88" s="20"/>
      <c r="CP88" s="20"/>
      <c r="CQ88" s="22">
        <v>36.57</v>
      </c>
      <c r="CR88" s="22">
        <v>935.15</v>
      </c>
      <c r="CS88" s="32">
        <v>898.58</v>
      </c>
      <c r="CT88" s="33">
        <v>9939477</v>
      </c>
      <c r="CU88" s="34"/>
    </row>
    <row r="89" spans="1:99" ht="12.75">
      <c r="A89" s="18" t="s">
        <v>166</v>
      </c>
      <c r="B89" s="19">
        <v>36258</v>
      </c>
      <c r="C89" s="3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8"/>
      <c r="Q89" s="18"/>
      <c r="R89" s="20"/>
      <c r="S89" s="18"/>
      <c r="T89" s="20"/>
      <c r="U89" s="18"/>
      <c r="V89" s="18"/>
      <c r="W89" s="18"/>
      <c r="X89" s="20"/>
      <c r="Y89" s="20"/>
      <c r="Z89" s="20"/>
      <c r="AA89" s="20"/>
      <c r="AB89" s="20"/>
      <c r="AC89" s="20"/>
      <c r="AD89" s="20"/>
      <c r="AE89" s="20"/>
      <c r="AF89" s="20"/>
      <c r="AG89" s="18"/>
      <c r="AH89" s="20"/>
      <c r="AI89" s="18"/>
      <c r="AJ89" s="18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18"/>
      <c r="BR89" s="18"/>
      <c r="BS89" s="18"/>
      <c r="BT89" s="31"/>
      <c r="BU89" s="31"/>
      <c r="BV89" s="20"/>
      <c r="BW89" s="20"/>
      <c r="BX89" s="31"/>
      <c r="BY89" s="31"/>
      <c r="BZ89" s="31"/>
      <c r="CA89" s="31"/>
      <c r="CB89" s="20"/>
      <c r="CC89" s="20"/>
      <c r="CD89" s="20"/>
      <c r="CE89" s="20"/>
      <c r="CF89" s="20"/>
      <c r="CG89" s="20"/>
      <c r="CH89" s="18"/>
      <c r="CI89" s="20"/>
      <c r="CJ89" s="20"/>
      <c r="CK89" s="31"/>
      <c r="CL89" s="31"/>
      <c r="CM89" s="31"/>
      <c r="CN89" s="31"/>
      <c r="CO89" s="20"/>
      <c r="CP89" s="20"/>
      <c r="CQ89" s="22">
        <v>61.91</v>
      </c>
      <c r="CR89" s="22">
        <v>961.07</v>
      </c>
      <c r="CS89" s="32">
        <v>899.16</v>
      </c>
      <c r="CT89" s="33"/>
      <c r="CU89" s="34">
        <v>-0.0015552099533422852</v>
      </c>
    </row>
    <row r="90" spans="1:99" ht="12.75">
      <c r="A90" s="18" t="s">
        <v>166</v>
      </c>
      <c r="B90" s="19">
        <v>36264</v>
      </c>
      <c r="C90" s="30" t="s">
        <v>142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18"/>
      <c r="Q90" s="18"/>
      <c r="R90" s="20"/>
      <c r="S90" s="18"/>
      <c r="T90" s="20"/>
      <c r="U90" s="18"/>
      <c r="V90" s="18"/>
      <c r="W90" s="18"/>
      <c r="X90" s="20"/>
      <c r="Y90" s="20"/>
      <c r="Z90" s="20"/>
      <c r="AA90" s="20"/>
      <c r="AB90" s="20"/>
      <c r="AC90" s="20"/>
      <c r="AD90" s="20"/>
      <c r="AE90" s="20"/>
      <c r="AF90" s="20"/>
      <c r="AG90" s="18">
        <v>1.5</v>
      </c>
      <c r="AH90" s="20"/>
      <c r="AI90" s="18"/>
      <c r="AJ90" s="18"/>
      <c r="AK90" s="20"/>
      <c r="AL90" s="20"/>
      <c r="AM90" s="20"/>
      <c r="AN90" s="20">
        <v>19</v>
      </c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>
        <v>0.2</v>
      </c>
      <c r="BB90" s="20"/>
      <c r="BC90" s="20"/>
      <c r="BD90" s="20"/>
      <c r="BE90" s="20"/>
      <c r="BF90" s="20"/>
      <c r="BG90" s="20"/>
      <c r="BH90" s="20">
        <v>0.1</v>
      </c>
      <c r="BI90" s="20"/>
      <c r="BJ90" s="20"/>
      <c r="BK90" s="20"/>
      <c r="BL90" s="20"/>
      <c r="BM90" s="20"/>
      <c r="BN90" s="20"/>
      <c r="BO90" s="20"/>
      <c r="BP90" s="20"/>
      <c r="BQ90" s="18"/>
      <c r="BR90" s="18"/>
      <c r="BS90" s="18"/>
      <c r="BT90" s="31">
        <v>20.8</v>
      </c>
      <c r="BU90" s="31"/>
      <c r="BV90" s="20"/>
      <c r="BW90" s="20"/>
      <c r="BX90" s="31"/>
      <c r="BY90" s="31"/>
      <c r="BZ90" s="31"/>
      <c r="CA90" s="31"/>
      <c r="CB90" s="20"/>
      <c r="CC90" s="20"/>
      <c r="CD90" s="20"/>
      <c r="CE90" s="20"/>
      <c r="CF90" s="20"/>
      <c r="CG90" s="20"/>
      <c r="CH90" s="18"/>
      <c r="CI90" s="20"/>
      <c r="CJ90" s="20"/>
      <c r="CK90" s="31"/>
      <c r="CL90" s="31"/>
      <c r="CM90" s="31"/>
      <c r="CN90" s="31"/>
      <c r="CO90" s="20"/>
      <c r="CP90" s="20"/>
      <c r="CQ90" s="22">
        <v>62.06</v>
      </c>
      <c r="CR90" s="22">
        <v>961.07</v>
      </c>
      <c r="CS90" s="32">
        <v>899.01</v>
      </c>
      <c r="CT90" s="33">
        <v>9908107</v>
      </c>
      <c r="CU90" s="34">
        <v>0.0007776049766711426</v>
      </c>
    </row>
    <row r="91" spans="1:99" ht="12.75">
      <c r="A91" s="18" t="s">
        <v>166</v>
      </c>
      <c r="B91" s="19">
        <v>36369</v>
      </c>
      <c r="C91" s="30" t="s">
        <v>142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18"/>
      <c r="Q91" s="18"/>
      <c r="R91" s="20"/>
      <c r="S91" s="18"/>
      <c r="T91" s="20"/>
      <c r="U91" s="18"/>
      <c r="V91" s="18"/>
      <c r="W91" s="18"/>
      <c r="X91" s="20"/>
      <c r="Y91" s="20"/>
      <c r="Z91" s="20"/>
      <c r="AA91" s="20"/>
      <c r="AB91" s="20"/>
      <c r="AC91" s="20"/>
      <c r="AD91" s="20"/>
      <c r="AE91" s="20"/>
      <c r="AF91" s="20"/>
      <c r="AG91" s="18"/>
      <c r="AH91" s="20"/>
      <c r="AI91" s="18"/>
      <c r="AJ91" s="18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>
        <v>0.2</v>
      </c>
      <c r="BB91" s="20"/>
      <c r="BC91" s="20"/>
      <c r="BD91" s="20"/>
      <c r="BE91" s="20"/>
      <c r="BF91" s="20"/>
      <c r="BG91" s="20"/>
      <c r="BH91" s="20">
        <v>0.1</v>
      </c>
      <c r="BI91" s="20"/>
      <c r="BJ91" s="20"/>
      <c r="BK91" s="20"/>
      <c r="BL91" s="20"/>
      <c r="BM91" s="20"/>
      <c r="BN91" s="20"/>
      <c r="BO91" s="20"/>
      <c r="BP91" s="20"/>
      <c r="BQ91" s="18"/>
      <c r="BR91" s="18"/>
      <c r="BS91" s="18"/>
      <c r="BT91" s="31">
        <v>0.3</v>
      </c>
      <c r="BU91" s="31">
        <v>470</v>
      </c>
      <c r="BV91" s="20">
        <v>2</v>
      </c>
      <c r="BW91" s="20">
        <v>640</v>
      </c>
      <c r="BX91" s="31">
        <v>110</v>
      </c>
      <c r="BY91" s="31">
        <v>6.5</v>
      </c>
      <c r="BZ91" s="31" t="s">
        <v>143</v>
      </c>
      <c r="CA91" s="31" t="s">
        <v>146</v>
      </c>
      <c r="CB91" s="20" t="s">
        <v>145</v>
      </c>
      <c r="CC91" s="20" t="s">
        <v>144</v>
      </c>
      <c r="CD91" s="20" t="s">
        <v>153</v>
      </c>
      <c r="CE91" s="20" t="s">
        <v>145</v>
      </c>
      <c r="CF91" s="20" t="s">
        <v>146</v>
      </c>
      <c r="CG91" s="20" t="s">
        <v>147</v>
      </c>
      <c r="CH91" s="18">
        <v>1000</v>
      </c>
      <c r="CI91" s="20">
        <v>510</v>
      </c>
      <c r="CJ91" s="20" t="s">
        <v>148</v>
      </c>
      <c r="CK91" s="31">
        <v>110</v>
      </c>
      <c r="CL91" s="31">
        <v>47</v>
      </c>
      <c r="CM91" s="31">
        <v>2.2</v>
      </c>
      <c r="CN91" s="31">
        <v>52</v>
      </c>
      <c r="CO91" s="20"/>
      <c r="CP91" s="20"/>
      <c r="CQ91" s="22">
        <v>61.92</v>
      </c>
      <c r="CR91" s="22">
        <v>961.07</v>
      </c>
      <c r="CS91" s="32">
        <v>899.15</v>
      </c>
      <c r="CT91" s="33">
        <v>9925129</v>
      </c>
      <c r="CU91" s="34">
        <v>0.01710730948678282</v>
      </c>
    </row>
    <row r="92" spans="1:99" ht="12.75">
      <c r="A92" s="18" t="s">
        <v>166</v>
      </c>
      <c r="B92" s="19">
        <v>36473</v>
      </c>
      <c r="C92" s="30" t="s">
        <v>142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8"/>
      <c r="Q92" s="18"/>
      <c r="R92" s="20"/>
      <c r="S92" s="18"/>
      <c r="T92" s="20"/>
      <c r="U92" s="18"/>
      <c r="V92" s="18"/>
      <c r="W92" s="18"/>
      <c r="X92" s="20"/>
      <c r="Y92" s="20"/>
      <c r="Z92" s="20"/>
      <c r="AA92" s="20">
        <v>0.7</v>
      </c>
      <c r="AB92" s="20"/>
      <c r="AC92" s="20"/>
      <c r="AD92" s="20"/>
      <c r="AE92" s="20"/>
      <c r="AF92" s="20"/>
      <c r="AG92" s="18"/>
      <c r="AH92" s="20"/>
      <c r="AI92" s="18"/>
      <c r="AJ92" s="18"/>
      <c r="AK92" s="20"/>
      <c r="AL92" s="20"/>
      <c r="AM92" s="20"/>
      <c r="AN92" s="20">
        <v>6.9</v>
      </c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>
        <v>0.2</v>
      </c>
      <c r="BB92" s="20"/>
      <c r="BC92" s="20"/>
      <c r="BD92" s="20"/>
      <c r="BE92" s="20"/>
      <c r="BF92" s="20"/>
      <c r="BG92" s="20"/>
      <c r="BH92" s="20">
        <v>0.1</v>
      </c>
      <c r="BI92" s="20"/>
      <c r="BJ92" s="20"/>
      <c r="BK92" s="20"/>
      <c r="BL92" s="20"/>
      <c r="BM92" s="20"/>
      <c r="BN92" s="20"/>
      <c r="BO92" s="20"/>
      <c r="BP92" s="20"/>
      <c r="BQ92" s="18"/>
      <c r="BR92" s="18"/>
      <c r="BS92" s="18"/>
      <c r="BT92" s="31">
        <v>7.9</v>
      </c>
      <c r="BU92" s="31"/>
      <c r="BV92" s="20"/>
      <c r="BW92" s="20"/>
      <c r="BX92" s="31"/>
      <c r="BY92" s="31"/>
      <c r="BZ92" s="31"/>
      <c r="CA92" s="31"/>
      <c r="CB92" s="20"/>
      <c r="CC92" s="20"/>
      <c r="CD92" s="20"/>
      <c r="CE92" s="20"/>
      <c r="CF92" s="20"/>
      <c r="CG92" s="20"/>
      <c r="CH92" s="18"/>
      <c r="CI92" s="20"/>
      <c r="CJ92" s="20"/>
      <c r="CK92" s="31"/>
      <c r="CL92" s="31"/>
      <c r="CM92" s="31"/>
      <c r="CN92" s="31"/>
      <c r="CO92" s="20"/>
      <c r="CP92" s="20"/>
      <c r="CQ92" s="22">
        <v>62.77</v>
      </c>
      <c r="CR92" s="22">
        <v>961.07</v>
      </c>
      <c r="CS92" s="32">
        <v>898.3</v>
      </c>
      <c r="CT92" s="33">
        <v>9939478</v>
      </c>
      <c r="CU92" s="34">
        <v>0.0003888024883399915</v>
      </c>
    </row>
    <row r="93" spans="1:99" ht="12.75">
      <c r="A93" s="18" t="s">
        <v>167</v>
      </c>
      <c r="B93" s="19">
        <v>36258</v>
      </c>
      <c r="C93" s="3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18"/>
      <c r="Q93" s="18"/>
      <c r="R93" s="20"/>
      <c r="S93" s="18"/>
      <c r="T93" s="20"/>
      <c r="U93" s="18"/>
      <c r="V93" s="18"/>
      <c r="W93" s="18"/>
      <c r="X93" s="20"/>
      <c r="Y93" s="20"/>
      <c r="Z93" s="20"/>
      <c r="AA93" s="20"/>
      <c r="AB93" s="20"/>
      <c r="AC93" s="20"/>
      <c r="AD93" s="20"/>
      <c r="AE93" s="20"/>
      <c r="AF93" s="20"/>
      <c r="AG93" s="18"/>
      <c r="AH93" s="20"/>
      <c r="AI93" s="18"/>
      <c r="AJ93" s="18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18"/>
      <c r="BR93" s="18"/>
      <c r="BS93" s="18"/>
      <c r="BT93" s="31"/>
      <c r="BU93" s="31"/>
      <c r="BV93" s="20"/>
      <c r="BW93" s="20"/>
      <c r="BX93" s="31"/>
      <c r="BY93" s="31"/>
      <c r="BZ93" s="31"/>
      <c r="CA93" s="31"/>
      <c r="CB93" s="20"/>
      <c r="CC93" s="20"/>
      <c r="CD93" s="20"/>
      <c r="CE93" s="20"/>
      <c r="CF93" s="20"/>
      <c r="CG93" s="20"/>
      <c r="CH93" s="18"/>
      <c r="CI93" s="20"/>
      <c r="CJ93" s="20"/>
      <c r="CK93" s="31"/>
      <c r="CL93" s="31"/>
      <c r="CM93" s="31"/>
      <c r="CN93" s="31"/>
      <c r="CO93" s="20"/>
      <c r="CP93" s="20"/>
      <c r="CQ93" s="22">
        <v>61.15</v>
      </c>
      <c r="CR93" s="22">
        <v>960.35</v>
      </c>
      <c r="CS93" s="32">
        <v>899.2</v>
      </c>
      <c r="CT93" s="33"/>
      <c r="CU93" s="34"/>
    </row>
    <row r="94" spans="1:99" ht="12.75">
      <c r="A94" s="18" t="s">
        <v>167</v>
      </c>
      <c r="B94" s="19">
        <v>36264</v>
      </c>
      <c r="C94" s="30" t="s">
        <v>142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18"/>
      <c r="Q94" s="18"/>
      <c r="R94" s="20"/>
      <c r="S94" s="18"/>
      <c r="T94" s="20"/>
      <c r="U94" s="18"/>
      <c r="V94" s="18"/>
      <c r="W94" s="18"/>
      <c r="X94" s="20"/>
      <c r="Y94" s="20"/>
      <c r="Z94" s="20"/>
      <c r="AA94" s="20"/>
      <c r="AB94" s="20"/>
      <c r="AC94" s="20"/>
      <c r="AD94" s="20"/>
      <c r="AE94" s="20"/>
      <c r="AF94" s="20"/>
      <c r="AG94" s="18">
        <v>0.7</v>
      </c>
      <c r="AH94" s="20"/>
      <c r="AI94" s="18"/>
      <c r="AJ94" s="18"/>
      <c r="AK94" s="20"/>
      <c r="AL94" s="20"/>
      <c r="AM94" s="20"/>
      <c r="AN94" s="20">
        <v>10</v>
      </c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>
        <v>0.2</v>
      </c>
      <c r="BI94" s="20"/>
      <c r="BJ94" s="20"/>
      <c r="BK94" s="20"/>
      <c r="BL94" s="20"/>
      <c r="BM94" s="20"/>
      <c r="BN94" s="20"/>
      <c r="BO94" s="20"/>
      <c r="BP94" s="20"/>
      <c r="BQ94" s="18"/>
      <c r="BR94" s="18"/>
      <c r="BS94" s="18"/>
      <c r="BT94" s="31">
        <v>10.9</v>
      </c>
      <c r="BU94" s="31"/>
      <c r="BV94" s="20"/>
      <c r="BW94" s="20"/>
      <c r="BX94" s="31"/>
      <c r="BY94" s="31"/>
      <c r="BZ94" s="31"/>
      <c r="CA94" s="31"/>
      <c r="CB94" s="20"/>
      <c r="CC94" s="20"/>
      <c r="CD94" s="20"/>
      <c r="CE94" s="20"/>
      <c r="CF94" s="20"/>
      <c r="CG94" s="20"/>
      <c r="CH94" s="18"/>
      <c r="CI94" s="20"/>
      <c r="CJ94" s="20"/>
      <c r="CK94" s="31"/>
      <c r="CL94" s="31"/>
      <c r="CM94" s="31"/>
      <c r="CN94" s="31"/>
      <c r="CO94" s="20"/>
      <c r="CP94" s="20"/>
      <c r="CQ94" s="22">
        <v>61.36</v>
      </c>
      <c r="CR94" s="22">
        <v>960.35</v>
      </c>
      <c r="CS94" s="32">
        <v>898.99</v>
      </c>
      <c r="CT94" s="33">
        <v>9908108</v>
      </c>
      <c r="CU94" s="34"/>
    </row>
    <row r="95" spans="1:99" ht="12.75">
      <c r="A95" s="18" t="s">
        <v>167</v>
      </c>
      <c r="B95" s="19">
        <v>36369</v>
      </c>
      <c r="C95" s="30" t="s">
        <v>142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18"/>
      <c r="Q95" s="18"/>
      <c r="R95" s="20"/>
      <c r="S95" s="18"/>
      <c r="T95" s="20"/>
      <c r="U95" s="18"/>
      <c r="V95" s="18"/>
      <c r="W95" s="18"/>
      <c r="X95" s="20"/>
      <c r="Y95" s="20"/>
      <c r="Z95" s="20"/>
      <c r="AA95" s="20"/>
      <c r="AB95" s="20"/>
      <c r="AC95" s="20"/>
      <c r="AD95" s="20"/>
      <c r="AE95" s="20"/>
      <c r="AF95" s="20"/>
      <c r="AG95" s="18"/>
      <c r="AH95" s="20"/>
      <c r="AI95" s="18"/>
      <c r="AJ95" s="18"/>
      <c r="AK95" s="20"/>
      <c r="AL95" s="20"/>
      <c r="AM95" s="20"/>
      <c r="AN95" s="20">
        <v>4.3</v>
      </c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>
        <v>0.1</v>
      </c>
      <c r="BI95" s="20"/>
      <c r="BJ95" s="20"/>
      <c r="BK95" s="20"/>
      <c r="BL95" s="20"/>
      <c r="BM95" s="20"/>
      <c r="BN95" s="20"/>
      <c r="BO95" s="20"/>
      <c r="BP95" s="20"/>
      <c r="BQ95" s="18"/>
      <c r="BR95" s="18"/>
      <c r="BS95" s="18"/>
      <c r="BT95" s="31">
        <v>4.4</v>
      </c>
      <c r="BU95" s="31">
        <v>470</v>
      </c>
      <c r="BV95" s="20">
        <v>7.6</v>
      </c>
      <c r="BW95" s="20">
        <v>730</v>
      </c>
      <c r="BX95" s="31">
        <v>130</v>
      </c>
      <c r="BY95" s="31">
        <v>7.4</v>
      </c>
      <c r="BZ95" s="31" t="s">
        <v>143</v>
      </c>
      <c r="CA95" s="31">
        <v>0.24</v>
      </c>
      <c r="CB95" s="20" t="s">
        <v>145</v>
      </c>
      <c r="CC95" s="20" t="s">
        <v>144</v>
      </c>
      <c r="CD95" s="20">
        <v>0.78</v>
      </c>
      <c r="CE95" s="20" t="s">
        <v>145</v>
      </c>
      <c r="CF95" s="20" t="s">
        <v>146</v>
      </c>
      <c r="CG95" s="20" t="s">
        <v>147</v>
      </c>
      <c r="CH95" s="18">
        <v>2900</v>
      </c>
      <c r="CI95" s="20">
        <v>800</v>
      </c>
      <c r="CJ95" s="20" t="s">
        <v>148</v>
      </c>
      <c r="CK95" s="31">
        <v>110</v>
      </c>
      <c r="CL95" s="31">
        <v>56</v>
      </c>
      <c r="CM95" s="31">
        <v>2.4</v>
      </c>
      <c r="CN95" s="31">
        <v>60</v>
      </c>
      <c r="CO95" s="20"/>
      <c r="CP95" s="20"/>
      <c r="CQ95" s="22">
        <v>61.64</v>
      </c>
      <c r="CR95" s="22">
        <v>960.35</v>
      </c>
      <c r="CS95" s="32">
        <v>898.71</v>
      </c>
      <c r="CT95" s="33">
        <v>9925130</v>
      </c>
      <c r="CU95" s="34"/>
    </row>
    <row r="96" spans="1:99" ht="12.75">
      <c r="A96" s="18" t="s">
        <v>167</v>
      </c>
      <c r="B96" s="19">
        <v>36473</v>
      </c>
      <c r="C96" s="30" t="s">
        <v>142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18"/>
      <c r="Q96" s="18"/>
      <c r="R96" s="20"/>
      <c r="S96" s="18"/>
      <c r="T96" s="20"/>
      <c r="U96" s="18"/>
      <c r="V96" s="18"/>
      <c r="W96" s="18"/>
      <c r="X96" s="20"/>
      <c r="Y96" s="20"/>
      <c r="Z96" s="20"/>
      <c r="AA96" s="20"/>
      <c r="AB96" s="20"/>
      <c r="AC96" s="20"/>
      <c r="AD96" s="20"/>
      <c r="AE96" s="20"/>
      <c r="AF96" s="20"/>
      <c r="AG96" s="18"/>
      <c r="AH96" s="20"/>
      <c r="AI96" s="18"/>
      <c r="AJ96" s="18"/>
      <c r="AK96" s="20"/>
      <c r="AL96" s="20"/>
      <c r="AM96" s="20"/>
      <c r="AN96" s="20">
        <v>5.4</v>
      </c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>
        <v>0.2</v>
      </c>
      <c r="BI96" s="20"/>
      <c r="BJ96" s="20"/>
      <c r="BK96" s="20"/>
      <c r="BL96" s="20"/>
      <c r="BM96" s="20"/>
      <c r="BN96" s="20"/>
      <c r="BO96" s="20"/>
      <c r="BP96" s="20"/>
      <c r="BQ96" s="18"/>
      <c r="BR96" s="18"/>
      <c r="BS96" s="18"/>
      <c r="BT96" s="31"/>
      <c r="BU96" s="31"/>
      <c r="BV96" s="20"/>
      <c r="BW96" s="20"/>
      <c r="BX96" s="31"/>
      <c r="BY96" s="31"/>
      <c r="BZ96" s="31"/>
      <c r="CA96" s="31"/>
      <c r="CB96" s="20"/>
      <c r="CC96" s="20"/>
      <c r="CD96" s="20"/>
      <c r="CE96" s="20"/>
      <c r="CF96" s="20"/>
      <c r="CG96" s="20"/>
      <c r="CH96" s="18"/>
      <c r="CI96" s="20"/>
      <c r="CJ96" s="20"/>
      <c r="CK96" s="31"/>
      <c r="CL96" s="31"/>
      <c r="CM96" s="31"/>
      <c r="CN96" s="31"/>
      <c r="CO96" s="20"/>
      <c r="CP96" s="20"/>
      <c r="CQ96" s="22">
        <v>62.06</v>
      </c>
      <c r="CR96" s="22">
        <v>960.35</v>
      </c>
      <c r="CS96" s="32">
        <v>898.29</v>
      </c>
      <c r="CT96" s="33">
        <v>9939479</v>
      </c>
      <c r="CU96" s="34"/>
    </row>
    <row r="97" spans="1:99" ht="12.75">
      <c r="A97" s="18" t="s">
        <v>168</v>
      </c>
      <c r="B97" s="19">
        <v>36258</v>
      </c>
      <c r="C97" s="3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18"/>
      <c r="Q97" s="18"/>
      <c r="R97" s="20"/>
      <c r="S97" s="18"/>
      <c r="T97" s="20"/>
      <c r="U97" s="18"/>
      <c r="V97" s="18"/>
      <c r="W97" s="18"/>
      <c r="X97" s="20"/>
      <c r="Y97" s="20"/>
      <c r="Z97" s="20"/>
      <c r="AA97" s="20"/>
      <c r="AB97" s="20"/>
      <c r="AC97" s="20"/>
      <c r="AD97" s="20"/>
      <c r="AE97" s="20"/>
      <c r="AF97" s="20"/>
      <c r="AG97" s="18"/>
      <c r="AH97" s="20"/>
      <c r="AI97" s="18"/>
      <c r="AJ97" s="18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18"/>
      <c r="BR97" s="18"/>
      <c r="BS97" s="18"/>
      <c r="BT97" s="31"/>
      <c r="BU97" s="31"/>
      <c r="BV97" s="20"/>
      <c r="BW97" s="20"/>
      <c r="BX97" s="31"/>
      <c r="BY97" s="31"/>
      <c r="BZ97" s="31"/>
      <c r="CA97" s="31"/>
      <c r="CB97" s="20"/>
      <c r="CC97" s="20"/>
      <c r="CD97" s="20"/>
      <c r="CE97" s="20"/>
      <c r="CF97" s="20"/>
      <c r="CG97" s="20"/>
      <c r="CH97" s="18"/>
      <c r="CI97" s="20"/>
      <c r="CJ97" s="20"/>
      <c r="CK97" s="31"/>
      <c r="CL97" s="31"/>
      <c r="CM97" s="31"/>
      <c r="CN97" s="31"/>
      <c r="CO97" s="20"/>
      <c r="CP97" s="20"/>
      <c r="CQ97" s="22">
        <v>60.42</v>
      </c>
      <c r="CR97" s="22">
        <v>959.62</v>
      </c>
      <c r="CS97" s="32">
        <v>899.2</v>
      </c>
      <c r="CT97" s="33"/>
      <c r="CU97" s="34"/>
    </row>
    <row r="98" spans="1:99" ht="12.75">
      <c r="A98" s="18" t="s">
        <v>168</v>
      </c>
      <c r="B98" s="19">
        <v>36264</v>
      </c>
      <c r="C98" s="30" t="s">
        <v>142</v>
      </c>
      <c r="D98" s="20"/>
      <c r="E98" s="20"/>
      <c r="F98" s="20">
        <v>0.3</v>
      </c>
      <c r="G98" s="20"/>
      <c r="H98" s="20"/>
      <c r="I98" s="20"/>
      <c r="J98" s="20"/>
      <c r="K98" s="20"/>
      <c r="L98" s="20"/>
      <c r="M98" s="20"/>
      <c r="N98" s="20"/>
      <c r="O98" s="20"/>
      <c r="P98" s="18">
        <v>0.5</v>
      </c>
      <c r="Q98" s="18"/>
      <c r="R98" s="20"/>
      <c r="S98" s="18"/>
      <c r="T98" s="20"/>
      <c r="U98" s="18"/>
      <c r="V98" s="18"/>
      <c r="W98" s="18"/>
      <c r="X98" s="20"/>
      <c r="Y98" s="20"/>
      <c r="Z98" s="20"/>
      <c r="AA98" s="20">
        <v>1.2</v>
      </c>
      <c r="AB98" s="20">
        <v>0.5</v>
      </c>
      <c r="AC98" s="20"/>
      <c r="AD98" s="20"/>
      <c r="AE98" s="20">
        <v>0.3</v>
      </c>
      <c r="AF98" s="20"/>
      <c r="AG98" s="18">
        <v>5.3</v>
      </c>
      <c r="AH98" s="20"/>
      <c r="AI98" s="18"/>
      <c r="AJ98" s="18"/>
      <c r="AK98" s="20"/>
      <c r="AL98" s="20"/>
      <c r="AM98" s="20"/>
      <c r="AN98" s="20">
        <v>13</v>
      </c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>
        <v>0.3</v>
      </c>
      <c r="BB98" s="20"/>
      <c r="BC98" s="20"/>
      <c r="BD98" s="20"/>
      <c r="BE98" s="20"/>
      <c r="BF98" s="20"/>
      <c r="BG98" s="20"/>
      <c r="BH98" s="20">
        <v>0.4</v>
      </c>
      <c r="BI98" s="20"/>
      <c r="BJ98" s="20"/>
      <c r="BK98" s="20"/>
      <c r="BL98" s="20"/>
      <c r="BM98" s="20"/>
      <c r="BN98" s="20"/>
      <c r="BO98" s="20"/>
      <c r="BP98" s="20"/>
      <c r="BQ98" s="18"/>
      <c r="BR98" s="18"/>
      <c r="BS98" s="18"/>
      <c r="BT98" s="31">
        <v>21.8</v>
      </c>
      <c r="BU98" s="31"/>
      <c r="BV98" s="20"/>
      <c r="BW98" s="20"/>
      <c r="BX98" s="31"/>
      <c r="BY98" s="31"/>
      <c r="BZ98" s="31"/>
      <c r="CA98" s="31"/>
      <c r="CB98" s="20"/>
      <c r="CC98" s="20"/>
      <c r="CD98" s="20"/>
      <c r="CE98" s="20"/>
      <c r="CF98" s="20"/>
      <c r="CG98" s="20"/>
      <c r="CH98" s="18"/>
      <c r="CI98" s="20"/>
      <c r="CJ98" s="20"/>
      <c r="CK98" s="31"/>
      <c r="CL98" s="31"/>
      <c r="CM98" s="31"/>
      <c r="CN98" s="31"/>
      <c r="CO98" s="20"/>
      <c r="CP98" s="20"/>
      <c r="CQ98" s="22">
        <v>60.6</v>
      </c>
      <c r="CR98" s="22">
        <v>959.62</v>
      </c>
      <c r="CS98" s="32">
        <v>899.02</v>
      </c>
      <c r="CT98" s="33">
        <v>9908109</v>
      </c>
      <c r="CU98" s="34"/>
    </row>
    <row r="99" spans="1:99" ht="12.75">
      <c r="A99" s="18" t="s">
        <v>168</v>
      </c>
      <c r="B99" s="19">
        <v>36369</v>
      </c>
      <c r="C99" s="30" t="s">
        <v>142</v>
      </c>
      <c r="D99" s="20"/>
      <c r="E99" s="20"/>
      <c r="F99" s="20">
        <v>0.5</v>
      </c>
      <c r="G99" s="20"/>
      <c r="H99" s="20"/>
      <c r="I99" s="20"/>
      <c r="J99" s="20"/>
      <c r="K99" s="20"/>
      <c r="L99" s="20"/>
      <c r="M99" s="20"/>
      <c r="N99" s="20"/>
      <c r="O99" s="20"/>
      <c r="P99" s="18"/>
      <c r="Q99" s="18"/>
      <c r="R99" s="20"/>
      <c r="S99" s="18"/>
      <c r="T99" s="20"/>
      <c r="U99" s="18"/>
      <c r="V99" s="18"/>
      <c r="W99" s="18"/>
      <c r="X99" s="20"/>
      <c r="Y99" s="20"/>
      <c r="Z99" s="20"/>
      <c r="AA99" s="20">
        <v>0.6</v>
      </c>
      <c r="AB99" s="20"/>
      <c r="AC99" s="20"/>
      <c r="AD99" s="20"/>
      <c r="AE99" s="20"/>
      <c r="AF99" s="20"/>
      <c r="AG99" s="18">
        <v>1.3</v>
      </c>
      <c r="AH99" s="20"/>
      <c r="AI99" s="18"/>
      <c r="AJ99" s="18"/>
      <c r="AK99" s="20"/>
      <c r="AL99" s="20"/>
      <c r="AM99" s="20"/>
      <c r="AN99" s="20">
        <v>2.1</v>
      </c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>
        <v>0.2</v>
      </c>
      <c r="BB99" s="20"/>
      <c r="BC99" s="20"/>
      <c r="BD99" s="20"/>
      <c r="BE99" s="20"/>
      <c r="BF99" s="20"/>
      <c r="BG99" s="20"/>
      <c r="BH99" s="20">
        <v>0.3</v>
      </c>
      <c r="BI99" s="20"/>
      <c r="BJ99" s="20"/>
      <c r="BK99" s="20"/>
      <c r="BL99" s="20"/>
      <c r="BM99" s="20"/>
      <c r="BN99" s="20"/>
      <c r="BO99" s="20"/>
      <c r="BP99" s="20"/>
      <c r="BQ99" s="18"/>
      <c r="BR99" s="18"/>
      <c r="BS99" s="18"/>
      <c r="BT99" s="31">
        <v>5</v>
      </c>
      <c r="BU99" s="31">
        <v>250</v>
      </c>
      <c r="BV99" s="20">
        <v>1.6</v>
      </c>
      <c r="BW99" s="20">
        <v>330</v>
      </c>
      <c r="BX99" s="31">
        <v>29</v>
      </c>
      <c r="BY99" s="31">
        <v>5.6</v>
      </c>
      <c r="BZ99" s="31" t="s">
        <v>143</v>
      </c>
      <c r="CA99" s="31">
        <v>0.32</v>
      </c>
      <c r="CB99" s="20">
        <v>1.5</v>
      </c>
      <c r="CC99" s="20" t="s">
        <v>144</v>
      </c>
      <c r="CD99" s="20" t="s">
        <v>153</v>
      </c>
      <c r="CE99" s="20" t="s">
        <v>145</v>
      </c>
      <c r="CF99" s="20" t="s">
        <v>146</v>
      </c>
      <c r="CG99" s="20" t="s">
        <v>147</v>
      </c>
      <c r="CH99" s="18">
        <v>1300</v>
      </c>
      <c r="CI99" s="20">
        <v>760</v>
      </c>
      <c r="CJ99" s="20" t="s">
        <v>148</v>
      </c>
      <c r="CK99" s="31">
        <v>65</v>
      </c>
      <c r="CL99" s="31">
        <v>25</v>
      </c>
      <c r="CM99" s="31">
        <v>1.5</v>
      </c>
      <c r="CN99" s="31">
        <v>6.7</v>
      </c>
      <c r="CO99" s="20"/>
      <c r="CP99" s="20"/>
      <c r="CQ99" s="22">
        <v>60.55</v>
      </c>
      <c r="CR99" s="22">
        <v>959.62</v>
      </c>
      <c r="CS99" s="32">
        <v>899.07</v>
      </c>
      <c r="CT99" s="33">
        <v>9925131</v>
      </c>
      <c r="CU99" s="34"/>
    </row>
    <row r="100" spans="1:99" ht="12.75">
      <c r="A100" s="18" t="s">
        <v>168</v>
      </c>
      <c r="B100" s="19">
        <v>36473</v>
      </c>
      <c r="C100" s="30" t="s">
        <v>142</v>
      </c>
      <c r="D100" s="20"/>
      <c r="E100" s="20"/>
      <c r="F100" s="20">
        <v>0.4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18"/>
      <c r="Q100" s="18"/>
      <c r="R100" s="20"/>
      <c r="S100" s="18"/>
      <c r="T100" s="20"/>
      <c r="U100" s="18"/>
      <c r="V100" s="18"/>
      <c r="W100" s="18"/>
      <c r="X100" s="20"/>
      <c r="Y100" s="20"/>
      <c r="Z100" s="20"/>
      <c r="AA100" s="20">
        <v>0.5</v>
      </c>
      <c r="AB100" s="20">
        <v>0.5</v>
      </c>
      <c r="AC100" s="20"/>
      <c r="AD100" s="20"/>
      <c r="AE100" s="20">
        <v>0.3</v>
      </c>
      <c r="AF100" s="20"/>
      <c r="AG100" s="18">
        <v>2.6</v>
      </c>
      <c r="AH100" s="20"/>
      <c r="AI100" s="18"/>
      <c r="AJ100" s="18"/>
      <c r="AK100" s="20"/>
      <c r="AL100" s="20"/>
      <c r="AM100" s="20"/>
      <c r="AN100" s="20">
        <v>8.3</v>
      </c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>
        <v>0.2</v>
      </c>
      <c r="BB100" s="20"/>
      <c r="BC100" s="20"/>
      <c r="BD100" s="20"/>
      <c r="BE100" s="20"/>
      <c r="BF100" s="20"/>
      <c r="BG100" s="20"/>
      <c r="BH100" s="20">
        <v>0.3</v>
      </c>
      <c r="BI100" s="20"/>
      <c r="BJ100" s="20"/>
      <c r="BK100" s="20"/>
      <c r="BL100" s="20"/>
      <c r="BM100" s="20"/>
      <c r="BN100" s="20"/>
      <c r="BO100" s="20"/>
      <c r="BP100" s="20"/>
      <c r="BQ100" s="18"/>
      <c r="BR100" s="18"/>
      <c r="BS100" s="18"/>
      <c r="BT100" s="31">
        <v>13.1</v>
      </c>
      <c r="BU100" s="31"/>
      <c r="BV100" s="20"/>
      <c r="BW100" s="20"/>
      <c r="BX100" s="31"/>
      <c r="BY100" s="31"/>
      <c r="BZ100" s="31"/>
      <c r="CA100" s="31"/>
      <c r="CB100" s="20"/>
      <c r="CC100" s="20"/>
      <c r="CD100" s="20"/>
      <c r="CE100" s="20"/>
      <c r="CF100" s="20"/>
      <c r="CG100" s="20"/>
      <c r="CH100" s="18"/>
      <c r="CI100" s="20"/>
      <c r="CJ100" s="20"/>
      <c r="CK100" s="31"/>
      <c r="CL100" s="31"/>
      <c r="CM100" s="31"/>
      <c r="CN100" s="31"/>
      <c r="CO100" s="20"/>
      <c r="CP100" s="20"/>
      <c r="CQ100" s="22">
        <v>61.15</v>
      </c>
      <c r="CR100" s="22">
        <v>959.62</v>
      </c>
      <c r="CS100" s="32">
        <v>898.47</v>
      </c>
      <c r="CT100" s="33">
        <v>9939480</v>
      </c>
      <c r="CU100" s="34"/>
    </row>
    <row r="101" spans="1:99" ht="12.75">
      <c r="A101" s="18" t="s">
        <v>169</v>
      </c>
      <c r="B101" s="19">
        <v>36257</v>
      </c>
      <c r="C101" s="3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18"/>
      <c r="Q101" s="18"/>
      <c r="R101" s="20"/>
      <c r="S101" s="18"/>
      <c r="T101" s="20"/>
      <c r="U101" s="18"/>
      <c r="V101" s="18"/>
      <c r="W101" s="18"/>
      <c r="X101" s="20"/>
      <c r="Y101" s="20"/>
      <c r="Z101" s="20"/>
      <c r="AA101" s="20"/>
      <c r="AB101" s="20"/>
      <c r="AC101" s="20"/>
      <c r="AD101" s="20"/>
      <c r="AE101" s="20"/>
      <c r="AF101" s="20"/>
      <c r="AG101" s="18"/>
      <c r="AH101" s="20"/>
      <c r="AI101" s="18"/>
      <c r="AJ101" s="18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18"/>
      <c r="BR101" s="18"/>
      <c r="BS101" s="18"/>
      <c r="BT101" s="31"/>
      <c r="BU101" s="31"/>
      <c r="BV101" s="20"/>
      <c r="BW101" s="20"/>
      <c r="BX101" s="31"/>
      <c r="BY101" s="31"/>
      <c r="BZ101" s="31"/>
      <c r="CA101" s="31"/>
      <c r="CB101" s="20"/>
      <c r="CC101" s="20"/>
      <c r="CD101" s="20"/>
      <c r="CE101" s="20"/>
      <c r="CF101" s="20"/>
      <c r="CG101" s="20"/>
      <c r="CH101" s="18"/>
      <c r="CI101" s="20"/>
      <c r="CJ101" s="20"/>
      <c r="CK101" s="31"/>
      <c r="CL101" s="31"/>
      <c r="CM101" s="31"/>
      <c r="CN101" s="31"/>
      <c r="CO101" s="20"/>
      <c r="CP101" s="20"/>
      <c r="CQ101" s="22">
        <v>33.08</v>
      </c>
      <c r="CR101" s="22">
        <v>932.32</v>
      </c>
      <c r="CS101" s="32">
        <v>899.24</v>
      </c>
      <c r="CT101" s="33"/>
      <c r="CU101" s="34"/>
    </row>
    <row r="102" spans="1:99" ht="12.75">
      <c r="A102" s="18" t="s">
        <v>169</v>
      </c>
      <c r="B102" s="19">
        <v>36258</v>
      </c>
      <c r="C102" s="3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18"/>
      <c r="Q102" s="18"/>
      <c r="R102" s="20"/>
      <c r="S102" s="18"/>
      <c r="T102" s="20"/>
      <c r="U102" s="18"/>
      <c r="V102" s="18"/>
      <c r="W102" s="18"/>
      <c r="X102" s="20"/>
      <c r="Y102" s="20"/>
      <c r="Z102" s="20"/>
      <c r="AA102" s="20"/>
      <c r="AB102" s="20"/>
      <c r="AC102" s="20"/>
      <c r="AD102" s="20"/>
      <c r="AE102" s="20"/>
      <c r="AF102" s="20"/>
      <c r="AG102" s="18"/>
      <c r="AH102" s="20"/>
      <c r="AI102" s="18"/>
      <c r="AJ102" s="18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18"/>
      <c r="BR102" s="18"/>
      <c r="BS102" s="18"/>
      <c r="BT102" s="31"/>
      <c r="BU102" s="31"/>
      <c r="BV102" s="20"/>
      <c r="BW102" s="20"/>
      <c r="BX102" s="31"/>
      <c r="BY102" s="31"/>
      <c r="BZ102" s="31"/>
      <c r="CA102" s="31"/>
      <c r="CB102" s="20"/>
      <c r="CC102" s="20"/>
      <c r="CD102" s="20"/>
      <c r="CE102" s="20"/>
      <c r="CF102" s="20"/>
      <c r="CG102" s="20"/>
      <c r="CH102" s="18"/>
      <c r="CI102" s="20"/>
      <c r="CJ102" s="20"/>
      <c r="CK102" s="31"/>
      <c r="CL102" s="31"/>
      <c r="CM102" s="31"/>
      <c r="CN102" s="31"/>
      <c r="CO102" s="20"/>
      <c r="CP102" s="20"/>
      <c r="CQ102" s="22">
        <v>32.82</v>
      </c>
      <c r="CR102" s="22">
        <v>932.32</v>
      </c>
      <c r="CS102" s="32">
        <v>899.5</v>
      </c>
      <c r="CT102" s="33"/>
      <c r="CU102" s="34"/>
    </row>
    <row r="103" spans="1:99" ht="12.75">
      <c r="A103" s="18" t="s">
        <v>169</v>
      </c>
      <c r="B103" s="19">
        <v>36473</v>
      </c>
      <c r="C103" s="3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18"/>
      <c r="Q103" s="18"/>
      <c r="R103" s="20"/>
      <c r="S103" s="18"/>
      <c r="T103" s="20"/>
      <c r="U103" s="18"/>
      <c r="V103" s="18"/>
      <c r="W103" s="18"/>
      <c r="X103" s="20"/>
      <c r="Y103" s="20"/>
      <c r="Z103" s="20"/>
      <c r="AA103" s="20"/>
      <c r="AB103" s="20"/>
      <c r="AC103" s="20"/>
      <c r="AD103" s="20"/>
      <c r="AE103" s="20"/>
      <c r="AF103" s="20"/>
      <c r="AG103" s="18"/>
      <c r="AH103" s="20"/>
      <c r="AI103" s="18"/>
      <c r="AJ103" s="18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18"/>
      <c r="BR103" s="18"/>
      <c r="BS103" s="18"/>
      <c r="BT103" s="31"/>
      <c r="BU103" s="31"/>
      <c r="BV103" s="20"/>
      <c r="BW103" s="20"/>
      <c r="BX103" s="31"/>
      <c r="BY103" s="31"/>
      <c r="BZ103" s="31"/>
      <c r="CA103" s="31"/>
      <c r="CB103" s="20"/>
      <c r="CC103" s="20"/>
      <c r="CD103" s="20"/>
      <c r="CE103" s="20"/>
      <c r="CF103" s="20"/>
      <c r="CG103" s="20"/>
      <c r="CH103" s="18"/>
      <c r="CI103" s="20"/>
      <c r="CJ103" s="20"/>
      <c r="CK103" s="31"/>
      <c r="CL103" s="31"/>
      <c r="CM103" s="31"/>
      <c r="CN103" s="31"/>
      <c r="CO103" s="20"/>
      <c r="CP103" s="20"/>
      <c r="CQ103" s="22">
        <v>33.48</v>
      </c>
      <c r="CR103" s="22">
        <v>932.32</v>
      </c>
      <c r="CS103" s="32">
        <v>898.84</v>
      </c>
      <c r="CT103" s="33"/>
      <c r="CU103" s="34"/>
    </row>
    <row r="104" spans="1:99" ht="12.75">
      <c r="A104" s="18" t="s">
        <v>170</v>
      </c>
      <c r="B104" s="19">
        <v>36257</v>
      </c>
      <c r="C104" s="3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18"/>
      <c r="Q104" s="18"/>
      <c r="R104" s="20"/>
      <c r="S104" s="18"/>
      <c r="T104" s="20"/>
      <c r="U104" s="18"/>
      <c r="V104" s="18"/>
      <c r="W104" s="18"/>
      <c r="X104" s="20"/>
      <c r="Y104" s="20"/>
      <c r="Z104" s="20"/>
      <c r="AA104" s="20"/>
      <c r="AB104" s="20"/>
      <c r="AC104" s="20"/>
      <c r="AD104" s="20"/>
      <c r="AE104" s="20"/>
      <c r="AF104" s="20"/>
      <c r="AG104" s="18"/>
      <c r="AH104" s="20"/>
      <c r="AI104" s="18"/>
      <c r="AJ104" s="18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18"/>
      <c r="BR104" s="18"/>
      <c r="BS104" s="18"/>
      <c r="BT104" s="31"/>
      <c r="BU104" s="31"/>
      <c r="BV104" s="20"/>
      <c r="BW104" s="20"/>
      <c r="BX104" s="31"/>
      <c r="BY104" s="31"/>
      <c r="BZ104" s="31"/>
      <c r="CA104" s="31"/>
      <c r="CB104" s="20"/>
      <c r="CC104" s="20"/>
      <c r="CD104" s="20"/>
      <c r="CE104" s="20"/>
      <c r="CF104" s="20"/>
      <c r="CG104" s="20"/>
      <c r="CH104" s="18"/>
      <c r="CI104" s="20"/>
      <c r="CJ104" s="20"/>
      <c r="CK104" s="31"/>
      <c r="CL104" s="31"/>
      <c r="CM104" s="31"/>
      <c r="CN104" s="31"/>
      <c r="CO104" s="20"/>
      <c r="CP104" s="20"/>
      <c r="CQ104" s="22">
        <v>34.74</v>
      </c>
      <c r="CR104" s="22">
        <v>932.75</v>
      </c>
      <c r="CS104" s="32">
        <v>898.01</v>
      </c>
      <c r="CT104" s="33"/>
      <c r="CU104" s="34"/>
    </row>
    <row r="105" spans="1:99" ht="12.75">
      <c r="A105" s="18" t="s">
        <v>170</v>
      </c>
      <c r="B105" s="19">
        <v>36258</v>
      </c>
      <c r="C105" s="3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18"/>
      <c r="Q105" s="18"/>
      <c r="R105" s="20"/>
      <c r="S105" s="18"/>
      <c r="T105" s="20"/>
      <c r="U105" s="18"/>
      <c r="V105" s="18"/>
      <c r="W105" s="18"/>
      <c r="X105" s="20"/>
      <c r="Y105" s="20"/>
      <c r="Z105" s="20"/>
      <c r="AA105" s="20"/>
      <c r="AB105" s="20"/>
      <c r="AC105" s="20"/>
      <c r="AD105" s="20"/>
      <c r="AE105" s="20"/>
      <c r="AF105" s="20"/>
      <c r="AG105" s="18"/>
      <c r="AH105" s="20"/>
      <c r="AI105" s="18"/>
      <c r="AJ105" s="18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18"/>
      <c r="BR105" s="18"/>
      <c r="BS105" s="18"/>
      <c r="BT105" s="31"/>
      <c r="BU105" s="31"/>
      <c r="BV105" s="20"/>
      <c r="BW105" s="20"/>
      <c r="BX105" s="31"/>
      <c r="BY105" s="31"/>
      <c r="BZ105" s="31"/>
      <c r="CA105" s="31"/>
      <c r="CB105" s="20"/>
      <c r="CC105" s="20"/>
      <c r="CD105" s="20"/>
      <c r="CE105" s="20"/>
      <c r="CF105" s="20"/>
      <c r="CG105" s="20"/>
      <c r="CH105" s="18"/>
      <c r="CI105" s="20"/>
      <c r="CJ105" s="20"/>
      <c r="CK105" s="31"/>
      <c r="CL105" s="31"/>
      <c r="CM105" s="31"/>
      <c r="CN105" s="31"/>
      <c r="CO105" s="20"/>
      <c r="CP105" s="20"/>
      <c r="CQ105" s="22">
        <v>37.74</v>
      </c>
      <c r="CR105" s="22">
        <v>932.75</v>
      </c>
      <c r="CS105" s="32">
        <v>895.01</v>
      </c>
      <c r="CT105" s="33"/>
      <c r="CU105" s="34"/>
    </row>
    <row r="106" spans="1:99" ht="12.75">
      <c r="A106" s="18" t="s">
        <v>170</v>
      </c>
      <c r="B106" s="19">
        <v>36369</v>
      </c>
      <c r="C106" s="3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18"/>
      <c r="Q106" s="18"/>
      <c r="R106" s="20"/>
      <c r="S106" s="18"/>
      <c r="T106" s="20"/>
      <c r="U106" s="18"/>
      <c r="V106" s="18"/>
      <c r="W106" s="18"/>
      <c r="X106" s="20"/>
      <c r="Y106" s="20"/>
      <c r="Z106" s="20"/>
      <c r="AA106" s="20"/>
      <c r="AB106" s="20"/>
      <c r="AC106" s="20"/>
      <c r="AD106" s="20"/>
      <c r="AE106" s="20"/>
      <c r="AF106" s="20"/>
      <c r="AG106" s="18"/>
      <c r="AH106" s="20"/>
      <c r="AI106" s="18"/>
      <c r="AJ106" s="18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18"/>
      <c r="BR106" s="18"/>
      <c r="BS106" s="18"/>
      <c r="BT106" s="31"/>
      <c r="BU106" s="31"/>
      <c r="BV106" s="20"/>
      <c r="BW106" s="20"/>
      <c r="BX106" s="31"/>
      <c r="BY106" s="31"/>
      <c r="BZ106" s="31"/>
      <c r="CA106" s="31"/>
      <c r="CB106" s="20"/>
      <c r="CC106" s="20"/>
      <c r="CD106" s="20"/>
      <c r="CE106" s="20"/>
      <c r="CF106" s="20"/>
      <c r="CG106" s="20"/>
      <c r="CH106" s="18"/>
      <c r="CI106" s="20"/>
      <c r="CJ106" s="20"/>
      <c r="CK106" s="31"/>
      <c r="CL106" s="31"/>
      <c r="CM106" s="31"/>
      <c r="CN106" s="31"/>
      <c r="CO106" s="20"/>
      <c r="CP106" s="20"/>
      <c r="CQ106" s="22">
        <v>35.08</v>
      </c>
      <c r="CR106" s="22">
        <v>932.75</v>
      </c>
      <c r="CS106" s="32">
        <v>897.67</v>
      </c>
      <c r="CT106" s="33"/>
      <c r="CU106" s="34"/>
    </row>
    <row r="107" spans="1:99" ht="12.75">
      <c r="A107" s="18" t="s">
        <v>170</v>
      </c>
      <c r="B107" s="19">
        <v>36473</v>
      </c>
      <c r="C107" s="3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18"/>
      <c r="Q107" s="18"/>
      <c r="R107" s="20"/>
      <c r="S107" s="18"/>
      <c r="T107" s="20"/>
      <c r="U107" s="18"/>
      <c r="V107" s="18"/>
      <c r="W107" s="18"/>
      <c r="X107" s="20"/>
      <c r="Y107" s="20"/>
      <c r="Z107" s="20"/>
      <c r="AA107" s="20"/>
      <c r="AB107" s="20"/>
      <c r="AC107" s="20"/>
      <c r="AD107" s="20"/>
      <c r="AE107" s="20"/>
      <c r="AF107" s="20"/>
      <c r="AG107" s="18"/>
      <c r="AH107" s="20"/>
      <c r="AI107" s="18"/>
      <c r="AJ107" s="18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18"/>
      <c r="BR107" s="18"/>
      <c r="BS107" s="18"/>
      <c r="BT107" s="31"/>
      <c r="BU107" s="31"/>
      <c r="BV107" s="20"/>
      <c r="BW107" s="20"/>
      <c r="BX107" s="31"/>
      <c r="BY107" s="31"/>
      <c r="BZ107" s="31"/>
      <c r="CA107" s="31"/>
      <c r="CB107" s="20"/>
      <c r="CC107" s="20"/>
      <c r="CD107" s="20"/>
      <c r="CE107" s="20"/>
      <c r="CF107" s="20"/>
      <c r="CG107" s="20"/>
      <c r="CH107" s="18"/>
      <c r="CI107" s="20"/>
      <c r="CJ107" s="20"/>
      <c r="CK107" s="31"/>
      <c r="CL107" s="31"/>
      <c r="CM107" s="31"/>
      <c r="CN107" s="31"/>
      <c r="CO107" s="20"/>
      <c r="CP107" s="20"/>
      <c r="CQ107" s="22">
        <v>35.65</v>
      </c>
      <c r="CR107" s="22">
        <v>932.75</v>
      </c>
      <c r="CS107" s="32">
        <v>897.1</v>
      </c>
      <c r="CT107" s="33"/>
      <c r="CU107" s="34"/>
    </row>
    <row r="108" spans="1:99" ht="12.75">
      <c r="A108" s="18" t="s">
        <v>171</v>
      </c>
      <c r="B108" s="19">
        <v>36256</v>
      </c>
      <c r="C108" s="30" t="s">
        <v>142</v>
      </c>
      <c r="D108" s="20"/>
      <c r="E108" s="20"/>
      <c r="F108" s="20">
        <v>0.3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18">
        <v>0.5</v>
      </c>
      <c r="Q108" s="18"/>
      <c r="R108" s="20"/>
      <c r="S108" s="18"/>
      <c r="T108" s="20"/>
      <c r="U108" s="18"/>
      <c r="V108" s="18"/>
      <c r="W108" s="18"/>
      <c r="X108" s="20"/>
      <c r="Y108" s="20"/>
      <c r="Z108" s="20"/>
      <c r="AA108" s="20">
        <v>1.8</v>
      </c>
      <c r="AB108" s="20">
        <v>1.8</v>
      </c>
      <c r="AC108" s="20">
        <v>0.2</v>
      </c>
      <c r="AD108" s="20"/>
      <c r="AE108" s="20">
        <v>2.7</v>
      </c>
      <c r="AF108" s="20">
        <v>0.2</v>
      </c>
      <c r="AG108" s="18">
        <v>2.6</v>
      </c>
      <c r="AH108" s="20">
        <v>0.3</v>
      </c>
      <c r="AI108" s="18"/>
      <c r="AJ108" s="18"/>
      <c r="AK108" s="20"/>
      <c r="AL108" s="20"/>
      <c r="AM108" s="20">
        <v>1.2</v>
      </c>
      <c r="AN108" s="20">
        <v>5.6</v>
      </c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>
        <v>11</v>
      </c>
      <c r="BB108" s="20"/>
      <c r="BC108" s="20">
        <v>6</v>
      </c>
      <c r="BD108" s="20"/>
      <c r="BE108" s="20"/>
      <c r="BF108" s="20">
        <v>4.4</v>
      </c>
      <c r="BG108" s="20"/>
      <c r="BH108" s="20">
        <v>7.3</v>
      </c>
      <c r="BI108" s="20"/>
      <c r="BJ108" s="20"/>
      <c r="BK108" s="20">
        <v>2</v>
      </c>
      <c r="BL108" s="20"/>
      <c r="BM108" s="20"/>
      <c r="BN108" s="20"/>
      <c r="BO108" s="20">
        <v>5.2</v>
      </c>
      <c r="BP108" s="20"/>
      <c r="BQ108" s="18"/>
      <c r="BR108" s="18"/>
      <c r="BS108" s="18"/>
      <c r="BT108" s="31">
        <v>53.1</v>
      </c>
      <c r="BU108" s="31"/>
      <c r="BV108" s="20"/>
      <c r="BW108" s="20"/>
      <c r="BX108" s="31"/>
      <c r="BY108" s="31"/>
      <c r="BZ108" s="31"/>
      <c r="CA108" s="31"/>
      <c r="CB108" s="20"/>
      <c r="CC108" s="20"/>
      <c r="CD108" s="20"/>
      <c r="CE108" s="20"/>
      <c r="CF108" s="20"/>
      <c r="CG108" s="20"/>
      <c r="CH108" s="18"/>
      <c r="CI108" s="20"/>
      <c r="CJ108" s="20"/>
      <c r="CK108" s="31"/>
      <c r="CL108" s="31"/>
      <c r="CM108" s="31"/>
      <c r="CN108" s="31"/>
      <c r="CO108" s="20"/>
      <c r="CP108" s="20"/>
      <c r="CQ108" s="22">
        <v>49.1</v>
      </c>
      <c r="CR108" s="22">
        <v>948.27</v>
      </c>
      <c r="CS108" s="32">
        <v>899.17</v>
      </c>
      <c r="CT108" s="33">
        <v>9907231</v>
      </c>
      <c r="CU108" s="35">
        <v>0.0007317965605513419</v>
      </c>
    </row>
    <row r="109" spans="1:99" ht="12.75">
      <c r="A109" s="18" t="s">
        <v>171</v>
      </c>
      <c r="B109" s="19">
        <v>36257</v>
      </c>
      <c r="C109" s="3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18"/>
      <c r="Q109" s="18"/>
      <c r="R109" s="20"/>
      <c r="S109" s="18"/>
      <c r="T109" s="20"/>
      <c r="U109" s="18"/>
      <c r="V109" s="18"/>
      <c r="W109" s="18"/>
      <c r="X109" s="20"/>
      <c r="Y109" s="20"/>
      <c r="Z109" s="20"/>
      <c r="AA109" s="20"/>
      <c r="AB109" s="20"/>
      <c r="AC109" s="20"/>
      <c r="AD109" s="20"/>
      <c r="AE109" s="20"/>
      <c r="AF109" s="20"/>
      <c r="AG109" s="18"/>
      <c r="AH109" s="20"/>
      <c r="AI109" s="18"/>
      <c r="AJ109" s="18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18"/>
      <c r="BR109" s="18"/>
      <c r="BS109" s="18"/>
      <c r="BT109" s="31"/>
      <c r="BU109" s="31"/>
      <c r="BV109" s="20"/>
      <c r="BW109" s="20"/>
      <c r="BX109" s="31"/>
      <c r="BY109" s="31"/>
      <c r="BZ109" s="31"/>
      <c r="CA109" s="31"/>
      <c r="CB109" s="20"/>
      <c r="CC109" s="20"/>
      <c r="CD109" s="20"/>
      <c r="CE109" s="20"/>
      <c r="CF109" s="20"/>
      <c r="CG109" s="20"/>
      <c r="CH109" s="18"/>
      <c r="CI109" s="20"/>
      <c r="CJ109" s="20"/>
      <c r="CK109" s="31"/>
      <c r="CL109" s="31"/>
      <c r="CM109" s="31"/>
      <c r="CN109" s="31"/>
      <c r="CO109" s="20"/>
      <c r="CP109" s="20"/>
      <c r="CQ109" s="22">
        <v>49.19</v>
      </c>
      <c r="CR109" s="22">
        <v>948.27</v>
      </c>
      <c r="CS109" s="32">
        <v>899.08</v>
      </c>
      <c r="CT109" s="33"/>
      <c r="CU109" s="35">
        <v>-0.010976948408349166</v>
      </c>
    </row>
    <row r="110" spans="1:99" ht="12.75">
      <c r="A110" s="18" t="s">
        <v>171</v>
      </c>
      <c r="B110" s="19">
        <v>36258</v>
      </c>
      <c r="C110" s="3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18"/>
      <c r="Q110" s="18"/>
      <c r="R110" s="20"/>
      <c r="S110" s="18"/>
      <c r="T110" s="20"/>
      <c r="U110" s="18"/>
      <c r="V110" s="18"/>
      <c r="W110" s="18"/>
      <c r="X110" s="20"/>
      <c r="Y110" s="20"/>
      <c r="Z110" s="20"/>
      <c r="AA110" s="20"/>
      <c r="AB110" s="20"/>
      <c r="AC110" s="20"/>
      <c r="AD110" s="20"/>
      <c r="AE110" s="20"/>
      <c r="AF110" s="20"/>
      <c r="AG110" s="18"/>
      <c r="AH110" s="20"/>
      <c r="AI110" s="18"/>
      <c r="AJ110" s="18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18"/>
      <c r="BR110" s="18"/>
      <c r="BS110" s="18"/>
      <c r="BT110" s="31"/>
      <c r="BU110" s="31"/>
      <c r="BV110" s="20"/>
      <c r="BW110" s="20"/>
      <c r="BX110" s="31"/>
      <c r="BY110" s="31"/>
      <c r="BZ110" s="31"/>
      <c r="CA110" s="31"/>
      <c r="CB110" s="20"/>
      <c r="CC110" s="20"/>
      <c r="CD110" s="20"/>
      <c r="CE110" s="20"/>
      <c r="CF110" s="20"/>
      <c r="CG110" s="20"/>
      <c r="CH110" s="18"/>
      <c r="CI110" s="20"/>
      <c r="CJ110" s="20"/>
      <c r="CK110" s="31"/>
      <c r="CL110" s="31"/>
      <c r="CM110" s="31"/>
      <c r="CN110" s="31"/>
      <c r="CO110" s="20"/>
      <c r="CP110" s="20"/>
      <c r="CQ110" s="22">
        <v>49.1</v>
      </c>
      <c r="CR110" s="22">
        <v>948.27</v>
      </c>
      <c r="CS110" s="32">
        <v>899.17</v>
      </c>
      <c r="CT110" s="33"/>
      <c r="CU110" s="35">
        <v>0.0003658982802735911</v>
      </c>
    </row>
    <row r="111" spans="1:99" ht="12.75">
      <c r="A111" s="18" t="s">
        <v>171</v>
      </c>
      <c r="B111" s="19">
        <v>36369</v>
      </c>
      <c r="C111" s="30" t="s">
        <v>142</v>
      </c>
      <c r="D111" s="20"/>
      <c r="E111" s="20"/>
      <c r="F111" s="20">
        <v>0.3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18"/>
      <c r="Q111" s="18"/>
      <c r="R111" s="20"/>
      <c r="S111" s="18"/>
      <c r="T111" s="20"/>
      <c r="U111" s="18"/>
      <c r="V111" s="18"/>
      <c r="W111" s="18"/>
      <c r="X111" s="20"/>
      <c r="Y111" s="20"/>
      <c r="Z111" s="20"/>
      <c r="AA111" s="20">
        <v>1.7</v>
      </c>
      <c r="AB111" s="20">
        <v>0.6</v>
      </c>
      <c r="AC111" s="20"/>
      <c r="AD111" s="20"/>
      <c r="AE111" s="20">
        <v>3.7</v>
      </c>
      <c r="AF111" s="20">
        <v>0.3</v>
      </c>
      <c r="AG111" s="18">
        <v>4</v>
      </c>
      <c r="AH111" s="20">
        <v>0.4</v>
      </c>
      <c r="AI111" s="18"/>
      <c r="AJ111" s="18"/>
      <c r="AK111" s="20"/>
      <c r="AL111" s="20"/>
      <c r="AM111" s="20"/>
      <c r="AN111" s="20">
        <v>5</v>
      </c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>
        <v>3.3</v>
      </c>
      <c r="BB111" s="20"/>
      <c r="BC111" s="20"/>
      <c r="BD111" s="20"/>
      <c r="BE111" s="20"/>
      <c r="BF111" s="20"/>
      <c r="BG111" s="20"/>
      <c r="BH111" s="20">
        <v>1.2</v>
      </c>
      <c r="BI111" s="20"/>
      <c r="BJ111" s="20"/>
      <c r="BK111" s="20"/>
      <c r="BL111" s="20"/>
      <c r="BM111" s="20"/>
      <c r="BN111" s="20"/>
      <c r="BO111" s="20"/>
      <c r="BP111" s="20"/>
      <c r="BQ111" s="18"/>
      <c r="BR111" s="18"/>
      <c r="BS111" s="18"/>
      <c r="BT111" s="31">
        <v>20.5</v>
      </c>
      <c r="BU111" s="31">
        <v>510</v>
      </c>
      <c r="BV111" s="20">
        <v>3.2</v>
      </c>
      <c r="BW111" s="20">
        <v>700</v>
      </c>
      <c r="BX111" s="31">
        <v>73</v>
      </c>
      <c r="BY111" s="31">
        <v>8</v>
      </c>
      <c r="BZ111" s="31" t="s">
        <v>143</v>
      </c>
      <c r="CA111" s="31" t="s">
        <v>146</v>
      </c>
      <c r="CB111" s="20" t="s">
        <v>145</v>
      </c>
      <c r="CC111" s="20" t="s">
        <v>144</v>
      </c>
      <c r="CD111" s="20" t="s">
        <v>153</v>
      </c>
      <c r="CE111" s="20" t="s">
        <v>145</v>
      </c>
      <c r="CF111" s="20" t="s">
        <v>146</v>
      </c>
      <c r="CG111" s="20" t="s">
        <v>147</v>
      </c>
      <c r="CH111" s="18">
        <v>1900</v>
      </c>
      <c r="CI111" s="20">
        <v>280</v>
      </c>
      <c r="CJ111" s="20" t="s">
        <v>148</v>
      </c>
      <c r="CK111" s="31">
        <v>140</v>
      </c>
      <c r="CL111" s="31">
        <v>53</v>
      </c>
      <c r="CM111" s="31">
        <v>1.3</v>
      </c>
      <c r="CN111" s="31">
        <v>33</v>
      </c>
      <c r="CO111" s="20"/>
      <c r="CP111" s="20"/>
      <c r="CQ111" s="22">
        <v>49.05</v>
      </c>
      <c r="CR111" s="22">
        <v>948.27</v>
      </c>
      <c r="CS111" s="32">
        <v>899.22</v>
      </c>
      <c r="CT111" s="33">
        <v>9925137</v>
      </c>
      <c r="CU111" s="35">
        <v>-0.0007317965605555018</v>
      </c>
    </row>
    <row r="112" spans="1:99" ht="12.75">
      <c r="A112" s="18" t="s">
        <v>171</v>
      </c>
      <c r="B112" s="19">
        <v>36473</v>
      </c>
      <c r="C112" s="30" t="s">
        <v>142</v>
      </c>
      <c r="D112" s="20"/>
      <c r="E112" s="20"/>
      <c r="F112" s="20">
        <v>0.3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18">
        <v>0.6</v>
      </c>
      <c r="Q112" s="18"/>
      <c r="R112" s="20"/>
      <c r="S112" s="18"/>
      <c r="T112" s="20"/>
      <c r="U112" s="18"/>
      <c r="V112" s="18"/>
      <c r="W112" s="18"/>
      <c r="X112" s="20"/>
      <c r="Y112" s="20"/>
      <c r="Z112" s="20"/>
      <c r="AA112" s="20">
        <v>1.3</v>
      </c>
      <c r="AB112" s="20">
        <v>1.2</v>
      </c>
      <c r="AC112" s="20"/>
      <c r="AD112" s="20"/>
      <c r="AE112" s="20">
        <v>4.3</v>
      </c>
      <c r="AF112" s="20">
        <v>0.3</v>
      </c>
      <c r="AG112" s="18">
        <v>4.4</v>
      </c>
      <c r="AH112" s="20">
        <v>0.4</v>
      </c>
      <c r="AI112" s="18"/>
      <c r="AJ112" s="18"/>
      <c r="AK112" s="20"/>
      <c r="AL112" s="20"/>
      <c r="AM112" s="20"/>
      <c r="AN112" s="20">
        <v>6.9</v>
      </c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>
        <v>4.1</v>
      </c>
      <c r="BB112" s="20"/>
      <c r="BC112" s="20"/>
      <c r="BD112" s="20"/>
      <c r="BE112" s="20"/>
      <c r="BF112" s="20"/>
      <c r="BG112" s="20"/>
      <c r="BH112" s="20">
        <v>1.4</v>
      </c>
      <c r="BI112" s="20"/>
      <c r="BJ112" s="20"/>
      <c r="BK112" s="20"/>
      <c r="BL112" s="20"/>
      <c r="BM112" s="20"/>
      <c r="BN112" s="20">
        <v>0.7</v>
      </c>
      <c r="BO112" s="20"/>
      <c r="BP112" s="20"/>
      <c r="BQ112" s="18"/>
      <c r="BR112" s="18"/>
      <c r="BS112" s="18"/>
      <c r="BT112" s="31">
        <v>25.9</v>
      </c>
      <c r="BU112" s="31"/>
      <c r="BV112" s="20"/>
      <c r="BW112" s="20"/>
      <c r="BX112" s="31"/>
      <c r="BY112" s="31"/>
      <c r="BZ112" s="31"/>
      <c r="CA112" s="31"/>
      <c r="CB112" s="20"/>
      <c r="CC112" s="20"/>
      <c r="CD112" s="20"/>
      <c r="CE112" s="20"/>
      <c r="CF112" s="20"/>
      <c r="CG112" s="20"/>
      <c r="CH112" s="18"/>
      <c r="CI112" s="20"/>
      <c r="CJ112" s="20"/>
      <c r="CK112" s="31"/>
      <c r="CL112" s="31"/>
      <c r="CM112" s="31"/>
      <c r="CN112" s="31"/>
      <c r="CO112" s="20"/>
      <c r="CP112" s="20"/>
      <c r="CQ112" s="22">
        <v>49.69</v>
      </c>
      <c r="CR112" s="22">
        <v>948.27</v>
      </c>
      <c r="CS112" s="32">
        <v>898.58</v>
      </c>
      <c r="CT112" s="33">
        <v>9939483</v>
      </c>
      <c r="CU112" s="35">
        <v>0.001097694840829093</v>
      </c>
    </row>
    <row r="113" spans="1:99" ht="12.75">
      <c r="A113" s="18" t="s">
        <v>172</v>
      </c>
      <c r="B113" s="19">
        <v>36256</v>
      </c>
      <c r="C113" s="30" t="s">
        <v>142</v>
      </c>
      <c r="D113" s="20"/>
      <c r="E113" s="20"/>
      <c r="F113" s="20">
        <v>7.1</v>
      </c>
      <c r="G113" s="20"/>
      <c r="H113" s="20"/>
      <c r="I113" s="20"/>
      <c r="J113" s="20"/>
      <c r="K113" s="20"/>
      <c r="L113" s="20"/>
      <c r="M113" s="20"/>
      <c r="N113" s="20">
        <v>2</v>
      </c>
      <c r="O113" s="20"/>
      <c r="P113" s="18"/>
      <c r="Q113" s="18"/>
      <c r="R113" s="20"/>
      <c r="S113" s="18"/>
      <c r="T113" s="20"/>
      <c r="U113" s="18"/>
      <c r="V113" s="18"/>
      <c r="W113" s="18"/>
      <c r="X113" s="20"/>
      <c r="Y113" s="20"/>
      <c r="Z113" s="20">
        <v>2</v>
      </c>
      <c r="AA113" s="20"/>
      <c r="AB113" s="20">
        <v>1</v>
      </c>
      <c r="AC113" s="20"/>
      <c r="AD113" s="20"/>
      <c r="AE113" s="20"/>
      <c r="AF113" s="20"/>
      <c r="AG113" s="18"/>
      <c r="AH113" s="20"/>
      <c r="AI113" s="18"/>
      <c r="AJ113" s="18"/>
      <c r="AK113" s="20"/>
      <c r="AL113" s="20"/>
      <c r="AM113" s="20">
        <v>1</v>
      </c>
      <c r="AN113" s="20">
        <v>140</v>
      </c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>
        <v>67</v>
      </c>
      <c r="BC113" s="20">
        <v>1</v>
      </c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18"/>
      <c r="BR113" s="18"/>
      <c r="BS113" s="18"/>
      <c r="BT113" s="31">
        <v>221.1</v>
      </c>
      <c r="BU113" s="31"/>
      <c r="BV113" s="20"/>
      <c r="BW113" s="20"/>
      <c r="BX113" s="31"/>
      <c r="BY113" s="31"/>
      <c r="BZ113" s="31"/>
      <c r="CA113" s="31"/>
      <c r="CB113" s="20"/>
      <c r="CC113" s="20"/>
      <c r="CD113" s="20"/>
      <c r="CE113" s="20"/>
      <c r="CF113" s="20"/>
      <c r="CG113" s="20"/>
      <c r="CH113" s="18"/>
      <c r="CI113" s="20"/>
      <c r="CJ113" s="20"/>
      <c r="CK113" s="31"/>
      <c r="CL113" s="31"/>
      <c r="CM113" s="31"/>
      <c r="CN113" s="31"/>
      <c r="CO113" s="20"/>
      <c r="CP113" s="20"/>
      <c r="CQ113" s="22">
        <v>49.79</v>
      </c>
      <c r="CR113" s="22">
        <v>948.94</v>
      </c>
      <c r="CS113" s="32">
        <v>899.15</v>
      </c>
      <c r="CT113" s="33">
        <v>9907232</v>
      </c>
      <c r="CU113" s="34"/>
    </row>
    <row r="114" spans="1:99" ht="12.75">
      <c r="A114" s="18" t="s">
        <v>172</v>
      </c>
      <c r="B114" s="19">
        <v>36257</v>
      </c>
      <c r="C114" s="3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8"/>
      <c r="Q114" s="18"/>
      <c r="R114" s="20"/>
      <c r="S114" s="18"/>
      <c r="T114" s="20"/>
      <c r="U114" s="18"/>
      <c r="V114" s="18"/>
      <c r="W114" s="18"/>
      <c r="X114" s="20"/>
      <c r="Y114" s="20"/>
      <c r="Z114" s="20"/>
      <c r="AA114" s="20"/>
      <c r="AB114" s="20"/>
      <c r="AC114" s="20"/>
      <c r="AD114" s="20"/>
      <c r="AE114" s="20"/>
      <c r="AF114" s="20"/>
      <c r="AG114" s="18"/>
      <c r="AH114" s="20"/>
      <c r="AI114" s="18"/>
      <c r="AJ114" s="18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18"/>
      <c r="BR114" s="18"/>
      <c r="BS114" s="18"/>
      <c r="BT114" s="31"/>
      <c r="BU114" s="31"/>
      <c r="BV114" s="20"/>
      <c r="BW114" s="20"/>
      <c r="BX114" s="31"/>
      <c r="BY114" s="31"/>
      <c r="BZ114" s="31"/>
      <c r="CA114" s="31"/>
      <c r="CB114" s="20"/>
      <c r="CC114" s="20"/>
      <c r="CD114" s="20"/>
      <c r="CE114" s="20"/>
      <c r="CF114" s="20"/>
      <c r="CG114" s="20"/>
      <c r="CH114" s="18"/>
      <c r="CI114" s="20"/>
      <c r="CJ114" s="20"/>
      <c r="CK114" s="31"/>
      <c r="CL114" s="31"/>
      <c r="CM114" s="31"/>
      <c r="CN114" s="31"/>
      <c r="CO114" s="20"/>
      <c r="CP114" s="20"/>
      <c r="CQ114" s="22">
        <v>49.56</v>
      </c>
      <c r="CR114" s="22">
        <v>948.94</v>
      </c>
      <c r="CS114" s="32">
        <v>899.38</v>
      </c>
      <c r="CT114" s="33"/>
      <c r="CU114" s="34"/>
    </row>
    <row r="115" spans="1:99" ht="12.75">
      <c r="A115" s="18" t="s">
        <v>172</v>
      </c>
      <c r="B115" s="19">
        <v>36258</v>
      </c>
      <c r="C115" s="3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8"/>
      <c r="Q115" s="18"/>
      <c r="R115" s="20"/>
      <c r="S115" s="18"/>
      <c r="T115" s="20"/>
      <c r="U115" s="18"/>
      <c r="V115" s="18"/>
      <c r="W115" s="18"/>
      <c r="X115" s="20"/>
      <c r="Y115" s="20"/>
      <c r="Z115" s="20"/>
      <c r="AA115" s="20"/>
      <c r="AB115" s="20"/>
      <c r="AC115" s="20"/>
      <c r="AD115" s="20"/>
      <c r="AE115" s="20"/>
      <c r="AF115" s="20"/>
      <c r="AG115" s="18"/>
      <c r="AH115" s="20"/>
      <c r="AI115" s="18"/>
      <c r="AJ115" s="18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18"/>
      <c r="BR115" s="18"/>
      <c r="BS115" s="18"/>
      <c r="BT115" s="31"/>
      <c r="BU115" s="31"/>
      <c r="BV115" s="20"/>
      <c r="BW115" s="20"/>
      <c r="BX115" s="31"/>
      <c r="BY115" s="31"/>
      <c r="BZ115" s="31"/>
      <c r="CA115" s="31"/>
      <c r="CB115" s="20"/>
      <c r="CC115" s="20"/>
      <c r="CD115" s="20"/>
      <c r="CE115" s="20"/>
      <c r="CF115" s="20"/>
      <c r="CG115" s="20"/>
      <c r="CH115" s="18"/>
      <c r="CI115" s="20"/>
      <c r="CJ115" s="20"/>
      <c r="CK115" s="31"/>
      <c r="CL115" s="31"/>
      <c r="CM115" s="31"/>
      <c r="CN115" s="31"/>
      <c r="CO115" s="20"/>
      <c r="CP115" s="20"/>
      <c r="CQ115" s="22">
        <v>49.78</v>
      </c>
      <c r="CR115" s="22">
        <v>948.94</v>
      </c>
      <c r="CS115" s="32">
        <v>899.16</v>
      </c>
      <c r="CT115" s="33"/>
      <c r="CU115" s="34"/>
    </row>
    <row r="116" spans="1:99" ht="12.75">
      <c r="A116" s="18" t="s">
        <v>172</v>
      </c>
      <c r="B116" s="19">
        <v>36369</v>
      </c>
      <c r="C116" s="30" t="s">
        <v>142</v>
      </c>
      <c r="D116" s="20"/>
      <c r="E116" s="20"/>
      <c r="F116" s="20">
        <v>16</v>
      </c>
      <c r="G116" s="20"/>
      <c r="H116" s="20"/>
      <c r="I116" s="20"/>
      <c r="J116" s="20"/>
      <c r="K116" s="20"/>
      <c r="L116" s="20"/>
      <c r="M116" s="20"/>
      <c r="N116" s="20">
        <v>2</v>
      </c>
      <c r="O116" s="20"/>
      <c r="P116" s="18">
        <v>0.8</v>
      </c>
      <c r="Q116" s="18"/>
      <c r="R116" s="20"/>
      <c r="S116" s="18"/>
      <c r="T116" s="20"/>
      <c r="U116" s="18"/>
      <c r="V116" s="18"/>
      <c r="W116" s="18"/>
      <c r="X116" s="20">
        <v>0.3</v>
      </c>
      <c r="Y116" s="20"/>
      <c r="Z116" s="20">
        <v>2.1</v>
      </c>
      <c r="AA116" s="20">
        <v>0.8</v>
      </c>
      <c r="AB116" s="20">
        <v>1.5</v>
      </c>
      <c r="AC116" s="20">
        <v>1</v>
      </c>
      <c r="AD116" s="20"/>
      <c r="AE116" s="20">
        <v>0.6</v>
      </c>
      <c r="AF116" s="20"/>
      <c r="AG116" s="18">
        <v>1.9</v>
      </c>
      <c r="AH116" s="20">
        <v>0.2</v>
      </c>
      <c r="AI116" s="18"/>
      <c r="AJ116" s="18"/>
      <c r="AK116" s="20"/>
      <c r="AL116" s="20"/>
      <c r="AM116" s="20">
        <v>2.3</v>
      </c>
      <c r="AN116" s="20">
        <v>91</v>
      </c>
      <c r="AO116" s="20"/>
      <c r="AP116" s="20">
        <v>1.8</v>
      </c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>
        <v>70</v>
      </c>
      <c r="BC116" s="20">
        <v>0.4</v>
      </c>
      <c r="BD116" s="20"/>
      <c r="BE116" s="20"/>
      <c r="BF116" s="20"/>
      <c r="BG116" s="20"/>
      <c r="BH116" s="20">
        <v>0.1</v>
      </c>
      <c r="BI116" s="20"/>
      <c r="BJ116" s="20"/>
      <c r="BK116" s="20"/>
      <c r="BL116" s="20">
        <v>1.7</v>
      </c>
      <c r="BM116" s="20"/>
      <c r="BN116" s="20"/>
      <c r="BO116" s="20">
        <v>2.6</v>
      </c>
      <c r="BP116" s="20"/>
      <c r="BQ116" s="18"/>
      <c r="BR116" s="18"/>
      <c r="BS116" s="18"/>
      <c r="BT116" s="31">
        <v>197.1</v>
      </c>
      <c r="BU116" s="31">
        <v>910</v>
      </c>
      <c r="BV116" s="20">
        <v>22</v>
      </c>
      <c r="BW116" s="20">
        <v>1100</v>
      </c>
      <c r="BX116" s="31">
        <v>120</v>
      </c>
      <c r="BY116" s="31" t="s">
        <v>160</v>
      </c>
      <c r="BZ116" s="31" t="s">
        <v>143</v>
      </c>
      <c r="CA116" s="31">
        <v>0.05</v>
      </c>
      <c r="CB116" s="20">
        <v>7.5</v>
      </c>
      <c r="CC116" s="20" t="s">
        <v>144</v>
      </c>
      <c r="CD116" s="20">
        <v>0.68</v>
      </c>
      <c r="CE116" s="20" t="s">
        <v>145</v>
      </c>
      <c r="CF116" s="20" t="s">
        <v>146</v>
      </c>
      <c r="CG116" s="20" t="s">
        <v>147</v>
      </c>
      <c r="CH116" s="18">
        <v>7500</v>
      </c>
      <c r="CI116" s="20">
        <v>5200</v>
      </c>
      <c r="CJ116" s="20" t="s">
        <v>148</v>
      </c>
      <c r="CK116" s="31">
        <v>190</v>
      </c>
      <c r="CL116" s="31">
        <v>94</v>
      </c>
      <c r="CM116" s="31">
        <v>2.4</v>
      </c>
      <c r="CN116" s="31">
        <v>110</v>
      </c>
      <c r="CO116" s="20"/>
      <c r="CP116" s="20"/>
      <c r="CQ116" s="22">
        <v>49.7</v>
      </c>
      <c r="CR116" s="22">
        <v>948.94</v>
      </c>
      <c r="CS116" s="32">
        <v>899.24</v>
      </c>
      <c r="CT116" s="33">
        <v>9925140</v>
      </c>
      <c r="CU116" s="34"/>
    </row>
    <row r="117" spans="1:99" ht="12.75">
      <c r="A117" s="18" t="s">
        <v>172</v>
      </c>
      <c r="B117" s="19">
        <v>36473</v>
      </c>
      <c r="C117" s="30" t="s">
        <v>142</v>
      </c>
      <c r="D117" s="20"/>
      <c r="E117" s="20"/>
      <c r="F117" s="20">
        <v>17</v>
      </c>
      <c r="G117" s="20"/>
      <c r="H117" s="20"/>
      <c r="I117" s="20"/>
      <c r="J117" s="20"/>
      <c r="K117" s="20"/>
      <c r="L117" s="20"/>
      <c r="M117" s="20"/>
      <c r="N117" s="20">
        <v>2.6</v>
      </c>
      <c r="O117" s="20"/>
      <c r="P117" s="18">
        <v>1.6</v>
      </c>
      <c r="Q117" s="18"/>
      <c r="R117" s="20"/>
      <c r="S117" s="18"/>
      <c r="T117" s="20"/>
      <c r="U117" s="18"/>
      <c r="V117" s="18"/>
      <c r="W117" s="18"/>
      <c r="X117" s="20">
        <v>0.4</v>
      </c>
      <c r="Y117" s="20"/>
      <c r="Z117" s="20">
        <v>2.8</v>
      </c>
      <c r="AA117" s="20"/>
      <c r="AB117" s="20">
        <v>0.8</v>
      </c>
      <c r="AC117" s="20"/>
      <c r="AD117" s="20"/>
      <c r="AE117" s="20">
        <v>0.3</v>
      </c>
      <c r="AF117" s="20">
        <v>0.3</v>
      </c>
      <c r="AG117" s="18">
        <v>1.7</v>
      </c>
      <c r="AH117" s="20">
        <v>0.2</v>
      </c>
      <c r="AI117" s="18"/>
      <c r="AJ117" s="18"/>
      <c r="AK117" s="20"/>
      <c r="AL117" s="20"/>
      <c r="AM117" s="20">
        <v>2.4</v>
      </c>
      <c r="AN117" s="20">
        <v>200</v>
      </c>
      <c r="AO117" s="20"/>
      <c r="AP117" s="20">
        <v>2.3</v>
      </c>
      <c r="AQ117" s="20">
        <v>0.8</v>
      </c>
      <c r="AR117" s="20"/>
      <c r="AS117" s="20"/>
      <c r="AT117" s="20"/>
      <c r="AU117" s="20"/>
      <c r="AV117" s="20">
        <v>0.6</v>
      </c>
      <c r="AW117" s="20"/>
      <c r="AX117" s="20"/>
      <c r="AY117" s="20"/>
      <c r="AZ117" s="20"/>
      <c r="BA117" s="20"/>
      <c r="BB117" s="20">
        <v>32</v>
      </c>
      <c r="BC117" s="20">
        <v>0.5</v>
      </c>
      <c r="BD117" s="20"/>
      <c r="BE117" s="20"/>
      <c r="BF117" s="20"/>
      <c r="BG117" s="20"/>
      <c r="BH117" s="20">
        <v>0.2</v>
      </c>
      <c r="BI117" s="20"/>
      <c r="BJ117" s="20"/>
      <c r="BK117" s="20"/>
      <c r="BL117" s="20">
        <v>2.3</v>
      </c>
      <c r="BM117" s="20"/>
      <c r="BN117" s="20"/>
      <c r="BO117" s="20">
        <v>4.4</v>
      </c>
      <c r="BP117" s="20"/>
      <c r="BQ117" s="18"/>
      <c r="BR117" s="18"/>
      <c r="BS117" s="18"/>
      <c r="BT117" s="31">
        <v>273.2</v>
      </c>
      <c r="BU117" s="31"/>
      <c r="BV117" s="20"/>
      <c r="BW117" s="20"/>
      <c r="BX117" s="31"/>
      <c r="BY117" s="31"/>
      <c r="BZ117" s="31"/>
      <c r="CA117" s="31"/>
      <c r="CB117" s="20"/>
      <c r="CC117" s="20"/>
      <c r="CD117" s="20"/>
      <c r="CE117" s="20"/>
      <c r="CF117" s="20"/>
      <c r="CG117" s="20"/>
      <c r="CH117" s="18"/>
      <c r="CI117" s="20"/>
      <c r="CJ117" s="20"/>
      <c r="CK117" s="31"/>
      <c r="CL117" s="31"/>
      <c r="CM117" s="31"/>
      <c r="CN117" s="31"/>
      <c r="CO117" s="20"/>
      <c r="CP117" s="20"/>
      <c r="CQ117" s="22">
        <v>50.39</v>
      </c>
      <c r="CR117" s="22">
        <v>948.94</v>
      </c>
      <c r="CS117" s="32">
        <v>898.55</v>
      </c>
      <c r="CT117" s="33">
        <v>9939484</v>
      </c>
      <c r="CU117" s="34"/>
    </row>
    <row r="118" spans="1:99" ht="12.75">
      <c r="A118" s="18" t="s">
        <v>173</v>
      </c>
      <c r="B118" s="19">
        <v>36258</v>
      </c>
      <c r="C118" s="3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8"/>
      <c r="Q118" s="18"/>
      <c r="R118" s="20"/>
      <c r="S118" s="18"/>
      <c r="T118" s="20"/>
      <c r="U118" s="18"/>
      <c r="V118" s="18"/>
      <c r="W118" s="18"/>
      <c r="X118" s="20"/>
      <c r="Y118" s="20"/>
      <c r="Z118" s="20"/>
      <c r="AA118" s="20"/>
      <c r="AB118" s="20"/>
      <c r="AC118" s="20"/>
      <c r="AD118" s="20"/>
      <c r="AE118" s="20"/>
      <c r="AF118" s="20"/>
      <c r="AG118" s="18"/>
      <c r="AH118" s="20"/>
      <c r="AI118" s="18"/>
      <c r="AJ118" s="18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18"/>
      <c r="BR118" s="18"/>
      <c r="BS118" s="18"/>
      <c r="BT118" s="31"/>
      <c r="BU118" s="31"/>
      <c r="BV118" s="20"/>
      <c r="BW118" s="20"/>
      <c r="BX118" s="31"/>
      <c r="BY118" s="31"/>
      <c r="BZ118" s="31"/>
      <c r="CA118" s="31"/>
      <c r="CB118" s="20"/>
      <c r="CC118" s="20"/>
      <c r="CD118" s="20"/>
      <c r="CE118" s="20"/>
      <c r="CF118" s="20"/>
      <c r="CG118" s="20"/>
      <c r="CH118" s="18"/>
      <c r="CI118" s="20"/>
      <c r="CJ118" s="20"/>
      <c r="CK118" s="31"/>
      <c r="CL118" s="31"/>
      <c r="CM118" s="31"/>
      <c r="CN118" s="31"/>
      <c r="CO118" s="20"/>
      <c r="CP118" s="20"/>
      <c r="CQ118" s="22">
        <v>49.61</v>
      </c>
      <c r="CR118" s="22">
        <v>948.41</v>
      </c>
      <c r="CS118" s="32">
        <v>898.8</v>
      </c>
      <c r="CT118" s="33"/>
      <c r="CU118" s="34"/>
    </row>
    <row r="119" spans="1:99" ht="12.75">
      <c r="A119" s="18" t="s">
        <v>173</v>
      </c>
      <c r="B119" s="19">
        <v>36369</v>
      </c>
      <c r="C119" s="3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8"/>
      <c r="Q119" s="18"/>
      <c r="R119" s="20"/>
      <c r="S119" s="18"/>
      <c r="T119" s="20"/>
      <c r="U119" s="18"/>
      <c r="V119" s="18"/>
      <c r="W119" s="18"/>
      <c r="X119" s="20"/>
      <c r="Y119" s="20"/>
      <c r="Z119" s="20"/>
      <c r="AA119" s="20"/>
      <c r="AB119" s="20"/>
      <c r="AC119" s="20"/>
      <c r="AD119" s="20"/>
      <c r="AE119" s="20"/>
      <c r="AF119" s="20"/>
      <c r="AG119" s="18"/>
      <c r="AH119" s="20"/>
      <c r="AI119" s="18"/>
      <c r="AJ119" s="18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18"/>
      <c r="BR119" s="18"/>
      <c r="BS119" s="18"/>
      <c r="BT119" s="31"/>
      <c r="BU119" s="31"/>
      <c r="BV119" s="20"/>
      <c r="BW119" s="20"/>
      <c r="BX119" s="31"/>
      <c r="BY119" s="31"/>
      <c r="BZ119" s="31"/>
      <c r="CA119" s="31"/>
      <c r="CB119" s="20"/>
      <c r="CC119" s="20"/>
      <c r="CD119" s="20"/>
      <c r="CE119" s="20"/>
      <c r="CF119" s="20"/>
      <c r="CG119" s="20"/>
      <c r="CH119" s="18"/>
      <c r="CI119" s="20"/>
      <c r="CJ119" s="20"/>
      <c r="CK119" s="31"/>
      <c r="CL119" s="31"/>
      <c r="CM119" s="31"/>
      <c r="CN119" s="31"/>
      <c r="CO119" s="20"/>
      <c r="CP119" s="20"/>
      <c r="CQ119" s="22">
        <v>49.74</v>
      </c>
      <c r="CR119" s="22">
        <v>948.41</v>
      </c>
      <c r="CS119" s="32">
        <v>898.67</v>
      </c>
      <c r="CT119" s="33"/>
      <c r="CU119" s="34"/>
    </row>
    <row r="120" spans="1:99" ht="12.75">
      <c r="A120" s="18" t="s">
        <v>173</v>
      </c>
      <c r="B120" s="19">
        <v>36473</v>
      </c>
      <c r="C120" s="3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8"/>
      <c r="Q120" s="18"/>
      <c r="R120" s="20"/>
      <c r="S120" s="18"/>
      <c r="T120" s="20"/>
      <c r="U120" s="18"/>
      <c r="V120" s="18"/>
      <c r="W120" s="18"/>
      <c r="X120" s="20"/>
      <c r="Y120" s="20"/>
      <c r="Z120" s="20"/>
      <c r="AA120" s="20"/>
      <c r="AB120" s="20"/>
      <c r="AC120" s="20"/>
      <c r="AD120" s="20"/>
      <c r="AE120" s="20"/>
      <c r="AF120" s="20"/>
      <c r="AG120" s="18"/>
      <c r="AH120" s="20"/>
      <c r="AI120" s="18"/>
      <c r="AJ120" s="18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18"/>
      <c r="BR120" s="18"/>
      <c r="BS120" s="18"/>
      <c r="BT120" s="31"/>
      <c r="BU120" s="31"/>
      <c r="BV120" s="20"/>
      <c r="BW120" s="20"/>
      <c r="BX120" s="31"/>
      <c r="BY120" s="31"/>
      <c r="BZ120" s="31"/>
      <c r="CA120" s="31"/>
      <c r="CB120" s="20"/>
      <c r="CC120" s="20"/>
      <c r="CD120" s="20"/>
      <c r="CE120" s="20"/>
      <c r="CF120" s="20"/>
      <c r="CG120" s="20"/>
      <c r="CH120" s="18"/>
      <c r="CI120" s="20"/>
      <c r="CJ120" s="20"/>
      <c r="CK120" s="31"/>
      <c r="CL120" s="31"/>
      <c r="CM120" s="31"/>
      <c r="CN120" s="31"/>
      <c r="CO120" s="20"/>
      <c r="CP120" s="20"/>
      <c r="CQ120" s="22">
        <v>50.25</v>
      </c>
      <c r="CR120" s="22">
        <v>948.41</v>
      </c>
      <c r="CS120" s="32">
        <v>898.16</v>
      </c>
      <c r="CT120" s="33"/>
      <c r="CU120" s="34"/>
    </row>
    <row r="121" spans="1:99" ht="12.75">
      <c r="A121" s="18" t="s">
        <v>174</v>
      </c>
      <c r="B121" s="19">
        <v>36220</v>
      </c>
      <c r="C121" s="30" t="s">
        <v>142</v>
      </c>
      <c r="D121" s="20"/>
      <c r="E121" s="20"/>
      <c r="F121" s="20">
        <v>0.4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18"/>
      <c r="Q121" s="18"/>
      <c r="R121" s="20"/>
      <c r="S121" s="18"/>
      <c r="T121" s="20"/>
      <c r="U121" s="18"/>
      <c r="V121" s="18"/>
      <c r="W121" s="18"/>
      <c r="X121" s="20"/>
      <c r="Y121" s="20"/>
      <c r="Z121" s="20"/>
      <c r="AA121" s="20"/>
      <c r="AB121" s="20"/>
      <c r="AC121" s="20"/>
      <c r="AD121" s="20"/>
      <c r="AE121" s="20"/>
      <c r="AF121" s="20"/>
      <c r="AG121" s="18"/>
      <c r="AH121" s="20"/>
      <c r="AI121" s="18"/>
      <c r="AJ121" s="18"/>
      <c r="AK121" s="20"/>
      <c r="AL121" s="20"/>
      <c r="AM121" s="20">
        <v>0.8</v>
      </c>
      <c r="AN121" s="20">
        <v>8.1</v>
      </c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>
        <v>11</v>
      </c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>
        <v>0.8</v>
      </c>
      <c r="BP121" s="20"/>
      <c r="BQ121" s="18"/>
      <c r="BR121" s="18"/>
      <c r="BS121" s="18"/>
      <c r="BT121" s="31">
        <v>21.1</v>
      </c>
      <c r="BU121" s="31"/>
      <c r="BV121" s="20"/>
      <c r="BW121" s="20"/>
      <c r="BX121" s="31"/>
      <c r="BY121" s="31"/>
      <c r="BZ121" s="31"/>
      <c r="CA121" s="31"/>
      <c r="CB121" s="20">
        <v>390</v>
      </c>
      <c r="CC121" s="20"/>
      <c r="CD121" s="20"/>
      <c r="CE121" s="20">
        <v>2.3</v>
      </c>
      <c r="CF121" s="20"/>
      <c r="CG121" s="20"/>
      <c r="CH121" s="18">
        <v>470000</v>
      </c>
      <c r="CI121" s="20">
        <v>10000</v>
      </c>
      <c r="CJ121" s="20"/>
      <c r="CK121" s="31"/>
      <c r="CL121" s="31"/>
      <c r="CM121" s="31"/>
      <c r="CN121" s="31"/>
      <c r="CO121" s="20"/>
      <c r="CP121" s="20"/>
      <c r="CQ121" s="22"/>
      <c r="CR121" s="22"/>
      <c r="CS121" s="32"/>
      <c r="CT121" s="33">
        <v>9904298</v>
      </c>
      <c r="CU121" s="34"/>
    </row>
    <row r="122" spans="1:99" ht="12.75">
      <c r="A122" s="18" t="s">
        <v>174</v>
      </c>
      <c r="B122" s="19">
        <v>36256</v>
      </c>
      <c r="C122" s="30" t="s">
        <v>142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8"/>
      <c r="Q122" s="18"/>
      <c r="R122" s="20"/>
      <c r="S122" s="18"/>
      <c r="T122" s="20"/>
      <c r="U122" s="18"/>
      <c r="V122" s="18"/>
      <c r="W122" s="18"/>
      <c r="X122" s="20"/>
      <c r="Y122" s="20"/>
      <c r="Z122" s="20"/>
      <c r="AA122" s="20"/>
      <c r="AB122" s="20"/>
      <c r="AC122" s="20"/>
      <c r="AD122" s="20"/>
      <c r="AE122" s="20"/>
      <c r="AF122" s="20"/>
      <c r="AG122" s="18"/>
      <c r="AH122" s="20"/>
      <c r="AI122" s="18"/>
      <c r="AJ122" s="18"/>
      <c r="AK122" s="20"/>
      <c r="AL122" s="20"/>
      <c r="AM122" s="20"/>
      <c r="AN122" s="20">
        <v>2</v>
      </c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>
        <v>0.2</v>
      </c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18"/>
      <c r="BR122" s="18"/>
      <c r="BS122" s="18"/>
      <c r="BT122" s="31">
        <v>2.2</v>
      </c>
      <c r="BU122" s="31"/>
      <c r="BV122" s="20"/>
      <c r="BW122" s="20"/>
      <c r="BX122" s="31"/>
      <c r="BY122" s="31"/>
      <c r="BZ122" s="31"/>
      <c r="CA122" s="31"/>
      <c r="CB122" s="20">
        <v>4</v>
      </c>
      <c r="CC122" s="20"/>
      <c r="CD122" s="20"/>
      <c r="CE122" s="20" t="s">
        <v>175</v>
      </c>
      <c r="CF122" s="20"/>
      <c r="CG122" s="20"/>
      <c r="CH122" s="18">
        <v>1900</v>
      </c>
      <c r="CI122" s="20">
        <v>1100</v>
      </c>
      <c r="CJ122" s="20"/>
      <c r="CK122" s="31"/>
      <c r="CL122" s="31"/>
      <c r="CM122" s="31"/>
      <c r="CN122" s="31"/>
      <c r="CO122" s="20"/>
      <c r="CP122" s="20"/>
      <c r="CQ122" s="22"/>
      <c r="CR122" s="22"/>
      <c r="CS122" s="32"/>
      <c r="CT122" s="33">
        <v>9907236</v>
      </c>
      <c r="CU122" s="34"/>
    </row>
    <row r="123" spans="1:99" ht="12.75">
      <c r="A123" s="18" t="s">
        <v>174</v>
      </c>
      <c r="B123" s="19">
        <v>36370</v>
      </c>
      <c r="C123" s="30" t="s">
        <v>142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18"/>
      <c r="Q123" s="18"/>
      <c r="R123" s="20"/>
      <c r="S123" s="18"/>
      <c r="T123" s="20"/>
      <c r="U123" s="18"/>
      <c r="V123" s="18"/>
      <c r="W123" s="18"/>
      <c r="X123" s="20"/>
      <c r="Y123" s="20"/>
      <c r="Z123" s="20"/>
      <c r="AA123" s="20"/>
      <c r="AB123" s="20"/>
      <c r="AC123" s="20"/>
      <c r="AD123" s="20"/>
      <c r="AE123" s="20"/>
      <c r="AF123" s="20"/>
      <c r="AG123" s="18"/>
      <c r="AH123" s="20"/>
      <c r="AI123" s="18"/>
      <c r="AJ123" s="18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18"/>
      <c r="BR123" s="18"/>
      <c r="BS123" s="18"/>
      <c r="BT123" s="31" t="s">
        <v>159</v>
      </c>
      <c r="BU123" s="31"/>
      <c r="BV123" s="20"/>
      <c r="BW123" s="20"/>
      <c r="BX123" s="31"/>
      <c r="BY123" s="31"/>
      <c r="BZ123" s="31"/>
      <c r="CA123" s="31"/>
      <c r="CB123" s="20">
        <v>5.8</v>
      </c>
      <c r="CC123" s="20"/>
      <c r="CD123" s="20"/>
      <c r="CE123" s="20" t="s">
        <v>145</v>
      </c>
      <c r="CF123" s="20"/>
      <c r="CG123" s="20"/>
      <c r="CH123" s="18">
        <v>2700</v>
      </c>
      <c r="CI123" s="20">
        <v>170</v>
      </c>
      <c r="CJ123" s="20"/>
      <c r="CK123" s="31"/>
      <c r="CL123" s="31"/>
      <c r="CM123" s="31"/>
      <c r="CN123" s="31"/>
      <c r="CO123" s="20"/>
      <c r="CP123" s="20"/>
      <c r="CQ123" s="22"/>
      <c r="CR123" s="22"/>
      <c r="CS123" s="32"/>
      <c r="CT123" s="33">
        <v>9925144</v>
      </c>
      <c r="CU123" s="34"/>
    </row>
    <row r="124" spans="1:99" ht="12.75">
      <c r="A124" s="18" t="s">
        <v>174</v>
      </c>
      <c r="B124" s="19">
        <v>36474</v>
      </c>
      <c r="C124" s="30" t="s">
        <v>142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18"/>
      <c r="Q124" s="18"/>
      <c r="R124" s="20"/>
      <c r="S124" s="18"/>
      <c r="T124" s="20"/>
      <c r="U124" s="18"/>
      <c r="V124" s="18"/>
      <c r="W124" s="18"/>
      <c r="X124" s="20"/>
      <c r="Y124" s="20"/>
      <c r="Z124" s="20"/>
      <c r="AA124" s="20"/>
      <c r="AB124" s="20"/>
      <c r="AC124" s="20"/>
      <c r="AD124" s="20"/>
      <c r="AE124" s="20"/>
      <c r="AF124" s="20"/>
      <c r="AG124" s="18"/>
      <c r="AH124" s="20"/>
      <c r="AI124" s="18"/>
      <c r="AJ124" s="18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18"/>
      <c r="BR124" s="18"/>
      <c r="BS124" s="18"/>
      <c r="BT124" s="31" t="s">
        <v>159</v>
      </c>
      <c r="BU124" s="31"/>
      <c r="BV124" s="20"/>
      <c r="BW124" s="20"/>
      <c r="BX124" s="31"/>
      <c r="BY124" s="31"/>
      <c r="BZ124" s="31"/>
      <c r="CA124" s="31"/>
      <c r="CB124" s="20">
        <v>3.5</v>
      </c>
      <c r="CC124" s="20"/>
      <c r="CD124" s="20"/>
      <c r="CE124" s="20" t="s">
        <v>145</v>
      </c>
      <c r="CF124" s="20"/>
      <c r="CG124" s="20"/>
      <c r="CH124" s="18">
        <v>1800</v>
      </c>
      <c r="CI124" s="20">
        <v>950</v>
      </c>
      <c r="CJ124" s="20"/>
      <c r="CK124" s="31"/>
      <c r="CL124" s="31"/>
      <c r="CM124" s="31"/>
      <c r="CN124" s="31"/>
      <c r="CO124" s="20"/>
      <c r="CP124" s="20"/>
      <c r="CQ124" s="22"/>
      <c r="CR124" s="22"/>
      <c r="CS124" s="32"/>
      <c r="CT124" s="33">
        <v>9939488</v>
      </c>
      <c r="CU124" s="34"/>
    </row>
    <row r="125" spans="1:99" ht="12.75">
      <c r="A125" s="18" t="s">
        <v>176</v>
      </c>
      <c r="B125" s="19">
        <v>36209</v>
      </c>
      <c r="C125" s="30" t="s">
        <v>142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18"/>
      <c r="Q125" s="18"/>
      <c r="R125" s="20"/>
      <c r="S125" s="18"/>
      <c r="T125" s="20"/>
      <c r="U125" s="18"/>
      <c r="V125" s="18"/>
      <c r="W125" s="18"/>
      <c r="X125" s="20"/>
      <c r="Y125" s="20"/>
      <c r="Z125" s="20"/>
      <c r="AA125" s="20"/>
      <c r="AB125" s="20"/>
      <c r="AC125" s="20"/>
      <c r="AD125" s="20"/>
      <c r="AE125" s="20"/>
      <c r="AF125" s="20"/>
      <c r="AG125" s="18"/>
      <c r="AH125" s="20"/>
      <c r="AI125" s="18"/>
      <c r="AJ125" s="18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18"/>
      <c r="BR125" s="18"/>
      <c r="BS125" s="18"/>
      <c r="BT125" s="31" t="s">
        <v>159</v>
      </c>
      <c r="BU125" s="31"/>
      <c r="BV125" s="20"/>
      <c r="BW125" s="20"/>
      <c r="BX125" s="31"/>
      <c r="BY125" s="31"/>
      <c r="BZ125" s="31"/>
      <c r="CA125" s="31"/>
      <c r="CB125" s="20"/>
      <c r="CC125" s="20"/>
      <c r="CD125" s="20"/>
      <c r="CE125" s="20"/>
      <c r="CF125" s="20"/>
      <c r="CG125" s="20"/>
      <c r="CH125" s="18"/>
      <c r="CI125" s="20"/>
      <c r="CJ125" s="20"/>
      <c r="CK125" s="31"/>
      <c r="CL125" s="31"/>
      <c r="CM125" s="31"/>
      <c r="CN125" s="31"/>
      <c r="CO125" s="20"/>
      <c r="CP125" s="20"/>
      <c r="CQ125" s="22"/>
      <c r="CR125" s="22"/>
      <c r="CS125" s="32"/>
      <c r="CT125" s="33">
        <v>9903426</v>
      </c>
      <c r="CU125" s="34"/>
    </row>
    <row r="126" spans="1:99" ht="12.75">
      <c r="A126" s="18" t="s">
        <v>177</v>
      </c>
      <c r="B126" s="19">
        <v>36264</v>
      </c>
      <c r="C126" s="30" t="s">
        <v>142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18"/>
      <c r="Q126" s="18"/>
      <c r="R126" s="20"/>
      <c r="S126" s="18"/>
      <c r="T126" s="20"/>
      <c r="U126" s="18"/>
      <c r="V126" s="18"/>
      <c r="W126" s="18"/>
      <c r="X126" s="20"/>
      <c r="Y126" s="20"/>
      <c r="Z126" s="20"/>
      <c r="AA126" s="20"/>
      <c r="AB126" s="20"/>
      <c r="AC126" s="20"/>
      <c r="AD126" s="20"/>
      <c r="AE126" s="20"/>
      <c r="AF126" s="20"/>
      <c r="AG126" s="18"/>
      <c r="AH126" s="20"/>
      <c r="AI126" s="18"/>
      <c r="AJ126" s="18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18"/>
      <c r="BR126" s="18"/>
      <c r="BS126" s="18"/>
      <c r="BT126" s="31" t="s">
        <v>159</v>
      </c>
      <c r="BU126" s="31"/>
      <c r="BV126" s="20"/>
      <c r="BW126" s="20"/>
      <c r="BX126" s="31"/>
      <c r="BY126" s="31"/>
      <c r="BZ126" s="31"/>
      <c r="CA126" s="31"/>
      <c r="CB126" s="20"/>
      <c r="CC126" s="20"/>
      <c r="CD126" s="20"/>
      <c r="CE126" s="20"/>
      <c r="CF126" s="20"/>
      <c r="CG126" s="20"/>
      <c r="CH126" s="18"/>
      <c r="CI126" s="20"/>
      <c r="CJ126" s="20"/>
      <c r="CK126" s="31"/>
      <c r="CL126" s="31"/>
      <c r="CM126" s="31"/>
      <c r="CN126" s="31"/>
      <c r="CO126" s="20"/>
      <c r="CP126" s="20"/>
      <c r="CQ126" s="22"/>
      <c r="CR126" s="22"/>
      <c r="CS126" s="32"/>
      <c r="CT126" s="33">
        <v>9908113</v>
      </c>
      <c r="CU126" s="34"/>
    </row>
    <row r="127" spans="1:99" ht="12.75">
      <c r="A127" s="18" t="s">
        <v>177</v>
      </c>
      <c r="B127" s="19">
        <v>36474</v>
      </c>
      <c r="C127" s="30" t="s">
        <v>142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18"/>
      <c r="Q127" s="18"/>
      <c r="R127" s="20"/>
      <c r="S127" s="18"/>
      <c r="T127" s="20"/>
      <c r="U127" s="18"/>
      <c r="V127" s="18"/>
      <c r="W127" s="18"/>
      <c r="X127" s="20"/>
      <c r="Y127" s="20"/>
      <c r="Z127" s="20"/>
      <c r="AA127" s="20"/>
      <c r="AB127" s="20"/>
      <c r="AC127" s="20"/>
      <c r="AD127" s="20"/>
      <c r="AE127" s="20"/>
      <c r="AF127" s="20"/>
      <c r="AG127" s="18"/>
      <c r="AH127" s="20"/>
      <c r="AI127" s="18"/>
      <c r="AJ127" s="18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18"/>
      <c r="BR127" s="18"/>
      <c r="BS127" s="18"/>
      <c r="BT127" s="31" t="s">
        <v>159</v>
      </c>
      <c r="BU127" s="31"/>
      <c r="BV127" s="20"/>
      <c r="BW127" s="20"/>
      <c r="BX127" s="31"/>
      <c r="BY127" s="31"/>
      <c r="BZ127" s="31"/>
      <c r="CA127" s="31"/>
      <c r="CB127" s="20"/>
      <c r="CC127" s="20"/>
      <c r="CD127" s="20"/>
      <c r="CE127" s="20"/>
      <c r="CF127" s="20"/>
      <c r="CG127" s="20"/>
      <c r="CH127" s="18"/>
      <c r="CI127" s="20"/>
      <c r="CJ127" s="20"/>
      <c r="CK127" s="31"/>
      <c r="CL127" s="31"/>
      <c r="CM127" s="31"/>
      <c r="CN127" s="31"/>
      <c r="CO127" s="20"/>
      <c r="CP127" s="20"/>
      <c r="CQ127" s="22"/>
      <c r="CR127" s="22"/>
      <c r="CS127" s="32"/>
      <c r="CT127" s="33">
        <v>9939486</v>
      </c>
      <c r="CU127" s="34"/>
    </row>
    <row r="128" spans="1:99" ht="12.75">
      <c r="A128" s="18" t="s">
        <v>178</v>
      </c>
      <c r="B128" s="19">
        <v>36209</v>
      </c>
      <c r="C128" s="30" t="s">
        <v>142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18"/>
      <c r="Q128" s="18"/>
      <c r="R128" s="20"/>
      <c r="S128" s="18"/>
      <c r="T128" s="20"/>
      <c r="U128" s="18"/>
      <c r="V128" s="18"/>
      <c r="W128" s="18"/>
      <c r="X128" s="20"/>
      <c r="Y128" s="20"/>
      <c r="Z128" s="20"/>
      <c r="AA128" s="20"/>
      <c r="AB128" s="20"/>
      <c r="AC128" s="20"/>
      <c r="AD128" s="20"/>
      <c r="AE128" s="20"/>
      <c r="AF128" s="20"/>
      <c r="AG128" s="18"/>
      <c r="AH128" s="20"/>
      <c r="AI128" s="18"/>
      <c r="AJ128" s="18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18"/>
      <c r="BR128" s="18"/>
      <c r="BS128" s="18"/>
      <c r="BT128" s="31" t="s">
        <v>159</v>
      </c>
      <c r="BU128" s="31"/>
      <c r="BV128" s="20"/>
      <c r="BW128" s="20"/>
      <c r="BX128" s="31"/>
      <c r="BY128" s="31"/>
      <c r="BZ128" s="31"/>
      <c r="CA128" s="31"/>
      <c r="CB128" s="20"/>
      <c r="CC128" s="20"/>
      <c r="CD128" s="20"/>
      <c r="CE128" s="20"/>
      <c r="CF128" s="20"/>
      <c r="CG128" s="20"/>
      <c r="CH128" s="18"/>
      <c r="CI128" s="20"/>
      <c r="CJ128" s="20"/>
      <c r="CK128" s="31"/>
      <c r="CL128" s="31"/>
      <c r="CM128" s="31"/>
      <c r="CN128" s="31"/>
      <c r="CO128" s="20"/>
      <c r="CP128" s="20"/>
      <c r="CQ128" s="22"/>
      <c r="CR128" s="22"/>
      <c r="CS128" s="32"/>
      <c r="CT128" s="33">
        <v>9903425</v>
      </c>
      <c r="CU128" s="34"/>
    </row>
    <row r="129" spans="1:99" ht="12.75">
      <c r="A129" s="18" t="s">
        <v>178</v>
      </c>
      <c r="B129" s="19">
        <v>36256</v>
      </c>
      <c r="C129" s="30" t="s">
        <v>142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18"/>
      <c r="Q129" s="18"/>
      <c r="R129" s="20"/>
      <c r="S129" s="18"/>
      <c r="T129" s="20"/>
      <c r="U129" s="18"/>
      <c r="V129" s="18"/>
      <c r="W129" s="18"/>
      <c r="X129" s="20"/>
      <c r="Y129" s="20"/>
      <c r="Z129" s="20"/>
      <c r="AA129" s="20"/>
      <c r="AB129" s="20"/>
      <c r="AC129" s="20"/>
      <c r="AD129" s="20"/>
      <c r="AE129" s="20"/>
      <c r="AF129" s="20"/>
      <c r="AG129" s="18"/>
      <c r="AH129" s="20"/>
      <c r="AI129" s="18"/>
      <c r="AJ129" s="18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18"/>
      <c r="BR129" s="18"/>
      <c r="BS129" s="18"/>
      <c r="BT129" s="31" t="s">
        <v>159</v>
      </c>
      <c r="BU129" s="31"/>
      <c r="BV129" s="20"/>
      <c r="BW129" s="20"/>
      <c r="BX129" s="31"/>
      <c r="BY129" s="31"/>
      <c r="BZ129" s="31"/>
      <c r="CA129" s="31"/>
      <c r="CB129" s="20"/>
      <c r="CC129" s="20"/>
      <c r="CD129" s="20"/>
      <c r="CE129" s="20"/>
      <c r="CF129" s="20"/>
      <c r="CG129" s="20"/>
      <c r="CH129" s="18"/>
      <c r="CI129" s="20"/>
      <c r="CJ129" s="20"/>
      <c r="CK129" s="31"/>
      <c r="CL129" s="31"/>
      <c r="CM129" s="31"/>
      <c r="CN129" s="31"/>
      <c r="CO129" s="20"/>
      <c r="CP129" s="20"/>
      <c r="CQ129" s="22"/>
      <c r="CR129" s="22"/>
      <c r="CS129" s="32"/>
      <c r="CT129" s="33">
        <v>9907225</v>
      </c>
      <c r="CU129" s="34"/>
    </row>
    <row r="130" spans="1:99" ht="12.75">
      <c r="A130" s="18" t="s">
        <v>178</v>
      </c>
      <c r="B130" s="19">
        <v>36369</v>
      </c>
      <c r="C130" s="30" t="s">
        <v>142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18"/>
      <c r="Q130" s="18"/>
      <c r="R130" s="20"/>
      <c r="S130" s="18"/>
      <c r="T130" s="20"/>
      <c r="U130" s="18"/>
      <c r="V130" s="18"/>
      <c r="W130" s="18"/>
      <c r="X130" s="20"/>
      <c r="Y130" s="20"/>
      <c r="Z130" s="20"/>
      <c r="AA130" s="20"/>
      <c r="AB130" s="20"/>
      <c r="AC130" s="20"/>
      <c r="AD130" s="20"/>
      <c r="AE130" s="20"/>
      <c r="AF130" s="20"/>
      <c r="AG130" s="18"/>
      <c r="AH130" s="20"/>
      <c r="AI130" s="18"/>
      <c r="AJ130" s="18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18"/>
      <c r="BR130" s="18"/>
      <c r="BS130" s="18"/>
      <c r="BT130" s="31" t="s">
        <v>159</v>
      </c>
      <c r="BU130" s="31"/>
      <c r="BV130" s="20"/>
      <c r="BW130" s="20"/>
      <c r="BX130" s="31"/>
      <c r="BY130" s="31"/>
      <c r="BZ130" s="31"/>
      <c r="CA130" s="31"/>
      <c r="CB130" s="20"/>
      <c r="CC130" s="20"/>
      <c r="CD130" s="20"/>
      <c r="CE130" s="20"/>
      <c r="CF130" s="20"/>
      <c r="CG130" s="20"/>
      <c r="CH130" s="18"/>
      <c r="CI130" s="20"/>
      <c r="CJ130" s="20"/>
      <c r="CK130" s="31"/>
      <c r="CL130" s="31"/>
      <c r="CM130" s="31"/>
      <c r="CN130" s="31"/>
      <c r="CO130" s="20"/>
      <c r="CP130" s="20"/>
      <c r="CQ130" s="22"/>
      <c r="CR130" s="22"/>
      <c r="CS130" s="32"/>
      <c r="CT130" s="33"/>
      <c r="CU130" s="34"/>
    </row>
    <row r="131" spans="1:99" ht="12.75">
      <c r="A131" s="18" t="s">
        <v>178</v>
      </c>
      <c r="B131" s="19">
        <v>36472</v>
      </c>
      <c r="C131" s="30" t="s">
        <v>142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18"/>
      <c r="Q131" s="18"/>
      <c r="R131" s="20"/>
      <c r="S131" s="18"/>
      <c r="T131" s="20"/>
      <c r="U131" s="18"/>
      <c r="V131" s="18"/>
      <c r="W131" s="18"/>
      <c r="X131" s="20"/>
      <c r="Y131" s="20"/>
      <c r="Z131" s="20"/>
      <c r="AA131" s="20"/>
      <c r="AB131" s="20"/>
      <c r="AC131" s="20"/>
      <c r="AD131" s="20"/>
      <c r="AE131" s="20"/>
      <c r="AF131" s="20"/>
      <c r="AG131" s="18"/>
      <c r="AH131" s="20"/>
      <c r="AI131" s="18"/>
      <c r="AJ131" s="18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18"/>
      <c r="BR131" s="18"/>
      <c r="BS131" s="18"/>
      <c r="BT131" s="31" t="s">
        <v>159</v>
      </c>
      <c r="BU131" s="31"/>
      <c r="BV131" s="20"/>
      <c r="BW131" s="20"/>
      <c r="BX131" s="31"/>
      <c r="BY131" s="31"/>
      <c r="BZ131" s="31"/>
      <c r="CA131" s="31"/>
      <c r="CB131" s="20"/>
      <c r="CC131" s="20"/>
      <c r="CD131" s="20"/>
      <c r="CE131" s="20"/>
      <c r="CF131" s="20"/>
      <c r="CG131" s="20"/>
      <c r="CH131" s="18"/>
      <c r="CI131" s="20"/>
      <c r="CJ131" s="20"/>
      <c r="CK131" s="31"/>
      <c r="CL131" s="31"/>
      <c r="CM131" s="31"/>
      <c r="CN131" s="31"/>
      <c r="CO131" s="20"/>
      <c r="CP131" s="20"/>
      <c r="CQ131" s="22"/>
      <c r="CR131" s="22"/>
      <c r="CS131" s="32"/>
      <c r="CT131" s="33">
        <v>9939491</v>
      </c>
      <c r="CU131" s="34"/>
    </row>
    <row r="132" spans="1:99" ht="12.75">
      <c r="A132" s="36"/>
      <c r="B132" s="37"/>
      <c r="C132" s="30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1"/>
      <c r="BU132" s="31"/>
      <c r="BV132" s="33"/>
      <c r="BW132" s="33"/>
      <c r="BX132" s="31"/>
      <c r="BY132" s="31"/>
      <c r="BZ132" s="31"/>
      <c r="CA132" s="31"/>
      <c r="CB132" s="33"/>
      <c r="CC132" s="33"/>
      <c r="CD132" s="33"/>
      <c r="CE132" s="33"/>
      <c r="CF132" s="33"/>
      <c r="CG132" s="33"/>
      <c r="CH132" s="33"/>
      <c r="CI132" s="33"/>
      <c r="CJ132" s="33"/>
      <c r="CK132" s="31"/>
      <c r="CL132" s="31"/>
      <c r="CM132" s="31"/>
      <c r="CN132" s="31"/>
      <c r="CO132" s="33"/>
      <c r="CP132" s="33"/>
      <c r="CQ132" s="32"/>
      <c r="CR132" s="32"/>
      <c r="CS132" s="32"/>
      <c r="CT132" s="33"/>
      <c r="CU132" s="34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&amp;CTable 2.  1999 Ground Water Quality Data and Elevations around Washington County Landfill, SW-001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D21" sqref="D21"/>
    </sheetView>
  </sheetViews>
  <sheetFormatPr defaultColWidth="9.140625" defaultRowHeight="12.75"/>
  <cols>
    <col min="3" max="3" width="10.8515625" style="0" customWidth="1"/>
    <col min="4" max="4" width="20.00390625" style="0" customWidth="1"/>
    <col min="5" max="5" width="19.00390625" style="0" customWidth="1"/>
  </cols>
  <sheetData>
    <row r="1" spans="1:5" ht="13.5" thickBot="1">
      <c r="A1" s="4" t="s">
        <v>179</v>
      </c>
      <c r="B1" s="4" t="s">
        <v>180</v>
      </c>
      <c r="C1" s="4" t="s">
        <v>181</v>
      </c>
      <c r="D1" s="4" t="s">
        <v>182</v>
      </c>
      <c r="E1" s="4" t="s">
        <v>183</v>
      </c>
    </row>
    <row r="2" spans="1:3" ht="12.75">
      <c r="A2" s="1" t="s">
        <v>154</v>
      </c>
      <c r="B2" s="2">
        <v>35935</v>
      </c>
      <c r="C2" s="3">
        <v>121.6</v>
      </c>
    </row>
    <row r="3" spans="1:3" ht="12.75">
      <c r="A3" s="1" t="s">
        <v>154</v>
      </c>
      <c r="B3" s="2">
        <v>36034</v>
      </c>
      <c r="C3" s="3">
        <v>185.9</v>
      </c>
    </row>
    <row r="4" spans="1:5" ht="12.75">
      <c r="A4" s="1" t="s">
        <v>154</v>
      </c>
      <c r="B4" s="2">
        <v>36139</v>
      </c>
      <c r="C4" s="3">
        <v>290.4</v>
      </c>
      <c r="D4" s="3">
        <f>AVERAGE(C2:C4)</f>
        <v>199.29999999999998</v>
      </c>
      <c r="E4" s="3">
        <f>C4*10^-6*0.00834517*4100000</f>
        <v>9.9360932088</v>
      </c>
    </row>
    <row r="5" spans="1:5" ht="12.75">
      <c r="A5" s="1" t="s">
        <v>156</v>
      </c>
      <c r="B5" s="2">
        <v>36139</v>
      </c>
      <c r="C5" s="3">
        <v>220.5</v>
      </c>
      <c r="D5" s="3">
        <f>(220.5+0+0)/3</f>
        <v>73.5</v>
      </c>
      <c r="E5" s="3">
        <f>C5*10^-6*0.00834517*320000</f>
        <v>0.5888351952</v>
      </c>
    </row>
    <row r="6" spans="1:4" ht="12.75">
      <c r="A6" s="1" t="s">
        <v>184</v>
      </c>
      <c r="B6" s="38">
        <v>36220</v>
      </c>
      <c r="C6" s="3">
        <v>138.8</v>
      </c>
      <c r="D6" s="3"/>
    </row>
    <row r="7" spans="1:5" ht="12.75">
      <c r="A7" s="1" t="s">
        <v>154</v>
      </c>
      <c r="B7" s="38">
        <v>36251</v>
      </c>
      <c r="C7" s="3">
        <v>206</v>
      </c>
      <c r="D7" s="3">
        <f>AVERAGE(C6:C7)</f>
        <v>172.4</v>
      </c>
      <c r="E7" s="39">
        <f>D7*10^-6*0.00834517*11911297</f>
        <v>17.136870041658476</v>
      </c>
    </row>
    <row r="8" spans="1:5" ht="12.75">
      <c r="A8" s="1" t="s">
        <v>155</v>
      </c>
      <c r="B8" s="38">
        <v>36251</v>
      </c>
      <c r="C8" s="3">
        <v>9.2</v>
      </c>
      <c r="D8" s="3"/>
      <c r="E8" s="40"/>
    </row>
    <row r="9" spans="1:5" ht="12.75">
      <c r="A9" s="1" t="s">
        <v>155</v>
      </c>
      <c r="B9" s="38">
        <v>36465</v>
      </c>
      <c r="C9" s="3">
        <v>21.5</v>
      </c>
      <c r="D9" s="3">
        <f>AVERAGE(C8:C9)</f>
        <v>15.35</v>
      </c>
      <c r="E9" s="39">
        <f>D9*10^-6*0.00834517*18515900</f>
        <v>2.3718564146660506</v>
      </c>
    </row>
    <row r="10" spans="1:5" ht="12.75">
      <c r="A10" s="1" t="s">
        <v>156</v>
      </c>
      <c r="B10" s="38">
        <v>36220</v>
      </c>
      <c r="C10" s="3">
        <v>81.6</v>
      </c>
      <c r="D10" s="3"/>
      <c r="E10" s="40"/>
    </row>
    <row r="11" spans="1:5" ht="12.75">
      <c r="A11" s="1" t="s">
        <v>156</v>
      </c>
      <c r="B11" s="38">
        <v>36251</v>
      </c>
      <c r="C11" s="3">
        <v>205.3</v>
      </c>
      <c r="D11" s="3"/>
      <c r="E11" s="40"/>
    </row>
    <row r="12" spans="1:5" ht="12.75">
      <c r="A12" s="1" t="s">
        <v>156</v>
      </c>
      <c r="B12" s="38">
        <v>36465</v>
      </c>
      <c r="C12" s="3">
        <v>113.8</v>
      </c>
      <c r="D12" s="3">
        <f>AVERAGE(C10:C12)</f>
        <v>133.56666666666666</v>
      </c>
      <c r="E12" s="39">
        <f>D12*10^-6*0.00834517*28301282</f>
        <v>31.54564303661052</v>
      </c>
    </row>
  </sheetData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&amp;CTable 3:  Total Pounds of Volatile Organic Compounds removed through the gradient control wells in 1998 and 1999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>spreadsheet, annual rpt, 1998</cp:keywords>
  <dc:description/>
  <cp:lastModifiedBy>iverhag</cp:lastModifiedBy>
  <cp:lastPrinted>2000-05-01T20:17:03Z</cp:lastPrinted>
  <dcterms:created xsi:type="dcterms:W3CDTF">2000-03-30T18:33:27Z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