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01" activeTab="0"/>
  </bookViews>
  <sheets>
    <sheet name="Table II.1" sheetId="1" r:id="rId1"/>
    <sheet name="Table III.1" sheetId="2" r:id="rId2"/>
    <sheet name="Table III.2" sheetId="3" r:id="rId3"/>
    <sheet name="Table III.3" sheetId="4" r:id="rId4"/>
    <sheet name="Table III.4" sheetId="5" r:id="rId5"/>
  </sheets>
  <externalReferences>
    <externalReference r:id="rId8"/>
  </externalReferences>
  <definedNames>
    <definedName name="IROW">'[1]VOC DATA'!#REF!</definedName>
    <definedName name="_xlnm.Print_Titles" localSheetId="0">'Table II.1'!$1:$3</definedName>
    <definedName name="_xlnm.Print_Titles" localSheetId="1">'Table III.1'!$A:$E,'Table III.1'!$1:$5</definedName>
    <definedName name="_xlnm.Print_Titles" localSheetId="2">'Table III.2'!$1:$2</definedName>
    <definedName name="_xlnm.Print_Titles" localSheetId="3">'Table III.3'!$A:$C,'Table III.3'!$1:$2</definedName>
    <definedName name="_xlnm.Print_Titles" localSheetId="4">'Table III.4'!$A:$A,'Table III.4'!$1:$4</definedName>
  </definedNames>
  <calcPr fullCalcOnLoad="1"/>
</workbook>
</file>

<file path=xl/sharedStrings.xml><?xml version="1.0" encoding="utf-8"?>
<sst xmlns="http://schemas.openxmlformats.org/spreadsheetml/2006/main" count="6702" uniqueCount="580">
  <si>
    <t>WELL NUMBER</t>
  </si>
  <si>
    <t>SAMPLE DATE</t>
  </si>
  <si>
    <t>LABORATORY</t>
  </si>
  <si>
    <t>GP-2B</t>
  </si>
  <si>
    <t>GP-4B</t>
  </si>
  <si>
    <t>GP-5B</t>
  </si>
  <si>
    <t>GP-6B</t>
  </si>
  <si>
    <t>GP-7B</t>
  </si>
  <si>
    <t>GP-8B</t>
  </si>
  <si>
    <t>GP-9B</t>
  </si>
  <si>
    <t>GP-10B</t>
  </si>
  <si>
    <t>GP-11B</t>
  </si>
  <si>
    <t>GP-12B</t>
  </si>
  <si>
    <t>GP-13B</t>
  </si>
  <si>
    <t>GP-14A</t>
  </si>
  <si>
    <t>GP-14B</t>
  </si>
  <si>
    <t>GP-15B</t>
  </si>
  <si>
    <t>GP-16B</t>
  </si>
  <si>
    <t>GP-21D</t>
  </si>
  <si>
    <t>Anoka Regional Sanitary Landfill</t>
  </si>
  <si>
    <t>Acenaphthene</t>
  </si>
  <si>
    <t>Acetone</t>
  </si>
  <si>
    <t>Allyl Chloride</t>
  </si>
  <si>
    <t>Benzene</t>
  </si>
  <si>
    <t>Bromodichloromethane</t>
  </si>
  <si>
    <t>Bromoform</t>
  </si>
  <si>
    <t>Bromomethane</t>
  </si>
  <si>
    <t>sec-Butyl benzene</t>
  </si>
  <si>
    <t>Carbon Tetrachloride</t>
  </si>
  <si>
    <t>Chlorobenzene</t>
  </si>
  <si>
    <t>Chlorodibromomethane</t>
  </si>
  <si>
    <t>Chloroethane</t>
  </si>
  <si>
    <t>Chloroform</t>
  </si>
  <si>
    <t>Chloromethane</t>
  </si>
  <si>
    <t>1,2 Dibromoethane (EDB)</t>
  </si>
  <si>
    <t>Dibromomethane</t>
  </si>
  <si>
    <t>1,2 Dichlorobenzene</t>
  </si>
  <si>
    <t>1,3 Dichlorobenzene</t>
  </si>
  <si>
    <t>1,4 Dichlorobenzene</t>
  </si>
  <si>
    <t>Dichlorodifluoromethane</t>
  </si>
  <si>
    <t>1,1 Dichloroethane</t>
  </si>
  <si>
    <t>1,2 Dichloroethane</t>
  </si>
  <si>
    <t>1,1 Dichloroethylene</t>
  </si>
  <si>
    <t>1,2 Dichloroethylene cis</t>
  </si>
  <si>
    <t>1,2 Dichloroethylene trans</t>
  </si>
  <si>
    <t>Dichlorofluoromethane</t>
  </si>
  <si>
    <t>1,2 Dichloropropane</t>
  </si>
  <si>
    <t>1,3 Dichloropropane</t>
  </si>
  <si>
    <t>2,2 Dichloropropane</t>
  </si>
  <si>
    <t>1,1 Dichloro 1-propene</t>
  </si>
  <si>
    <t>1,3 Dichloropropene cis</t>
  </si>
  <si>
    <t>1,3 Dichloropropene trans</t>
  </si>
  <si>
    <t>Ethyl Benzene</t>
  </si>
  <si>
    <t>Ethyl Ether</t>
  </si>
  <si>
    <t>Cumene</t>
  </si>
  <si>
    <t>Methylene Chloride</t>
  </si>
  <si>
    <t>Methyl Ethyl Ketone</t>
  </si>
  <si>
    <t>Methyl Isobutyl Ketone</t>
  </si>
  <si>
    <t>Naphthalene</t>
  </si>
  <si>
    <t>n-Propylbenzene</t>
  </si>
  <si>
    <t>Phenanthrene</t>
  </si>
  <si>
    <t>Phenol</t>
  </si>
  <si>
    <t>1,1,1,2 Tetrachloroethane</t>
  </si>
  <si>
    <t>1,1,2,2 Tetrachloroethane</t>
  </si>
  <si>
    <t>1,1,2,2 Tetrachloroethylene</t>
  </si>
  <si>
    <t>Tetrahydrofuran</t>
  </si>
  <si>
    <t>Toluene</t>
  </si>
  <si>
    <t>1,1,1 Trichloroethane</t>
  </si>
  <si>
    <t>1,1,2 Trichloroethane</t>
  </si>
  <si>
    <t>1,1,2 Trichloroethylene</t>
  </si>
  <si>
    <t>Trichlorofluoromethane</t>
  </si>
  <si>
    <t>1,2,3 Trichloropropane</t>
  </si>
  <si>
    <t>1,1,2 Trichlorotrifluoroethane</t>
  </si>
  <si>
    <t>1,2,4-Trimethylbenzene</t>
  </si>
  <si>
    <t>1,3,5-Trimethylbenzene</t>
  </si>
  <si>
    <t>Vinyl Chloride</t>
  </si>
  <si>
    <t>Xylenes m,p,o</t>
  </si>
  <si>
    <t>Chloroethylvinyl Ether 2</t>
  </si>
  <si>
    <t>2,3 Dichloro 1-propene</t>
  </si>
  <si>
    <t>Acrolein</t>
  </si>
  <si>
    <t>Acrylonitrile</t>
  </si>
  <si>
    <t>bis (Chloromethyl) ether</t>
  </si>
  <si>
    <t>Freon TF</t>
  </si>
  <si>
    <t>Methane</t>
  </si>
  <si>
    <t>Ethene</t>
  </si>
  <si>
    <t>Ethane</t>
  </si>
  <si>
    <t>Total TCDF</t>
  </si>
  <si>
    <t>Total TCDD</t>
  </si>
  <si>
    <t>Total PeCDF</t>
  </si>
  <si>
    <t>TOTAL VOCS</t>
  </si>
  <si>
    <t>Alkalinity</t>
  </si>
  <si>
    <t>Arsenic</t>
  </si>
  <si>
    <t>Bromide</t>
  </si>
  <si>
    <t>Cadmium</t>
  </si>
  <si>
    <t>Calcium</t>
  </si>
  <si>
    <t>Chloride</t>
  </si>
  <si>
    <t>Chromium</t>
  </si>
  <si>
    <t>Copper</t>
  </si>
  <si>
    <t>Fe(II)</t>
  </si>
  <si>
    <t>Iron</t>
  </si>
  <si>
    <t>Lead</t>
  </si>
  <si>
    <t>Magnesium</t>
  </si>
  <si>
    <t>Manganese</t>
  </si>
  <si>
    <t>Mercury</t>
  </si>
  <si>
    <t>Nitrate, as N</t>
  </si>
  <si>
    <t xml:space="preserve">Nitrite, as N </t>
  </si>
  <si>
    <t>Ammonia, as N</t>
  </si>
  <si>
    <t>Nickel</t>
  </si>
  <si>
    <t>Phosphorus</t>
  </si>
  <si>
    <t>Potassium</t>
  </si>
  <si>
    <t>Sodium</t>
  </si>
  <si>
    <t>Sulfate</t>
  </si>
  <si>
    <t>Sulfide</t>
  </si>
  <si>
    <t>Zinc</t>
  </si>
  <si>
    <t>Depth to Water</t>
  </si>
  <si>
    <t>SAMPLE NO.</t>
  </si>
  <si>
    <t>UNIQUE NO.</t>
  </si>
  <si>
    <t>ug/L</t>
  </si>
  <si>
    <t>mg/l</t>
  </si>
  <si>
    <t>ng/L</t>
  </si>
  <si>
    <t>mg/L</t>
  </si>
  <si>
    <t>ug/l</t>
  </si>
  <si>
    <t>feet</t>
  </si>
  <si>
    <t>OLD I.L.=</t>
  </si>
  <si>
    <t>NEW RAL=</t>
  </si>
  <si>
    <t>NEW HRL=</t>
  </si>
  <si>
    <t>1B</t>
  </si>
  <si>
    <t>MDH</t>
  </si>
  <si>
    <t>pp</t>
  </si>
  <si>
    <t>3A</t>
  </si>
  <si>
    <t>MDH/ILI</t>
  </si>
  <si>
    <t>ND</t>
  </si>
  <si>
    <t>&lt;0.01</t>
  </si>
  <si>
    <t>3AR</t>
  </si>
  <si>
    <t>&lt;0.02</t>
  </si>
  <si>
    <t>&lt;0.003</t>
  </si>
  <si>
    <t>&lt;0.002</t>
  </si>
  <si>
    <t>&lt;0.05</t>
  </si>
  <si>
    <t>3B</t>
  </si>
  <si>
    <t>4B</t>
  </si>
  <si>
    <t>6B</t>
  </si>
  <si>
    <t>6C</t>
  </si>
  <si>
    <t>&lt;0.001</t>
  </si>
  <si>
    <t>&lt;0.010</t>
  </si>
  <si>
    <t>11BB</t>
  </si>
  <si>
    <t>11C</t>
  </si>
  <si>
    <t>13B</t>
  </si>
  <si>
    <t>16BB</t>
  </si>
  <si>
    <t>20B</t>
  </si>
  <si>
    <t>28BC</t>
  </si>
  <si>
    <t>29BB</t>
  </si>
  <si>
    <t>30BC</t>
  </si>
  <si>
    <t>31BB</t>
  </si>
  <si>
    <t>32B</t>
  </si>
  <si>
    <t>34BB</t>
  </si>
  <si>
    <t>35BB</t>
  </si>
  <si>
    <t>38BB</t>
  </si>
  <si>
    <t>&lt;1.0</t>
  </si>
  <si>
    <t>&lt;5.0</t>
  </si>
  <si>
    <t>40BB</t>
  </si>
  <si>
    <t>41BB</t>
  </si>
  <si>
    <t>42BB</t>
  </si>
  <si>
    <t>43B</t>
  </si>
  <si>
    <t>44B</t>
  </si>
  <si>
    <t>45B</t>
  </si>
  <si>
    <t>46B</t>
  </si>
  <si>
    <t>47B</t>
  </si>
  <si>
    <t>48B</t>
  </si>
  <si>
    <t>49B</t>
  </si>
  <si>
    <t>BW2</t>
  </si>
  <si>
    <t>BW3</t>
  </si>
  <si>
    <t>BW4</t>
  </si>
  <si>
    <t>BW6</t>
  </si>
  <si>
    <t>BW12</t>
  </si>
  <si>
    <t>RW3</t>
  </si>
  <si>
    <t>RW4</t>
  </si>
  <si>
    <t>RW5</t>
  </si>
  <si>
    <t>RW7</t>
  </si>
  <si>
    <t>PW75</t>
  </si>
  <si>
    <t>PW85</t>
  </si>
  <si>
    <t>Trip Blank</t>
  </si>
  <si>
    <t>10A</t>
  </si>
  <si>
    <t>10B</t>
  </si>
  <si>
    <t>11A</t>
  </si>
  <si>
    <t>11B</t>
  </si>
  <si>
    <t>12A</t>
  </si>
  <si>
    <t>13A</t>
  </si>
  <si>
    <t>14A</t>
  </si>
  <si>
    <t>15A</t>
  </si>
  <si>
    <t>15B</t>
  </si>
  <si>
    <t>15C</t>
  </si>
  <si>
    <t>16A</t>
  </si>
  <si>
    <t>16B</t>
  </si>
  <si>
    <t>NA</t>
  </si>
  <si>
    <t>18B</t>
  </si>
  <si>
    <t>18BA</t>
  </si>
  <si>
    <t>18BB</t>
  </si>
  <si>
    <t>19B</t>
  </si>
  <si>
    <t>19BB</t>
  </si>
  <si>
    <t>1A</t>
  </si>
  <si>
    <t>1AR</t>
  </si>
  <si>
    <t>1BB</t>
  </si>
  <si>
    <t>21A</t>
  </si>
  <si>
    <t>21B</t>
  </si>
  <si>
    <t>22B</t>
  </si>
  <si>
    <t>23B</t>
  </si>
  <si>
    <t>24B</t>
  </si>
  <si>
    <t>24BB</t>
  </si>
  <si>
    <t>25B</t>
  </si>
  <si>
    <t>26B</t>
  </si>
  <si>
    <t>28A</t>
  </si>
  <si>
    <t>28B</t>
  </si>
  <si>
    <t>28BB</t>
  </si>
  <si>
    <t>2A</t>
  </si>
  <si>
    <t>2AR</t>
  </si>
  <si>
    <t>30B</t>
  </si>
  <si>
    <t>30BB</t>
  </si>
  <si>
    <t>31A</t>
  </si>
  <si>
    <t>31B</t>
  </si>
  <si>
    <t>32A</t>
  </si>
  <si>
    <t>34C</t>
  </si>
  <si>
    <t>35C</t>
  </si>
  <si>
    <t>37BB</t>
  </si>
  <si>
    <t>39BB</t>
  </si>
  <si>
    <t>4AR</t>
  </si>
  <si>
    <t>4C</t>
  </si>
  <si>
    <t>6A</t>
  </si>
  <si>
    <t>6AR</t>
  </si>
  <si>
    <t>6BB</t>
  </si>
  <si>
    <t>7BB</t>
  </si>
  <si>
    <t>PZ1</t>
  </si>
  <si>
    <t>PZ10</t>
  </si>
  <si>
    <t>PZ11</t>
  </si>
  <si>
    <t>PZ12</t>
  </si>
  <si>
    <t>PZ16</t>
  </si>
  <si>
    <t>PZ17</t>
  </si>
  <si>
    <t>PZ18</t>
  </si>
  <si>
    <t>PZ19</t>
  </si>
  <si>
    <t>PZ2</t>
  </si>
  <si>
    <t>PZ20</t>
  </si>
  <si>
    <t>PZ21</t>
  </si>
  <si>
    <t>PZ24</t>
  </si>
  <si>
    <t>PZ25</t>
  </si>
  <si>
    <t>PZ27</t>
  </si>
  <si>
    <t>PZ28</t>
  </si>
  <si>
    <t>PZ29</t>
  </si>
  <si>
    <t>PZ30</t>
  </si>
  <si>
    <t>PZ31</t>
  </si>
  <si>
    <t>PZ32</t>
  </si>
  <si>
    <t>PZ33</t>
  </si>
  <si>
    <t>PZ34</t>
  </si>
  <si>
    <t>PZ35</t>
  </si>
  <si>
    <t>PZ36</t>
  </si>
  <si>
    <t>PZ37</t>
  </si>
  <si>
    <t>PZ38</t>
  </si>
  <si>
    <t>PZ8</t>
  </si>
  <si>
    <t>PZ9</t>
  </si>
  <si>
    <t>TW01</t>
  </si>
  <si>
    <t>TW03</t>
  </si>
  <si>
    <t>TW04</t>
  </si>
  <si>
    <t>LANDFILL</t>
  </si>
  <si>
    <t>WELL</t>
  </si>
  <si>
    <t>SAMPLE</t>
  </si>
  <si>
    <t>DISSOLVE</t>
  </si>
  <si>
    <t>FIELD</t>
  </si>
  <si>
    <t>SPECIFIC</t>
  </si>
  <si>
    <t>TEMP</t>
  </si>
  <si>
    <t>PUMP /</t>
  </si>
  <si>
    <t>PUMP</t>
  </si>
  <si>
    <t xml:space="preserve">TIME TO </t>
  </si>
  <si>
    <t>GALLONS</t>
  </si>
  <si>
    <t># WELL</t>
  </si>
  <si>
    <t>STATIC</t>
  </si>
  <si>
    <t>DRAW-</t>
  </si>
  <si>
    <t>WATER</t>
  </si>
  <si>
    <t>wtr left -</t>
  </si>
  <si>
    <t>NAME</t>
  </si>
  <si>
    <t>NUMBER</t>
  </si>
  <si>
    <t>DATE</t>
  </si>
  <si>
    <t>OXYGEN</t>
  </si>
  <si>
    <t>TURBID</t>
  </si>
  <si>
    <t>CONDUCT</t>
  </si>
  <si>
    <t>pH</t>
  </si>
  <si>
    <t>deg C</t>
  </si>
  <si>
    <t>BAIL</t>
  </si>
  <si>
    <t>RATE</t>
  </si>
  <si>
    <t>EVAC. (MIN)</t>
  </si>
  <si>
    <t>REMOVE</t>
  </si>
  <si>
    <t>VOLUME</t>
  </si>
  <si>
    <t>BEFORE</t>
  </si>
  <si>
    <t>AFTER</t>
  </si>
  <si>
    <t>DEPTH</t>
  </si>
  <si>
    <t>DOWN</t>
  </si>
  <si>
    <t>LEFT</t>
  </si>
  <si>
    <t>drawdown</t>
  </si>
  <si>
    <t>Eh</t>
  </si>
  <si>
    <t>Maintenance</t>
  </si>
  <si>
    <t>Anoka</t>
  </si>
  <si>
    <t>MW-6B</t>
  </si>
  <si>
    <t>MW-13B</t>
  </si>
  <si>
    <t>MW-40BB</t>
  </si>
  <si>
    <t>MW-29BB</t>
  </si>
  <si>
    <t>MW-32B</t>
  </si>
  <si>
    <t>MW-35BB</t>
  </si>
  <si>
    <t>MW-31BB</t>
  </si>
  <si>
    <t>MW-30BC</t>
  </si>
  <si>
    <t>MW-16BB</t>
  </si>
  <si>
    <t>MW-11BB</t>
  </si>
  <si>
    <t>MW-4B</t>
  </si>
  <si>
    <t>MW-1B</t>
  </si>
  <si>
    <t>MW-46B</t>
  </si>
  <si>
    <t>MW-43B</t>
  </si>
  <si>
    <t>MW-45B</t>
  </si>
  <si>
    <t>MW-8</t>
  </si>
  <si>
    <t>MW-48B</t>
  </si>
  <si>
    <t>MW-47B</t>
  </si>
  <si>
    <t>MW-44B</t>
  </si>
  <si>
    <t>MW-38BB</t>
  </si>
  <si>
    <t>MW-34BB</t>
  </si>
  <si>
    <t>MW-28BC</t>
  </si>
  <si>
    <t>MW-42BB</t>
  </si>
  <si>
    <t>MW-3B</t>
  </si>
  <si>
    <t>MW-3AR</t>
  </si>
  <si>
    <t>MW-6BB</t>
  </si>
  <si>
    <t>MW-24B</t>
  </si>
  <si>
    <t>MW-24BB</t>
  </si>
  <si>
    <t>PZ-21</t>
  </si>
  <si>
    <t>Remediation Well</t>
  </si>
  <si>
    <t>BW-1</t>
  </si>
  <si>
    <t>BW-2</t>
  </si>
  <si>
    <t>BW-3</t>
  </si>
  <si>
    <t>BW-4</t>
  </si>
  <si>
    <t>BW-5</t>
  </si>
  <si>
    <t>BW-6</t>
  </si>
  <si>
    <t>BW-7</t>
  </si>
  <si>
    <t>BW-8</t>
  </si>
  <si>
    <t>BW-9</t>
  </si>
  <si>
    <t>BW-10</t>
  </si>
  <si>
    <t>BW-11</t>
  </si>
  <si>
    <t>BW-12</t>
  </si>
  <si>
    <t>Total Barrier</t>
  </si>
  <si>
    <t>RW-1</t>
  </si>
  <si>
    <t>RW-2</t>
  </si>
  <si>
    <t>RW-3</t>
  </si>
  <si>
    <t>RW-4</t>
  </si>
  <si>
    <t>RW-5</t>
  </si>
  <si>
    <t>RW-6</t>
  </si>
  <si>
    <t>RW-7</t>
  </si>
  <si>
    <t>RW-8</t>
  </si>
  <si>
    <t>Total Recovery</t>
  </si>
  <si>
    <t>Grand Total (gallons)</t>
  </si>
  <si>
    <t>Avg. Daily Flow (gpd)</t>
  </si>
  <si>
    <t>ln of 1,2 DCA</t>
  </si>
  <si>
    <t>ln of VC</t>
  </si>
  <si>
    <t>Aroclor 1242</t>
  </si>
  <si>
    <t>Aroclor 1254</t>
  </si>
  <si>
    <t>Isopropyl alcohol</t>
  </si>
  <si>
    <t>Barium</t>
  </si>
  <si>
    <t>Chemical Oxygen Demand</t>
  </si>
  <si>
    <t>Acetophenone</t>
  </si>
  <si>
    <t>Aniline</t>
  </si>
  <si>
    <t>Benzyl alcohol</t>
  </si>
  <si>
    <t>bis (2-chloroisopropyl) ether</t>
  </si>
  <si>
    <t>diethylphthalate</t>
  </si>
  <si>
    <t>Isophorone</t>
  </si>
  <si>
    <t>2-methylhapthalene</t>
  </si>
  <si>
    <t>2-methylphenol</t>
  </si>
  <si>
    <t>4-Methylphenol</t>
  </si>
  <si>
    <t>2-picoline</t>
  </si>
  <si>
    <t>2,4 dimethyl phenol</t>
  </si>
  <si>
    <t>12352-07</t>
  </si>
  <si>
    <t>13876-07</t>
  </si>
  <si>
    <t>12352-05</t>
  </si>
  <si>
    <t>13876-06</t>
  </si>
  <si>
    <t>13876-09</t>
  </si>
  <si>
    <t>&gt;0.8</t>
  </si>
  <si>
    <t>&lt;.01</t>
  </si>
  <si>
    <t>GP-2 (32-36)</t>
  </si>
  <si>
    <t>MATRIX</t>
  </si>
  <si>
    <t>GP-2 (44-48)</t>
  </si>
  <si>
    <t>GP-2 (72-76)</t>
  </si>
  <si>
    <t>T</t>
  </si>
  <si>
    <t>&lt;0.5</t>
  </si>
  <si>
    <t>12653-03</t>
  </si>
  <si>
    <t>13876-04</t>
  </si>
  <si>
    <t>12653-02</t>
  </si>
  <si>
    <t>BDL</t>
  </si>
  <si>
    <t>&lt;0.1</t>
  </si>
  <si>
    <t>13876-03</t>
  </si>
  <si>
    <t>12653-01</t>
  </si>
  <si>
    <t>13876-01</t>
  </si>
  <si>
    <t>13876-02</t>
  </si>
  <si>
    <t>12653-04</t>
  </si>
  <si>
    <t>13876-05</t>
  </si>
  <si>
    <t>BW5</t>
  </si>
  <si>
    <t>GP-5 (7-11)</t>
  </si>
  <si>
    <t>BRAUN</t>
  </si>
  <si>
    <t>GP-5 (24-28)</t>
  </si>
  <si>
    <t>GP-5 (28-32)</t>
  </si>
  <si>
    <t>BW7</t>
  </si>
  <si>
    <t>GP-3 (11-15)</t>
  </si>
  <si>
    <t>GP-3 (28-32)</t>
  </si>
  <si>
    <t>GP-3 (36-40)</t>
  </si>
  <si>
    <t>GP-4 (9-13)</t>
  </si>
  <si>
    <t>GP-4 (24-28)</t>
  </si>
  <si>
    <t>GP-4 (36-40)</t>
  </si>
  <si>
    <t>BW8</t>
  </si>
  <si>
    <t>BW9</t>
  </si>
  <si>
    <t>GP-1 (23-24)</t>
  </si>
  <si>
    <t>GP-1 (40-44)</t>
  </si>
  <si>
    <t>GP-1 (63-67)</t>
  </si>
  <si>
    <t>BW10</t>
  </si>
  <si>
    <t>BW11</t>
  </si>
  <si>
    <t>RW2</t>
  </si>
  <si>
    <t>&lt;.02</t>
  </si>
  <si>
    <t>RW6</t>
  </si>
  <si>
    <t>PW2</t>
  </si>
  <si>
    <t>PW84</t>
  </si>
  <si>
    <t>PW88</t>
  </si>
  <si>
    <t>PW93</t>
  </si>
  <si>
    <t>LCP-1</t>
  </si>
  <si>
    <t>LCP-2</t>
  </si>
  <si>
    <t>&lt;0.011</t>
  </si>
  <si>
    <t>&lt;0.054</t>
  </si>
  <si>
    <t>&lt;10</t>
  </si>
  <si>
    <t>LCP-3</t>
  </si>
  <si>
    <t>&lt;0.052</t>
  </si>
  <si>
    <t>&lt;0.50</t>
  </si>
  <si>
    <t>TW-2</t>
  </si>
  <si>
    <t>12352-08</t>
  </si>
  <si>
    <t>GP-6 (32-36)</t>
  </si>
  <si>
    <t>GP-6 (48-52)</t>
  </si>
  <si>
    <t>GP-6 (83-87)</t>
  </si>
  <si>
    <t>ILI</t>
  </si>
  <si>
    <t>12352-02</t>
  </si>
  <si>
    <t>Pumpout Discharge</t>
  </si>
  <si>
    <t>Waltek Sump</t>
  </si>
  <si>
    <t>Waltek Trap</t>
  </si>
  <si>
    <t>Field  Blank</t>
  </si>
  <si>
    <t>&lt;2.0</t>
  </si>
  <si>
    <t>13876-08</t>
  </si>
  <si>
    <t>Gas Condensate</t>
  </si>
  <si>
    <t>&lt;2</t>
  </si>
  <si>
    <t>&lt;.05</t>
  </si>
  <si>
    <t>&lt;.5</t>
  </si>
  <si>
    <t>Pump-Out Wells Flow Record</t>
  </si>
  <si>
    <t>Readings Taken 10-3-97</t>
  </si>
  <si>
    <t>Total</t>
  </si>
  <si>
    <t>Avg. gpm</t>
  </si>
  <si>
    <t>Total Gals to MS River</t>
  </si>
  <si>
    <t>Avg. Daily Flow (gpd) to MS</t>
  </si>
  <si>
    <t>Percent of the total</t>
  </si>
  <si>
    <t>Total Barrier or Recovery</t>
  </si>
  <si>
    <t>Ded. Pump</t>
  </si>
  <si>
    <t>Ded. Punp</t>
  </si>
  <si>
    <t>Ded. B. Pump</t>
  </si>
  <si>
    <t>B. Pump</t>
  </si>
  <si>
    <t>TW-02</t>
  </si>
  <si>
    <t>Grundfos</t>
  </si>
  <si>
    <t>Peristaltic</t>
  </si>
  <si>
    <t>Cascade</t>
  </si>
  <si>
    <t>Splitter Tank</t>
  </si>
  <si>
    <t>EP-4B-4</t>
  </si>
  <si>
    <t>EP-3B-4</t>
  </si>
  <si>
    <t>EP-2B-4</t>
  </si>
  <si>
    <t>EP-1B-4</t>
  </si>
  <si>
    <t>T.O.C. Elevation</t>
  </si>
  <si>
    <t>Elevation Water</t>
  </si>
  <si>
    <t>Vertical Hydraulic Gradient</t>
  </si>
  <si>
    <t>feet per foot</t>
  </si>
  <si>
    <t>Under Constr.</t>
  </si>
  <si>
    <t>14B</t>
  </si>
  <si>
    <t xml:space="preserve">16B </t>
  </si>
  <si>
    <t>na</t>
  </si>
  <si>
    <t>abandoned</t>
  </si>
  <si>
    <t xml:space="preserve">31B </t>
  </si>
  <si>
    <t>* Casing Extended</t>
  </si>
  <si>
    <t>PZ14</t>
  </si>
  <si>
    <t>TW02</t>
  </si>
  <si>
    <t>TW2</t>
  </si>
  <si>
    <t>Pressure</t>
  </si>
  <si>
    <t>Gas Probe</t>
  </si>
  <si>
    <t>(inches of</t>
  </si>
  <si>
    <t>Percent</t>
  </si>
  <si>
    <t>Locked</t>
  </si>
  <si>
    <t>No.</t>
  </si>
  <si>
    <t>water)</t>
  </si>
  <si>
    <t>Oxygen</t>
  </si>
  <si>
    <t>(Y/N)</t>
  </si>
  <si>
    <t>N</t>
  </si>
  <si>
    <t>Weather</t>
  </si>
  <si>
    <t>Conditions</t>
  </si>
  <si>
    <t>Date</t>
  </si>
  <si>
    <t>clr, 45, S20</t>
  </si>
  <si>
    <t>cldy,53,NE10</t>
  </si>
  <si>
    <t>cldy, 40,NW20</t>
  </si>
  <si>
    <t>pcldy,45,N15</t>
  </si>
  <si>
    <t>pcldy,40calm</t>
  </si>
  <si>
    <t>cldy,33,N5</t>
  </si>
  <si>
    <t>rain,42,N5</t>
  </si>
  <si>
    <t>cldy,45,NE15</t>
  </si>
  <si>
    <t>clr,55,SE20</t>
  </si>
  <si>
    <t>cldy, 30,S15</t>
  </si>
  <si>
    <t>cldy,40,E9</t>
  </si>
  <si>
    <t>clr,36,S10</t>
  </si>
  <si>
    <t>pcldy,30,W5</t>
  </si>
  <si>
    <t>pcldy,29,SE14</t>
  </si>
  <si>
    <t>clr,5,NW14</t>
  </si>
  <si>
    <t>cldy,10,WNW10</t>
  </si>
  <si>
    <t>snow,10,E10</t>
  </si>
  <si>
    <t>pcldy,13,NW10</t>
  </si>
  <si>
    <t>clr,45,NW25</t>
  </si>
  <si>
    <t>clr,40, NW10</t>
  </si>
  <si>
    <t>pcldy,45,S10</t>
  </si>
  <si>
    <t>cldy,40,calm</t>
  </si>
  <si>
    <t>cldy,40,SW10</t>
  </si>
  <si>
    <t>clr,45,SE10</t>
  </si>
  <si>
    <t>clr,35,calm</t>
  </si>
  <si>
    <t>cldy,42,NW5</t>
  </si>
  <si>
    <t>cldy,30,S15</t>
  </si>
  <si>
    <t>clr,55,ES</t>
  </si>
  <si>
    <t>pcldy,50,calm</t>
  </si>
  <si>
    <t>cldy,50,S5</t>
  </si>
  <si>
    <t>cldy,45,S20</t>
  </si>
  <si>
    <t>cldy,38,SW10</t>
  </si>
  <si>
    <t>pcldy,50,SW10</t>
  </si>
  <si>
    <t>pcldy,40,S5</t>
  </si>
  <si>
    <t>clr,40,N10</t>
  </si>
  <si>
    <t>rain,60,S15</t>
  </si>
  <si>
    <t>rain,47,SW10</t>
  </si>
  <si>
    <t>rain,70,SE5</t>
  </si>
  <si>
    <t>pcldy,56,S10</t>
  </si>
  <si>
    <t>clr,55,W10</t>
  </si>
  <si>
    <t>pcldy,60,N10</t>
  </si>
  <si>
    <t>clr,60,NNW20</t>
  </si>
  <si>
    <t>clr,70,S5</t>
  </si>
  <si>
    <t>pcldy, 70,S15</t>
  </si>
  <si>
    <t>clr,80,W15</t>
  </si>
  <si>
    <t>cldy, 75,W15</t>
  </si>
  <si>
    <t>cldy,75,S15</t>
  </si>
  <si>
    <t>cldy, 85,N5</t>
  </si>
  <si>
    <t>cldy,rain,75,S5</t>
  </si>
  <si>
    <t>pcldy, 80,S5</t>
  </si>
  <si>
    <t>clr,85,S5</t>
  </si>
  <si>
    <t>clr,90,S10</t>
  </si>
  <si>
    <t>clr,75,SW5</t>
  </si>
  <si>
    <t>clr,70,S10</t>
  </si>
  <si>
    <t>pcldy, 80,W10</t>
  </si>
  <si>
    <t>cldy,70,S15</t>
  </si>
  <si>
    <t>pcldy,75,SW15</t>
  </si>
  <si>
    <t>pcldy,70,S10</t>
  </si>
  <si>
    <t>cldy,70,NE15</t>
  </si>
  <si>
    <t>pcldy,80,N5</t>
  </si>
  <si>
    <t>pcldy,70,S15</t>
  </si>
  <si>
    <t>clr,75,S5</t>
  </si>
  <si>
    <t>pcldy,70,S20</t>
  </si>
  <si>
    <t>--</t>
  </si>
  <si>
    <t>clr,65</t>
  </si>
  <si>
    <t>clr,65,S10</t>
  </si>
  <si>
    <t>cldy,70,SW15</t>
  </si>
  <si>
    <t>c lr, 60, S10</t>
  </si>
  <si>
    <t>clr,55,S10</t>
  </si>
  <si>
    <t>pcldy,55,N5</t>
  </si>
  <si>
    <t>pcldy,50,W15</t>
  </si>
  <si>
    <t>clr,25,S5</t>
  </si>
  <si>
    <t>clr,0,W5</t>
  </si>
  <si>
    <t>cldy,35,SW10</t>
  </si>
  <si>
    <t>cldy,5,N15</t>
  </si>
  <si>
    <t>pcldy,25</t>
  </si>
  <si>
    <t>pcldy,20,W10</t>
  </si>
  <si>
    <t>sunny,20,S15</t>
  </si>
  <si>
    <t>sunny, 35,S5</t>
  </si>
  <si>
    <t>cldy,55,N10</t>
  </si>
  <si>
    <t>clr,65,S15</t>
  </si>
  <si>
    <t>cldy,60,N15</t>
  </si>
  <si>
    <t>cldy,60,S10</t>
  </si>
  <si>
    <t>cldy,66,S15</t>
  </si>
  <si>
    <t>clr,70,S20</t>
  </si>
  <si>
    <t>clr,80, S10</t>
  </si>
  <si>
    <t>pcldy,65,S5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</si>
</sst>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_)"/>
    <numFmt numFmtId="167" formatCode="0\ "/>
    <numFmt numFmtId="168" formatCode="#,##0.00_);[Red]\-#,##0.00"/>
    <numFmt numFmtId="169" formatCode="0.0"/>
    <numFmt numFmtId="170" formatCode="#,##0.0"/>
    <numFmt numFmtId="171" formatCode="0.0%"/>
    <numFmt numFmtId="172" formatCode=";;;"/>
    <numFmt numFmtId="173" formatCode="mm/dd/yy"/>
    <numFmt numFmtId="174" formatCode="mmm\-dd\-yy"/>
    <numFmt numFmtId="175" formatCode="0.00000"/>
    <numFmt numFmtId="176" formatCode="dd\-mmm\-yy"/>
    <numFmt numFmtId="177" formatCode="mmmm\ d\,\ yyyy"/>
    <numFmt numFmtId="178" formatCode="0.000"/>
    <numFmt numFmtId="179" formatCode="#,##0.000"/>
    <numFmt numFmtId="180" formatCode="0.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color indexed="18"/>
      <name val="Arial"/>
      <family val="0"/>
    </font>
    <font>
      <sz val="8"/>
      <color indexed="18"/>
      <name val="Arial"/>
      <family val="2"/>
    </font>
    <font>
      <sz val="8"/>
      <color indexed="12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sz val="10"/>
      <name val="Courier"/>
      <family val="0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164" fontId="11" fillId="0" borderId="0">
      <alignment/>
      <protection/>
    </xf>
    <xf numFmtId="164" fontId="11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3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28" applyNumberFormat="1" applyFont="1" applyAlignment="1" applyProtection="1">
      <alignment horizontal="left" vertical="center" wrapText="1"/>
      <protection locked="0"/>
    </xf>
    <xf numFmtId="14" fontId="5" fillId="0" borderId="0" xfId="28" applyNumberFormat="1" applyFont="1" applyAlignment="1">
      <alignment horizontal="center"/>
      <protection/>
    </xf>
    <xf numFmtId="14" fontId="5" fillId="0" borderId="0" xfId="28" applyNumberFormat="1" applyFont="1" applyAlignment="1" applyProtection="1">
      <alignment horizontal="center"/>
      <protection locked="0"/>
    </xf>
    <xf numFmtId="14" fontId="5" fillId="0" borderId="0" xfId="28" applyNumberFormat="1" applyFont="1" applyAlignment="1" applyProtection="1">
      <alignment horizontal="center" vertical="center"/>
      <protection locked="0"/>
    </xf>
    <xf numFmtId="0" fontId="5" fillId="0" borderId="0" xfId="28" applyNumberFormat="1" applyFont="1" applyAlignment="1" applyProtection="1">
      <alignment horizontal="center" vertical="center" wrapText="1"/>
      <protection locked="0"/>
    </xf>
    <xf numFmtId="2" fontId="5" fillId="0" borderId="0" xfId="28" applyNumberFormat="1" applyFont="1" applyAlignment="1" applyProtection="1">
      <alignment horizontal="center" vertical="center" wrapText="1"/>
      <protection locked="0"/>
    </xf>
    <xf numFmtId="0" fontId="5" fillId="0" borderId="0" xfId="28" applyNumberFormat="1" applyFont="1" applyAlignment="1">
      <alignment horizontal="center"/>
      <protection/>
    </xf>
    <xf numFmtId="164" fontId="11" fillId="0" borderId="0" xfId="28">
      <alignment/>
      <protection/>
    </xf>
    <xf numFmtId="0" fontId="5" fillId="0" borderId="1" xfId="28" applyNumberFormat="1" applyFont="1" applyBorder="1" applyAlignment="1" applyProtection="1">
      <alignment horizontal="left"/>
      <protection locked="0"/>
    </xf>
    <xf numFmtId="14" fontId="5" fillId="0" borderId="1" xfId="28" applyNumberFormat="1" applyFont="1" applyBorder="1" applyAlignment="1" applyProtection="1">
      <alignment horizontal="center"/>
      <protection locked="0"/>
    </xf>
    <xf numFmtId="0" fontId="5" fillId="0" borderId="1" xfId="28" applyNumberFormat="1" applyFont="1" applyBorder="1" applyAlignment="1" applyProtection="1">
      <alignment horizontal="center"/>
      <protection locked="0"/>
    </xf>
    <xf numFmtId="2" fontId="5" fillId="0" borderId="1" xfId="28" applyNumberFormat="1" applyFont="1" applyBorder="1" applyAlignment="1" applyProtection="1">
      <alignment horizontal="center"/>
      <protection locked="0"/>
    </xf>
    <xf numFmtId="0" fontId="5" fillId="0" borderId="0" xfId="28" applyNumberFormat="1" applyFont="1">
      <alignment/>
      <protection/>
    </xf>
    <xf numFmtId="14" fontId="5" fillId="0" borderId="0" xfId="28" applyNumberFormat="1" applyFont="1">
      <alignment/>
      <protection/>
    </xf>
    <xf numFmtId="0" fontId="5" fillId="0" borderId="0" xfId="28" applyNumberFormat="1" applyFont="1" applyAlignment="1" applyProtection="1">
      <alignment horizontal="center"/>
      <protection locked="0"/>
    </xf>
    <xf numFmtId="0" fontId="5" fillId="0" borderId="0" xfId="28" applyNumberFormat="1" applyFont="1" applyProtection="1">
      <alignment/>
      <protection locked="0"/>
    </xf>
    <xf numFmtId="0" fontId="5" fillId="0" borderId="1" xfId="28" applyNumberFormat="1" applyFont="1" applyBorder="1">
      <alignment/>
      <protection/>
    </xf>
    <xf numFmtId="14" fontId="5" fillId="0" borderId="1" xfId="28" applyNumberFormat="1" applyFont="1" applyBorder="1">
      <alignment/>
      <protection/>
    </xf>
    <xf numFmtId="0" fontId="5" fillId="0" borderId="1" xfId="28" applyNumberFormat="1" applyFont="1" applyBorder="1" applyProtection="1">
      <alignment/>
      <protection locked="0"/>
    </xf>
    <xf numFmtId="2" fontId="5" fillId="0" borderId="1" xfId="28" applyNumberFormat="1" applyFont="1" applyBorder="1">
      <alignment/>
      <protection/>
    </xf>
    <xf numFmtId="0" fontId="5" fillId="0" borderId="0" xfId="28" applyNumberFormat="1" applyFont="1" applyBorder="1" applyAlignment="1">
      <alignment horizontal="center"/>
      <protection/>
    </xf>
    <xf numFmtId="14" fontId="5" fillId="0" borderId="0" xfId="28" applyNumberFormat="1" applyFont="1" applyBorder="1" applyAlignment="1" applyProtection="1">
      <alignment horizontal="center"/>
      <protection locked="0"/>
    </xf>
    <xf numFmtId="0" fontId="5" fillId="0" borderId="0" xfId="28" applyNumberFormat="1" applyFont="1" applyBorder="1" applyAlignment="1" applyProtection="1">
      <alignment horizontal="center"/>
      <protection locked="0"/>
    </xf>
    <xf numFmtId="0" fontId="12" fillId="2" borderId="0" xfId="28" applyNumberFormat="1" applyFont="1" applyFill="1" applyBorder="1" applyAlignment="1">
      <alignment horizontal="center"/>
      <protection/>
    </xf>
    <xf numFmtId="0" fontId="13" fillId="3" borderId="0" xfId="28" applyNumberFormat="1" applyFont="1" applyFill="1" applyBorder="1" applyAlignment="1">
      <alignment horizontal="center"/>
      <protection/>
    </xf>
    <xf numFmtId="0" fontId="12" fillId="0" borderId="0" xfId="28" applyNumberFormat="1" applyFont="1" applyBorder="1" applyAlignment="1">
      <alignment horizontal="center"/>
      <protection/>
    </xf>
    <xf numFmtId="164" fontId="6" fillId="0" borderId="0" xfId="28" applyFont="1">
      <alignment/>
      <protection/>
    </xf>
    <xf numFmtId="0" fontId="5" fillId="0" borderId="0" xfId="28" applyNumberFormat="1" applyFont="1" applyAlignment="1">
      <alignment horizontal="left"/>
      <protection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17" fontId="7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5" xfId="0" applyFont="1" applyBorder="1" applyAlignment="1">
      <alignment horizontal="center" wrapText="1"/>
    </xf>
    <xf numFmtId="17" fontId="0" fillId="0" borderId="3" xfId="0" applyNumberFormat="1" applyBorder="1" applyAlignment="1">
      <alignment horizontal="centerContinuous"/>
    </xf>
    <xf numFmtId="0" fontId="9" fillId="0" borderId="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2" fontId="6" fillId="0" borderId="0" xfId="28" applyNumberFormat="1" applyFont="1" applyAlignment="1" applyProtection="1">
      <alignment horizontal="center"/>
      <protection locked="0"/>
    </xf>
    <xf numFmtId="2" fontId="6" fillId="0" borderId="0" xfId="28" applyNumberFormat="1" applyFont="1" applyAlignment="1">
      <alignment horizontal="center"/>
      <protection/>
    </xf>
    <xf numFmtId="2" fontId="6" fillId="0" borderId="7" xfId="28" applyNumberFormat="1" applyFont="1" applyBorder="1" applyAlignment="1" applyProtection="1">
      <alignment horizontal="center"/>
      <protection locked="0"/>
    </xf>
    <xf numFmtId="2" fontId="6" fillId="0" borderId="0" xfId="28" applyNumberFormat="1" applyFont="1" applyBorder="1" applyAlignment="1" applyProtection="1">
      <alignment horizontal="center"/>
      <protection locked="0"/>
    </xf>
    <xf numFmtId="164" fontId="6" fillId="0" borderId="0" xfId="28" applyFont="1" applyBorder="1" applyAlignment="1" applyProtection="1">
      <alignment horizontal="center"/>
      <protection locked="0"/>
    </xf>
    <xf numFmtId="2" fontId="6" fillId="0" borderId="0" xfId="28" applyNumberFormat="1" applyFont="1" applyAlignment="1">
      <alignment horizontal="center" vertical="center"/>
      <protection/>
    </xf>
    <xf numFmtId="14" fontId="6" fillId="0" borderId="0" xfId="28" applyNumberFormat="1" applyFont="1" applyBorder="1" applyAlignment="1" applyProtection="1">
      <alignment horizontal="center"/>
      <protection locked="0"/>
    </xf>
    <xf numFmtId="165" fontId="6" fillId="0" borderId="0" xfId="28" applyNumberFormat="1" applyFont="1" applyBorder="1" applyAlignment="1" applyProtection="1">
      <alignment horizontal="right"/>
      <protection locked="0"/>
    </xf>
    <xf numFmtId="166" fontId="6" fillId="0" borderId="0" xfId="28" applyNumberFormat="1" applyFont="1" applyBorder="1" applyAlignment="1" applyProtection="1">
      <alignment horizontal="right"/>
      <protection locked="0"/>
    </xf>
    <xf numFmtId="49" fontId="6" fillId="0" borderId="0" xfId="28" applyNumberFormat="1" applyFont="1" applyBorder="1" applyAlignment="1" applyProtection="1">
      <alignment horizontal="center"/>
      <protection locked="0"/>
    </xf>
    <xf numFmtId="165" fontId="6" fillId="0" borderId="0" xfId="28" applyNumberFormat="1" applyFont="1" applyBorder="1" applyAlignment="1" applyProtection="1">
      <alignment horizontal="right"/>
      <protection locked="0"/>
    </xf>
    <xf numFmtId="166" fontId="6" fillId="0" borderId="0" xfId="28" applyNumberFormat="1" applyFont="1" applyBorder="1" applyAlignment="1" applyProtection="1">
      <alignment horizontal="right"/>
      <protection locked="0"/>
    </xf>
    <xf numFmtId="167" fontId="6" fillId="0" borderId="0" xfId="28" applyNumberFormat="1" applyFont="1" applyAlignment="1">
      <alignment horizontal="center"/>
      <protection/>
    </xf>
    <xf numFmtId="165" fontId="6" fillId="0" borderId="0" xfId="28" applyNumberFormat="1" applyFont="1" applyAlignment="1">
      <alignment horizontal="right"/>
      <protection/>
    </xf>
    <xf numFmtId="165" fontId="6" fillId="0" borderId="0" xfId="28" applyNumberFormat="1" applyFont="1">
      <alignment/>
      <protection/>
    </xf>
    <xf numFmtId="168" fontId="6" fillId="0" borderId="0" xfId="28" applyNumberFormat="1" applyFont="1">
      <alignment/>
      <protection/>
    </xf>
    <xf numFmtId="166" fontId="6" fillId="0" borderId="0" xfId="28" applyNumberFormat="1" applyFont="1" applyAlignment="1">
      <alignment horizontal="center"/>
      <protection/>
    </xf>
    <xf numFmtId="164" fontId="7" fillId="0" borderId="0" xfId="28" applyFont="1">
      <alignment/>
      <protection/>
    </xf>
    <xf numFmtId="164" fontId="6" fillId="0" borderId="0" xfId="28" applyFont="1" applyAlignment="1">
      <alignment horizontal="center"/>
      <protection/>
    </xf>
    <xf numFmtId="166" fontId="6" fillId="0" borderId="0" xfId="28" applyNumberFormat="1" applyFont="1" applyAlignment="1" applyProtection="1">
      <alignment horizontal="right"/>
      <protection locked="0"/>
    </xf>
    <xf numFmtId="164" fontId="6" fillId="0" borderId="0" xfId="28" applyFont="1" applyAlignment="1">
      <alignment horizontal="center" vertical="center"/>
      <protection/>
    </xf>
    <xf numFmtId="167" fontId="6" fillId="0" borderId="0" xfId="28" applyNumberFormat="1" applyFont="1" applyBorder="1" applyAlignment="1">
      <alignment horizontal="center"/>
      <protection/>
    </xf>
    <xf numFmtId="165" fontId="6" fillId="0" borderId="0" xfId="28" applyNumberFormat="1" applyFont="1" applyBorder="1">
      <alignment/>
      <protection/>
    </xf>
    <xf numFmtId="168" fontId="6" fillId="0" borderId="0" xfId="28" applyNumberFormat="1" applyFont="1" applyBorder="1">
      <alignment/>
      <protection/>
    </xf>
    <xf numFmtId="166" fontId="6" fillId="0" borderId="0" xfId="28" applyNumberFormat="1" applyFont="1" applyBorder="1" applyAlignment="1">
      <alignment horizontal="center"/>
      <protection/>
    </xf>
    <xf numFmtId="164" fontId="11" fillId="0" borderId="0" xfId="28" applyBorder="1">
      <alignment/>
      <protection/>
    </xf>
    <xf numFmtId="166" fontId="6" fillId="0" borderId="0" xfId="28" applyNumberFormat="1" applyFont="1">
      <alignment/>
      <protection/>
    </xf>
    <xf numFmtId="166" fontId="6" fillId="0" borderId="0" xfId="28" applyNumberFormat="1" applyFont="1" applyAlignment="1">
      <alignment horizontal="right"/>
      <protection/>
    </xf>
    <xf numFmtId="0" fontId="4" fillId="0" borderId="0" xfId="27" applyNumberFormat="1" applyFont="1" applyAlignment="1" applyProtection="1">
      <alignment horizontal="left" vertical="center" wrapText="1"/>
      <protection locked="0"/>
    </xf>
    <xf numFmtId="14" fontId="5" fillId="0" borderId="0" xfId="27" applyNumberFormat="1" applyFont="1" applyAlignment="1">
      <alignment horizontal="center"/>
      <protection/>
    </xf>
    <xf numFmtId="14" fontId="5" fillId="0" borderId="0" xfId="27" applyNumberFormat="1" applyFont="1" applyAlignment="1" applyProtection="1">
      <alignment horizontal="center"/>
      <protection locked="0"/>
    </xf>
    <xf numFmtId="2" fontId="5" fillId="0" borderId="0" xfId="27" applyNumberFormat="1" applyFont="1" applyAlignment="1" applyProtection="1">
      <alignment horizontal="center" vertical="center" wrapText="1"/>
      <protection locked="0"/>
    </xf>
    <xf numFmtId="164" fontId="11" fillId="0" borderId="0" xfId="27">
      <alignment/>
      <protection/>
    </xf>
    <xf numFmtId="0" fontId="5" fillId="0" borderId="1" xfId="27" applyNumberFormat="1" applyFont="1" applyBorder="1" applyAlignment="1" applyProtection="1">
      <alignment horizontal="left"/>
      <protection locked="0"/>
    </xf>
    <xf numFmtId="14" fontId="5" fillId="0" borderId="1" xfId="27" applyNumberFormat="1" applyFont="1" applyBorder="1" applyAlignment="1" applyProtection="1">
      <alignment horizontal="center"/>
      <protection locked="0"/>
    </xf>
    <xf numFmtId="0" fontId="5" fillId="0" borderId="1" xfId="27" applyNumberFormat="1" applyFont="1" applyBorder="1" applyAlignment="1" applyProtection="1">
      <alignment horizontal="center"/>
      <protection locked="0"/>
    </xf>
    <xf numFmtId="2" fontId="5" fillId="0" borderId="1" xfId="27" applyNumberFormat="1" applyFont="1" applyBorder="1" applyAlignment="1" applyProtection="1">
      <alignment horizontal="center"/>
      <protection locked="0"/>
    </xf>
    <xf numFmtId="0" fontId="5" fillId="0" borderId="0" xfId="27" applyNumberFormat="1" applyFont="1" applyBorder="1">
      <alignment/>
      <protection/>
    </xf>
    <xf numFmtId="14" fontId="5" fillId="0" borderId="0" xfId="27" applyNumberFormat="1" applyFont="1" applyBorder="1">
      <alignment/>
      <protection/>
    </xf>
    <xf numFmtId="0" fontId="5" fillId="0" borderId="0" xfId="27" applyNumberFormat="1" applyFont="1" applyBorder="1" applyAlignment="1" applyProtection="1">
      <alignment horizontal="center"/>
      <protection locked="0"/>
    </xf>
    <xf numFmtId="2" fontId="5" fillId="0" borderId="0" xfId="27" applyNumberFormat="1" applyFont="1" applyBorder="1">
      <alignment/>
      <protection/>
    </xf>
    <xf numFmtId="164" fontId="6" fillId="0" borderId="0" xfId="27" applyFont="1" applyBorder="1" applyAlignment="1" applyProtection="1">
      <alignment horizontal="center"/>
      <protection locked="0"/>
    </xf>
    <xf numFmtId="14" fontId="6" fillId="0" borderId="0" xfId="27" applyNumberFormat="1" applyFont="1" applyBorder="1" applyAlignment="1" applyProtection="1">
      <alignment horizontal="center"/>
      <protection locked="0"/>
    </xf>
    <xf numFmtId="165" fontId="6" fillId="0" borderId="0" xfId="27" applyNumberFormat="1" applyFont="1">
      <alignment/>
      <protection/>
    </xf>
    <xf numFmtId="2" fontId="5" fillId="0" borderId="0" xfId="27" applyNumberFormat="1" applyFont="1" applyBorder="1" applyAlignment="1">
      <alignment horizontal="right"/>
      <protection/>
    </xf>
    <xf numFmtId="2" fontId="7" fillId="0" borderId="0" xfId="27" applyNumberFormat="1" applyFont="1">
      <alignment/>
      <protection/>
    </xf>
    <xf numFmtId="0" fontId="5" fillId="0" borderId="0" xfId="27" applyNumberFormat="1" applyFont="1" applyAlignment="1">
      <alignment horizontal="center"/>
      <protection/>
    </xf>
    <xf numFmtId="2" fontId="6" fillId="0" borderId="0" xfId="27" applyNumberFormat="1" applyFont="1" applyBorder="1" applyAlignment="1" applyProtection="1">
      <alignment horizontal="center"/>
      <protection locked="0"/>
    </xf>
    <xf numFmtId="2" fontId="5" fillId="0" borderId="0" xfId="27" applyNumberFormat="1" applyFont="1" applyAlignment="1">
      <alignment horizontal="right"/>
      <protection/>
    </xf>
    <xf numFmtId="0" fontId="5" fillId="0" borderId="0" xfId="27" applyNumberFormat="1" applyFont="1" applyBorder="1" applyAlignment="1">
      <alignment horizontal="center"/>
      <protection/>
    </xf>
    <xf numFmtId="14" fontId="5" fillId="0" borderId="0" xfId="27" applyNumberFormat="1" applyFont="1" applyBorder="1" applyAlignment="1" applyProtection="1">
      <alignment horizontal="center"/>
      <protection locked="0"/>
    </xf>
    <xf numFmtId="2" fontId="5" fillId="0" borderId="0" xfId="27" applyNumberFormat="1" applyFont="1" applyBorder="1" applyAlignment="1" applyProtection="1">
      <alignment horizontal="right"/>
      <protection locked="0"/>
    </xf>
    <xf numFmtId="0" fontId="5" fillId="0" borderId="0" xfId="27" applyNumberFormat="1" applyFont="1" applyBorder="1" applyAlignment="1" applyProtection="1">
      <alignment horizontal="right"/>
      <protection locked="0"/>
    </xf>
    <xf numFmtId="2" fontId="6" fillId="0" borderId="0" xfId="27" applyNumberFormat="1" applyFont="1">
      <alignment/>
      <protection/>
    </xf>
    <xf numFmtId="2" fontId="6" fillId="0" borderId="0" xfId="27" applyNumberFormat="1" applyFont="1" applyBorder="1" applyAlignment="1">
      <alignment horizontal="right"/>
      <protection/>
    </xf>
    <xf numFmtId="2" fontId="6" fillId="0" borderId="0" xfId="27" applyNumberFormat="1" applyFont="1" applyBorder="1" applyAlignment="1" applyProtection="1">
      <alignment horizontal="right"/>
      <protection locked="0"/>
    </xf>
    <xf numFmtId="165" fontId="6" fillId="0" borderId="0" xfId="27" applyNumberFormat="1" applyFont="1" applyAlignment="1">
      <alignment horizontal="right"/>
      <protection/>
    </xf>
    <xf numFmtId="165" fontId="14" fillId="0" borderId="0" xfId="27" applyNumberFormat="1" applyFont="1">
      <alignment/>
      <protection/>
    </xf>
    <xf numFmtId="175" fontId="5" fillId="0" borderId="0" xfId="27" applyNumberFormat="1" applyFont="1" applyAlignment="1">
      <alignment horizontal="center"/>
      <protection/>
    </xf>
    <xf numFmtId="164" fontId="7" fillId="0" borderId="0" xfId="27" applyFont="1">
      <alignment/>
      <protection/>
    </xf>
    <xf numFmtId="2" fontId="14" fillId="0" borderId="0" xfId="27" applyNumberFormat="1" applyFont="1" applyBorder="1" applyAlignment="1" applyProtection="1">
      <alignment horizontal="center"/>
      <protection locked="0"/>
    </xf>
    <xf numFmtId="175" fontId="6" fillId="0" borderId="0" xfId="27" applyNumberFormat="1" applyFont="1">
      <alignment/>
      <protection/>
    </xf>
    <xf numFmtId="2" fontId="6" fillId="0" borderId="0" xfId="27" applyNumberFormat="1" applyFont="1" applyBorder="1" applyAlignment="1" applyProtection="1">
      <alignment horizontal="right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78" fontId="0" fillId="0" borderId="19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178" fontId="0" fillId="0" borderId="16" xfId="0" applyNumberFormat="1" applyBorder="1" applyAlignment="1" quotePrefix="1">
      <alignment horizontal="center"/>
    </xf>
    <xf numFmtId="2" fontId="0" fillId="0" borderId="19" xfId="0" applyNumberFormat="1" applyBorder="1" applyAlignment="1">
      <alignment horizontal="center"/>
    </xf>
  </cellXfs>
  <cellStyles count="16">
    <cellStyle name="Normal" xfId="0"/>
    <cellStyle name="Comma" xfId="15"/>
    <cellStyle name="Comma [0]" xfId="16"/>
    <cellStyle name="Comma [0]_ANOKASWL" xfId="17"/>
    <cellStyle name="Comma [0]_ANOKAVOC" xfId="18"/>
    <cellStyle name="Comma_ANOKASWL" xfId="19"/>
    <cellStyle name="Comma_ANOKAVOC" xfId="20"/>
    <cellStyle name="Currency" xfId="21"/>
    <cellStyle name="Currency [0]" xfId="22"/>
    <cellStyle name="Currency [0]_ANOKASWL" xfId="23"/>
    <cellStyle name="Currency [0]_ANOKAVOC" xfId="24"/>
    <cellStyle name="Currency_ANOKASWL" xfId="25"/>
    <cellStyle name="Currency_ANOKAVOC" xfId="26"/>
    <cellStyle name="Normal_ANOKASWL" xfId="27"/>
    <cellStyle name="Normal_ANOKAVOC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SWS\IVERHAG\GWQUALTY\ANOKA\ANOKAV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FLUENT"/>
      <sheetName val="INFLUENT"/>
      <sheetName val="STABILIZ"/>
      <sheetName val="VOC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1"/>
  <sheetViews>
    <sheetView tabSelected="1" workbookViewId="0" topLeftCell="A1387">
      <selection activeCell="E1387" sqref="E1387"/>
    </sheetView>
  </sheetViews>
  <sheetFormatPr defaultColWidth="9.140625" defaultRowHeight="12.75"/>
  <cols>
    <col min="2" max="6" width="10.7109375" style="0" customWidth="1"/>
    <col min="7" max="7" width="14.28125" style="0" customWidth="1"/>
    <col min="8" max="11" width="10.7109375" style="0" customWidth="1"/>
  </cols>
  <sheetData>
    <row r="1" spans="1:7" ht="12.75">
      <c r="A1" s="106"/>
      <c r="B1" s="106"/>
      <c r="C1" s="107" t="s">
        <v>480</v>
      </c>
      <c r="D1" s="107"/>
      <c r="E1" s="107"/>
      <c r="F1" s="107"/>
      <c r="G1" s="107" t="s">
        <v>490</v>
      </c>
    </row>
    <row r="2" spans="1:7" ht="12.75">
      <c r="A2" s="34" t="s">
        <v>492</v>
      </c>
      <c r="B2" s="34" t="s">
        <v>481</v>
      </c>
      <c r="C2" s="108" t="s">
        <v>482</v>
      </c>
      <c r="D2" s="108" t="s">
        <v>483</v>
      </c>
      <c r="E2" s="108" t="s">
        <v>483</v>
      </c>
      <c r="F2" s="108" t="s">
        <v>484</v>
      </c>
      <c r="G2" s="108" t="s">
        <v>491</v>
      </c>
    </row>
    <row r="3" spans="1:7" ht="13.5" thickBot="1">
      <c r="A3" s="109"/>
      <c r="B3" s="109" t="s">
        <v>485</v>
      </c>
      <c r="C3" s="110" t="s">
        <v>486</v>
      </c>
      <c r="D3" s="110" t="s">
        <v>487</v>
      </c>
      <c r="E3" s="110" t="s">
        <v>83</v>
      </c>
      <c r="F3" s="110" t="s">
        <v>488</v>
      </c>
      <c r="G3" s="110"/>
    </row>
    <row r="4" spans="1:7" ht="12.75">
      <c r="A4" s="123">
        <v>36193</v>
      </c>
      <c r="B4" s="111" t="s">
        <v>10</v>
      </c>
      <c r="C4" s="112">
        <v>0.056</v>
      </c>
      <c r="D4" s="113">
        <v>20.9</v>
      </c>
      <c r="E4" s="113">
        <v>0</v>
      </c>
      <c r="F4" s="114" t="s">
        <v>489</v>
      </c>
      <c r="G4" t="s">
        <v>564</v>
      </c>
    </row>
    <row r="5" spans="1:7" ht="12.75">
      <c r="A5" s="123">
        <v>36195</v>
      </c>
      <c r="B5" s="115" t="s">
        <v>10</v>
      </c>
      <c r="C5" s="116">
        <v>0.051</v>
      </c>
      <c r="D5" s="117">
        <v>20.9</v>
      </c>
      <c r="E5" s="117">
        <v>0</v>
      </c>
      <c r="F5" s="118" t="s">
        <v>489</v>
      </c>
      <c r="G5" t="s">
        <v>565</v>
      </c>
    </row>
    <row r="6" spans="1:7" ht="12.75">
      <c r="A6" s="123">
        <v>36199</v>
      </c>
      <c r="B6" s="115" t="s">
        <v>10</v>
      </c>
      <c r="C6" s="116">
        <v>0.059</v>
      </c>
      <c r="D6" s="117">
        <v>20.9</v>
      </c>
      <c r="E6" s="117">
        <v>0</v>
      </c>
      <c r="F6" s="118" t="s">
        <v>489</v>
      </c>
      <c r="G6" t="s">
        <v>566</v>
      </c>
    </row>
    <row r="7" spans="1:7" ht="12.75">
      <c r="A7" s="123">
        <v>36203</v>
      </c>
      <c r="B7" s="115" t="s">
        <v>10</v>
      </c>
      <c r="C7" s="116">
        <v>0.056</v>
      </c>
      <c r="D7" s="117">
        <v>20.9</v>
      </c>
      <c r="E7" s="117">
        <v>0</v>
      </c>
      <c r="F7" s="118" t="s">
        <v>489</v>
      </c>
      <c r="G7" t="s">
        <v>567</v>
      </c>
    </row>
    <row r="8" spans="1:7" ht="12.75">
      <c r="A8" s="123">
        <v>36206</v>
      </c>
      <c r="B8" s="115" t="s">
        <v>10</v>
      </c>
      <c r="C8" s="116">
        <v>0.02</v>
      </c>
      <c r="D8" s="117">
        <v>20.9</v>
      </c>
      <c r="E8" s="117">
        <v>0</v>
      </c>
      <c r="F8" s="118" t="s">
        <v>489</v>
      </c>
      <c r="G8" t="s">
        <v>568</v>
      </c>
    </row>
    <row r="9" spans="1:7" ht="12.75">
      <c r="A9" s="123">
        <v>36209</v>
      </c>
      <c r="B9" s="115" t="s">
        <v>10</v>
      </c>
      <c r="C9" s="116">
        <v>0.035</v>
      </c>
      <c r="D9" s="117">
        <v>20.9</v>
      </c>
      <c r="E9" s="117">
        <v>0</v>
      </c>
      <c r="F9" s="118" t="s">
        <v>489</v>
      </c>
      <c r="G9" t="s">
        <v>569</v>
      </c>
    </row>
    <row r="10" spans="1:7" ht="12.75">
      <c r="A10" s="123">
        <v>36213</v>
      </c>
      <c r="B10" s="115" t="s">
        <v>10</v>
      </c>
      <c r="C10" s="116">
        <v>0.055</v>
      </c>
      <c r="D10" s="117">
        <v>20.9</v>
      </c>
      <c r="E10" s="117">
        <v>0</v>
      </c>
      <c r="F10" s="118" t="s">
        <v>489</v>
      </c>
      <c r="G10" t="s">
        <v>570</v>
      </c>
    </row>
    <row r="11" spans="1:7" ht="12.75">
      <c r="A11" s="123">
        <v>36216</v>
      </c>
      <c r="B11" s="115" t="s">
        <v>10</v>
      </c>
      <c r="C11" s="116">
        <v>0.018</v>
      </c>
      <c r="D11" s="117">
        <v>20.9</v>
      </c>
      <c r="E11" s="117">
        <v>0</v>
      </c>
      <c r="F11" s="118" t="s">
        <v>489</v>
      </c>
      <c r="G11" t="s">
        <v>571</v>
      </c>
    </row>
    <row r="12" spans="1:7" ht="12.75">
      <c r="A12" s="123">
        <v>36249</v>
      </c>
      <c r="B12" s="115" t="s">
        <v>10</v>
      </c>
      <c r="C12" s="116">
        <v>0.06</v>
      </c>
      <c r="D12" s="117">
        <v>20.9</v>
      </c>
      <c r="E12" s="117">
        <v>0</v>
      </c>
      <c r="F12" s="118" t="s">
        <v>489</v>
      </c>
      <c r="G12" t="s">
        <v>493</v>
      </c>
    </row>
    <row r="13" spans="1:7" ht="12.75">
      <c r="A13" s="123">
        <v>36251</v>
      </c>
      <c r="B13" s="115" t="s">
        <v>10</v>
      </c>
      <c r="C13" s="116">
        <v>0.055</v>
      </c>
      <c r="D13" s="117">
        <v>20.9</v>
      </c>
      <c r="E13" s="117">
        <v>0</v>
      </c>
      <c r="F13" s="118" t="s">
        <v>489</v>
      </c>
      <c r="G13" t="s">
        <v>494</v>
      </c>
    </row>
    <row r="14" spans="1:7" ht="12.75">
      <c r="A14" s="123">
        <v>36256</v>
      </c>
      <c r="B14" s="115" t="s">
        <v>10</v>
      </c>
      <c r="C14" s="116">
        <v>0.053</v>
      </c>
      <c r="D14" s="117">
        <v>20.9</v>
      </c>
      <c r="E14" s="117">
        <v>0</v>
      </c>
      <c r="F14" s="118" t="s">
        <v>489</v>
      </c>
      <c r="G14" t="s">
        <v>495</v>
      </c>
    </row>
    <row r="15" spans="1:7" ht="12.75">
      <c r="A15" s="123">
        <v>36259</v>
      </c>
      <c r="B15" s="115" t="s">
        <v>10</v>
      </c>
      <c r="C15" s="116">
        <v>0.058</v>
      </c>
      <c r="D15" s="117">
        <v>20.9</v>
      </c>
      <c r="E15" s="117">
        <v>0</v>
      </c>
      <c r="F15" s="118" t="s">
        <v>489</v>
      </c>
      <c r="G15" t="s">
        <v>496</v>
      </c>
    </row>
    <row r="16" spans="1:7" ht="12.75">
      <c r="A16" s="123">
        <v>36263</v>
      </c>
      <c r="B16" s="115" t="s">
        <v>10</v>
      </c>
      <c r="C16" s="116">
        <v>0.057</v>
      </c>
      <c r="D16" s="117">
        <v>20.9</v>
      </c>
      <c r="E16" s="117">
        <v>0</v>
      </c>
      <c r="F16" s="118" t="s">
        <v>489</v>
      </c>
      <c r="G16" t="s">
        <v>497</v>
      </c>
    </row>
    <row r="17" spans="1:7" ht="12.75">
      <c r="A17" s="123">
        <v>36266</v>
      </c>
      <c r="B17" s="115" t="s">
        <v>10</v>
      </c>
      <c r="C17" s="116">
        <v>0.061</v>
      </c>
      <c r="D17" s="117">
        <v>20.9</v>
      </c>
      <c r="E17" s="117">
        <v>0</v>
      </c>
      <c r="F17" s="118" t="s">
        <v>489</v>
      </c>
      <c r="G17" t="s">
        <v>498</v>
      </c>
    </row>
    <row r="18" spans="1:7" ht="12.75">
      <c r="A18" s="123">
        <v>36270</v>
      </c>
      <c r="B18" s="115" t="s">
        <v>10</v>
      </c>
      <c r="C18" s="116">
        <v>0.061</v>
      </c>
      <c r="D18" s="117">
        <v>20.9</v>
      </c>
      <c r="E18" s="117">
        <v>0</v>
      </c>
      <c r="F18" s="118" t="s">
        <v>489</v>
      </c>
      <c r="G18" t="s">
        <v>499</v>
      </c>
    </row>
    <row r="19" spans="1:7" ht="13.5" thickBot="1">
      <c r="A19" s="123">
        <v>36272</v>
      </c>
      <c r="B19" s="119" t="s">
        <v>10</v>
      </c>
      <c r="C19" s="120">
        <v>0.054</v>
      </c>
      <c r="D19" s="121">
        <v>20.9</v>
      </c>
      <c r="E19" s="121">
        <v>0</v>
      </c>
      <c r="F19" s="122" t="s">
        <v>489</v>
      </c>
      <c r="G19" t="s">
        <v>500</v>
      </c>
    </row>
    <row r="20" spans="1:7" ht="12.75">
      <c r="A20" s="123">
        <v>36278</v>
      </c>
      <c r="B20" s="111" t="s">
        <v>10</v>
      </c>
      <c r="C20" s="112">
        <v>0.155</v>
      </c>
      <c r="D20" s="113">
        <v>20.9</v>
      </c>
      <c r="E20" s="113">
        <v>0</v>
      </c>
      <c r="F20" s="114" t="s">
        <v>489</v>
      </c>
      <c r="G20" t="s">
        <v>501</v>
      </c>
    </row>
    <row r="21" spans="1:7" ht="12.75">
      <c r="A21" s="123">
        <v>36285</v>
      </c>
      <c r="B21" s="115" t="s">
        <v>10</v>
      </c>
      <c r="C21" s="116">
        <v>0.06</v>
      </c>
      <c r="D21" s="117">
        <v>20.8</v>
      </c>
      <c r="E21" s="117">
        <v>0</v>
      </c>
      <c r="F21" s="118" t="s">
        <v>489</v>
      </c>
      <c r="G21" t="s">
        <v>528</v>
      </c>
    </row>
    <row r="22" spans="1:7" ht="12.75">
      <c r="A22" s="123">
        <v>36287</v>
      </c>
      <c r="B22" s="115" t="s">
        <v>10</v>
      </c>
      <c r="C22" s="116">
        <v>0.06</v>
      </c>
      <c r="D22" s="117">
        <v>20.9</v>
      </c>
      <c r="E22" s="117">
        <v>0</v>
      </c>
      <c r="F22" s="118" t="s">
        <v>489</v>
      </c>
      <c r="G22" t="s">
        <v>529</v>
      </c>
    </row>
    <row r="23" spans="1:7" ht="12.75">
      <c r="A23" s="123">
        <v>36291</v>
      </c>
      <c r="B23" s="115" t="s">
        <v>10</v>
      </c>
      <c r="C23" s="116">
        <v>0.062</v>
      </c>
      <c r="D23" s="117">
        <v>20.9</v>
      </c>
      <c r="E23" s="117">
        <v>0</v>
      </c>
      <c r="F23" s="118" t="s">
        <v>489</v>
      </c>
      <c r="G23" t="s">
        <v>530</v>
      </c>
    </row>
    <row r="24" spans="1:7" ht="12.75">
      <c r="A24" s="123">
        <v>36294</v>
      </c>
      <c r="B24" s="115" t="s">
        <v>10</v>
      </c>
      <c r="C24" s="116">
        <v>0.063</v>
      </c>
      <c r="D24" s="117">
        <v>20.7</v>
      </c>
      <c r="E24" s="117">
        <v>0</v>
      </c>
      <c r="F24" s="118" t="s">
        <v>489</v>
      </c>
      <c r="G24" t="s">
        <v>531</v>
      </c>
    </row>
    <row r="25" spans="1:7" ht="12.75">
      <c r="A25" s="123">
        <v>36298</v>
      </c>
      <c r="B25" s="115" t="s">
        <v>10</v>
      </c>
      <c r="C25" s="116">
        <v>0.055</v>
      </c>
      <c r="D25" s="117">
        <v>20.8</v>
      </c>
      <c r="E25" s="117">
        <v>0</v>
      </c>
      <c r="F25" s="118" t="s">
        <v>489</v>
      </c>
      <c r="G25" t="s">
        <v>532</v>
      </c>
    </row>
    <row r="26" spans="1:7" ht="12.75">
      <c r="A26" s="123">
        <v>36301</v>
      </c>
      <c r="B26" s="115" t="s">
        <v>10</v>
      </c>
      <c r="C26" s="116">
        <v>0.058</v>
      </c>
      <c r="D26" s="117">
        <v>20.8</v>
      </c>
      <c r="E26" s="117">
        <v>0</v>
      </c>
      <c r="F26" s="118" t="s">
        <v>489</v>
      </c>
      <c r="G26" t="s">
        <v>533</v>
      </c>
    </row>
    <row r="27" spans="1:7" ht="12.75">
      <c r="A27" s="123">
        <v>36305</v>
      </c>
      <c r="B27" s="115" t="s">
        <v>10</v>
      </c>
      <c r="C27" s="116">
        <v>0.052</v>
      </c>
      <c r="D27" s="117">
        <v>20.9</v>
      </c>
      <c r="E27" s="117">
        <v>0</v>
      </c>
      <c r="F27" s="118" t="s">
        <v>489</v>
      </c>
      <c r="G27" t="s">
        <v>534</v>
      </c>
    </row>
    <row r="28" spans="1:7" ht="12.75">
      <c r="A28" s="123">
        <v>36308</v>
      </c>
      <c r="B28" s="115" t="s">
        <v>10</v>
      </c>
      <c r="C28" s="116">
        <v>0.056</v>
      </c>
      <c r="D28" s="117">
        <v>20.8</v>
      </c>
      <c r="E28" s="117">
        <v>0</v>
      </c>
      <c r="F28" s="118" t="s">
        <v>489</v>
      </c>
      <c r="G28" t="s">
        <v>535</v>
      </c>
    </row>
    <row r="29" spans="1:7" ht="12.75">
      <c r="A29" s="123">
        <v>36312</v>
      </c>
      <c r="B29" s="115" t="s">
        <v>10</v>
      </c>
      <c r="C29" s="116">
        <v>0.056</v>
      </c>
      <c r="D29" s="117">
        <v>20.9</v>
      </c>
      <c r="E29" s="117">
        <v>0</v>
      </c>
      <c r="F29" s="118" t="s">
        <v>489</v>
      </c>
      <c r="G29" t="s">
        <v>572</v>
      </c>
    </row>
    <row r="30" spans="1:7" ht="12.75">
      <c r="A30" s="123">
        <v>36314</v>
      </c>
      <c r="B30" s="115" t="s">
        <v>10</v>
      </c>
      <c r="C30" s="116">
        <v>0.057</v>
      </c>
      <c r="D30" s="117">
        <v>20.9</v>
      </c>
      <c r="E30" s="117">
        <v>0</v>
      </c>
      <c r="F30" s="118" t="s">
        <v>489</v>
      </c>
      <c r="G30" t="s">
        <v>573</v>
      </c>
    </row>
    <row r="31" spans="1:7" ht="12.75">
      <c r="A31" s="123">
        <v>36319</v>
      </c>
      <c r="B31" s="115" t="s">
        <v>10</v>
      </c>
      <c r="C31" s="116">
        <v>0.06</v>
      </c>
      <c r="D31" s="117">
        <v>20.8</v>
      </c>
      <c r="E31" s="117">
        <v>0</v>
      </c>
      <c r="F31" s="118" t="s">
        <v>489</v>
      </c>
      <c r="G31" t="s">
        <v>530</v>
      </c>
    </row>
    <row r="32" spans="1:7" ht="12.75">
      <c r="A32" s="123">
        <v>36322</v>
      </c>
      <c r="B32" s="115" t="s">
        <v>10</v>
      </c>
      <c r="C32" s="116">
        <v>0.057</v>
      </c>
      <c r="D32" s="117">
        <v>20.8</v>
      </c>
      <c r="E32" s="117">
        <v>0</v>
      </c>
      <c r="F32" s="118" t="s">
        <v>489</v>
      </c>
      <c r="G32" t="s">
        <v>574</v>
      </c>
    </row>
    <row r="33" spans="1:7" ht="12.75">
      <c r="A33" s="123">
        <v>36326</v>
      </c>
      <c r="B33" s="115" t="s">
        <v>10</v>
      </c>
      <c r="C33" s="116">
        <v>0.059</v>
      </c>
      <c r="D33" s="117">
        <v>20.7</v>
      </c>
      <c r="E33" s="117">
        <v>0</v>
      </c>
      <c r="F33" s="118" t="s">
        <v>489</v>
      </c>
      <c r="G33" t="s">
        <v>575</v>
      </c>
    </row>
    <row r="34" spans="1:7" ht="12.75">
      <c r="A34" s="123">
        <v>36329</v>
      </c>
      <c r="B34" s="115" t="s">
        <v>10</v>
      </c>
      <c r="C34" s="116">
        <v>0.06</v>
      </c>
      <c r="D34" s="117">
        <v>20.8</v>
      </c>
      <c r="E34" s="117">
        <v>0</v>
      </c>
      <c r="F34" s="118" t="s">
        <v>489</v>
      </c>
      <c r="G34" t="s">
        <v>576</v>
      </c>
    </row>
    <row r="35" spans="1:7" ht="13.5" thickBot="1">
      <c r="A35" s="123">
        <v>36333</v>
      </c>
      <c r="B35" s="119" t="s">
        <v>10</v>
      </c>
      <c r="C35" s="120">
        <v>0.054</v>
      </c>
      <c r="D35" s="121">
        <v>20.7</v>
      </c>
      <c r="E35" s="121">
        <v>0</v>
      </c>
      <c r="F35" s="122" t="s">
        <v>489</v>
      </c>
      <c r="G35" t="s">
        <v>577</v>
      </c>
    </row>
    <row r="36" spans="1:7" ht="12.75">
      <c r="A36" s="123">
        <v>36336</v>
      </c>
      <c r="B36" s="111" t="s">
        <v>10</v>
      </c>
      <c r="C36" s="112">
        <v>0.06</v>
      </c>
      <c r="D36" s="113">
        <v>20.7</v>
      </c>
      <c r="E36" s="113">
        <v>0</v>
      </c>
      <c r="F36" s="114" t="s">
        <v>489</v>
      </c>
      <c r="G36" t="s">
        <v>578</v>
      </c>
    </row>
    <row r="37" spans="1:7" ht="12.75">
      <c r="A37" s="123">
        <v>36339</v>
      </c>
      <c r="B37" s="115" t="s">
        <v>10</v>
      </c>
      <c r="C37" s="116">
        <v>0.057</v>
      </c>
      <c r="D37" s="117">
        <v>20.8</v>
      </c>
      <c r="E37" s="117">
        <v>0</v>
      </c>
      <c r="F37" s="118" t="s">
        <v>489</v>
      </c>
      <c r="G37" t="s">
        <v>579</v>
      </c>
    </row>
    <row r="38" spans="1:7" ht="12.75">
      <c r="A38" s="123">
        <v>36343</v>
      </c>
      <c r="B38" s="115" t="s">
        <v>10</v>
      </c>
      <c r="C38" s="116">
        <v>0.057</v>
      </c>
      <c r="D38" s="117">
        <v>20.8</v>
      </c>
      <c r="E38" s="117">
        <v>0</v>
      </c>
      <c r="F38" s="118" t="s">
        <v>489</v>
      </c>
      <c r="G38" t="s">
        <v>536</v>
      </c>
    </row>
    <row r="39" spans="1:7" ht="12.75">
      <c r="A39" s="123">
        <v>36347</v>
      </c>
      <c r="B39" s="115" t="s">
        <v>10</v>
      </c>
      <c r="C39" s="116">
        <v>0.058</v>
      </c>
      <c r="D39" s="117">
        <v>20.9</v>
      </c>
      <c r="E39" s="117">
        <v>0</v>
      </c>
      <c r="F39" s="118" t="s">
        <v>489</v>
      </c>
      <c r="G39" t="s">
        <v>537</v>
      </c>
    </row>
    <row r="40" spans="1:7" ht="12.75">
      <c r="A40" s="123">
        <v>36350</v>
      </c>
      <c r="B40" s="115" t="s">
        <v>10</v>
      </c>
      <c r="C40" s="116">
        <v>0.053</v>
      </c>
      <c r="D40" s="117">
        <v>20.8</v>
      </c>
      <c r="E40" s="117">
        <v>0</v>
      </c>
      <c r="F40" s="118" t="s">
        <v>489</v>
      </c>
      <c r="G40" t="s">
        <v>538</v>
      </c>
    </row>
    <row r="41" spans="1:7" ht="12.75">
      <c r="A41" s="123">
        <v>36354</v>
      </c>
      <c r="B41" s="115" t="s">
        <v>10</v>
      </c>
      <c r="C41" s="116">
        <v>0.052</v>
      </c>
      <c r="D41" s="117">
        <v>20.6</v>
      </c>
      <c r="E41" s="117">
        <v>0</v>
      </c>
      <c r="F41" s="118" t="s">
        <v>489</v>
      </c>
      <c r="G41" t="s">
        <v>539</v>
      </c>
    </row>
    <row r="42" spans="1:7" ht="12.75">
      <c r="A42" s="123">
        <v>36357</v>
      </c>
      <c r="B42" s="115" t="s">
        <v>10</v>
      </c>
      <c r="C42" s="116">
        <v>0.054</v>
      </c>
      <c r="D42" s="117">
        <v>20.9</v>
      </c>
      <c r="E42" s="117">
        <v>0</v>
      </c>
      <c r="F42" s="118" t="s">
        <v>489</v>
      </c>
      <c r="G42" t="s">
        <v>540</v>
      </c>
    </row>
    <row r="43" spans="1:7" ht="12.75">
      <c r="A43" s="123">
        <v>36361</v>
      </c>
      <c r="B43" s="115" t="s">
        <v>10</v>
      </c>
      <c r="C43" s="116">
        <v>0.058</v>
      </c>
      <c r="D43" s="117">
        <v>20.6</v>
      </c>
      <c r="E43" s="117">
        <v>0</v>
      </c>
      <c r="F43" s="118" t="s">
        <v>489</v>
      </c>
      <c r="G43" t="s">
        <v>541</v>
      </c>
    </row>
    <row r="44" spans="1:7" ht="12.75">
      <c r="A44" s="123">
        <v>36364</v>
      </c>
      <c r="B44" s="115" t="s">
        <v>10</v>
      </c>
      <c r="C44" s="116">
        <v>0.057</v>
      </c>
      <c r="D44" s="117">
        <v>20.4</v>
      </c>
      <c r="E44" s="117">
        <v>0</v>
      </c>
      <c r="F44" s="118" t="s">
        <v>489</v>
      </c>
      <c r="G44" t="s">
        <v>542</v>
      </c>
    </row>
    <row r="45" spans="1:7" ht="12.75">
      <c r="A45" s="123">
        <v>36368</v>
      </c>
      <c r="B45" s="115" t="s">
        <v>10</v>
      </c>
      <c r="C45" s="116">
        <v>0.06</v>
      </c>
      <c r="D45" s="117">
        <v>20</v>
      </c>
      <c r="E45" s="117">
        <v>0</v>
      </c>
      <c r="F45" s="118" t="s">
        <v>489</v>
      </c>
      <c r="G45" t="s">
        <v>543</v>
      </c>
    </row>
    <row r="46" spans="1:7" ht="12.75">
      <c r="A46" s="123">
        <v>36371</v>
      </c>
      <c r="B46" s="115" t="s">
        <v>10</v>
      </c>
      <c r="C46" s="116">
        <v>0.055</v>
      </c>
      <c r="D46" s="117">
        <v>19.9</v>
      </c>
      <c r="E46" s="117">
        <v>0</v>
      </c>
      <c r="F46" s="118" t="s">
        <v>489</v>
      </c>
      <c r="G46" t="s">
        <v>544</v>
      </c>
    </row>
    <row r="47" spans="1:7" ht="12.75">
      <c r="A47" s="123">
        <v>36374</v>
      </c>
      <c r="B47" s="115" t="s">
        <v>10</v>
      </c>
      <c r="C47" s="116">
        <v>0.055</v>
      </c>
      <c r="D47" s="117">
        <v>20.7</v>
      </c>
      <c r="E47" s="117">
        <v>0</v>
      </c>
      <c r="F47" s="118" t="s">
        <v>489</v>
      </c>
      <c r="G47" t="s">
        <v>545</v>
      </c>
    </row>
    <row r="48" spans="1:7" ht="12.75">
      <c r="A48" s="123">
        <v>36378</v>
      </c>
      <c r="B48" s="115" t="s">
        <v>10</v>
      </c>
      <c r="C48" s="116">
        <v>0.059</v>
      </c>
      <c r="D48" s="117">
        <v>20.4</v>
      </c>
      <c r="E48" s="117">
        <v>0</v>
      </c>
      <c r="F48" s="118" t="s">
        <v>489</v>
      </c>
      <c r="G48" t="s">
        <v>546</v>
      </c>
    </row>
    <row r="49" spans="1:7" ht="12.75">
      <c r="A49" s="123">
        <v>36382</v>
      </c>
      <c r="B49" s="115" t="s">
        <v>10</v>
      </c>
      <c r="C49" s="116">
        <v>0.053</v>
      </c>
      <c r="D49" s="117">
        <v>20.9</v>
      </c>
      <c r="E49" s="117">
        <v>0</v>
      </c>
      <c r="F49" s="118" t="s">
        <v>489</v>
      </c>
      <c r="G49" t="s">
        <v>547</v>
      </c>
    </row>
    <row r="50" spans="1:7" ht="12.75">
      <c r="A50" s="123">
        <v>36384</v>
      </c>
      <c r="B50" s="115" t="s">
        <v>10</v>
      </c>
      <c r="C50" s="116">
        <v>0.052</v>
      </c>
      <c r="D50" s="117">
        <v>20.9</v>
      </c>
      <c r="E50" s="117">
        <v>0</v>
      </c>
      <c r="F50" s="118" t="s">
        <v>489</v>
      </c>
      <c r="G50" t="s">
        <v>548</v>
      </c>
    </row>
    <row r="51" spans="1:7" ht="13.5" thickBot="1">
      <c r="A51" s="123">
        <v>36388</v>
      </c>
      <c r="B51" s="119" t="s">
        <v>10</v>
      </c>
      <c r="C51" s="120">
        <v>0.05</v>
      </c>
      <c r="D51" s="121">
        <v>20.8</v>
      </c>
      <c r="E51" s="121">
        <v>0</v>
      </c>
      <c r="F51" s="122" t="s">
        <v>489</v>
      </c>
      <c r="G51" t="s">
        <v>549</v>
      </c>
    </row>
    <row r="52" spans="1:7" ht="12.75">
      <c r="A52" s="123">
        <v>36392</v>
      </c>
      <c r="B52" s="111" t="s">
        <v>10</v>
      </c>
      <c r="C52" s="112">
        <v>0.058</v>
      </c>
      <c r="D52" s="113">
        <v>20.5</v>
      </c>
      <c r="E52" s="113">
        <v>0</v>
      </c>
      <c r="F52" s="114" t="s">
        <v>489</v>
      </c>
      <c r="G52" t="s">
        <v>550</v>
      </c>
    </row>
    <row r="53" spans="1:7" ht="12.75">
      <c r="A53" s="123">
        <v>36396</v>
      </c>
      <c r="B53" s="115" t="s">
        <v>10</v>
      </c>
      <c r="C53" s="116">
        <v>0.048</v>
      </c>
      <c r="D53" s="117">
        <v>20.3</v>
      </c>
      <c r="E53" s="117">
        <v>0</v>
      </c>
      <c r="F53" s="118" t="s">
        <v>489</v>
      </c>
      <c r="G53" t="s">
        <v>551</v>
      </c>
    </row>
    <row r="54" spans="1:7" ht="12.75">
      <c r="A54" s="123">
        <v>36398</v>
      </c>
      <c r="B54" s="115" t="s">
        <v>10</v>
      </c>
      <c r="C54" s="116">
        <v>0.05</v>
      </c>
      <c r="D54" s="117">
        <v>20.2</v>
      </c>
      <c r="E54" s="117">
        <v>0</v>
      </c>
      <c r="F54" s="118" t="s">
        <v>489</v>
      </c>
      <c r="G54" t="s">
        <v>552</v>
      </c>
    </row>
    <row r="55" spans="1:7" ht="12.75">
      <c r="A55" s="123">
        <v>36403</v>
      </c>
      <c r="B55" s="115" t="s">
        <v>10</v>
      </c>
      <c r="C55" s="116">
        <v>0.054</v>
      </c>
      <c r="D55" s="117">
        <v>19.9</v>
      </c>
      <c r="E55" s="117">
        <v>0</v>
      </c>
      <c r="F55" s="118" t="s">
        <v>489</v>
      </c>
      <c r="G55" t="s">
        <v>553</v>
      </c>
    </row>
    <row r="56" spans="1:7" ht="12.75">
      <c r="A56" s="123">
        <v>36406</v>
      </c>
      <c r="B56" s="115" t="s">
        <v>10</v>
      </c>
      <c r="C56" s="116">
        <v>0.056</v>
      </c>
      <c r="D56" s="117">
        <v>19.2</v>
      </c>
      <c r="E56" s="117">
        <v>0</v>
      </c>
      <c r="F56" s="118" t="s">
        <v>489</v>
      </c>
      <c r="G56" t="s">
        <v>554</v>
      </c>
    </row>
    <row r="57" spans="1:7" ht="12.75">
      <c r="A57" s="123">
        <v>36410</v>
      </c>
      <c r="B57" s="115" t="s">
        <v>10</v>
      </c>
      <c r="C57" s="116">
        <v>0.05</v>
      </c>
      <c r="D57" s="117">
        <v>14.7</v>
      </c>
      <c r="E57" s="117">
        <v>0</v>
      </c>
      <c r="F57" s="118" t="s">
        <v>489</v>
      </c>
      <c r="G57" t="s">
        <v>555</v>
      </c>
    </row>
    <row r="58" spans="1:7" ht="12.75">
      <c r="A58" s="123">
        <v>36411</v>
      </c>
      <c r="B58" s="115" t="s">
        <v>10</v>
      </c>
      <c r="C58" s="125" t="s">
        <v>556</v>
      </c>
      <c r="D58" s="117">
        <v>20.9</v>
      </c>
      <c r="E58" s="117">
        <v>0</v>
      </c>
      <c r="F58" s="118" t="s">
        <v>489</v>
      </c>
      <c r="G58" t="s">
        <v>557</v>
      </c>
    </row>
    <row r="59" spans="1:7" ht="12.75">
      <c r="A59" s="123">
        <v>36413</v>
      </c>
      <c r="B59" s="115" t="s">
        <v>10</v>
      </c>
      <c r="C59" s="116">
        <v>0.051</v>
      </c>
      <c r="D59" s="117">
        <v>20.9</v>
      </c>
      <c r="E59" s="117">
        <v>0</v>
      </c>
      <c r="F59" s="118" t="s">
        <v>489</v>
      </c>
      <c r="G59" t="s">
        <v>558</v>
      </c>
    </row>
    <row r="60" spans="1:7" ht="12.75">
      <c r="A60" s="123">
        <v>36417</v>
      </c>
      <c r="B60" s="115" t="s">
        <v>10</v>
      </c>
      <c r="C60" s="116">
        <v>0.05</v>
      </c>
      <c r="D60" s="117">
        <v>20.9</v>
      </c>
      <c r="E60" s="117">
        <v>0</v>
      </c>
      <c r="F60" s="118" t="s">
        <v>489</v>
      </c>
      <c r="G60" t="s">
        <v>559</v>
      </c>
    </row>
    <row r="61" spans="1:7" ht="12.75">
      <c r="A61" s="123">
        <v>36420</v>
      </c>
      <c r="B61" s="115" t="s">
        <v>10</v>
      </c>
      <c r="C61" s="116">
        <v>0.055</v>
      </c>
      <c r="D61" s="117">
        <v>20.8</v>
      </c>
      <c r="E61" s="117">
        <v>0</v>
      </c>
      <c r="F61" s="118" t="s">
        <v>489</v>
      </c>
      <c r="G61" t="s">
        <v>560</v>
      </c>
    </row>
    <row r="62" spans="1:7" ht="12.75">
      <c r="A62" s="123">
        <v>36424</v>
      </c>
      <c r="B62" s="115" t="s">
        <v>10</v>
      </c>
      <c r="C62" s="116">
        <v>0.056</v>
      </c>
      <c r="D62" s="117">
        <v>20.8</v>
      </c>
      <c r="E62" s="117">
        <v>0</v>
      </c>
      <c r="F62" s="118" t="s">
        <v>489</v>
      </c>
      <c r="G62" t="s">
        <v>561</v>
      </c>
    </row>
    <row r="63" spans="1:7" ht="12.75">
      <c r="A63" s="123">
        <v>36427</v>
      </c>
      <c r="B63" s="115" t="s">
        <v>10</v>
      </c>
      <c r="C63" s="116">
        <v>0.052</v>
      </c>
      <c r="D63" s="117">
        <v>20.9</v>
      </c>
      <c r="E63" s="117">
        <v>0</v>
      </c>
      <c r="F63" s="118" t="s">
        <v>489</v>
      </c>
      <c r="G63" t="s">
        <v>561</v>
      </c>
    </row>
    <row r="64" spans="1:7" ht="12.75">
      <c r="A64" s="123">
        <v>36431</v>
      </c>
      <c r="B64" s="115" t="s">
        <v>10</v>
      </c>
      <c r="C64" s="116">
        <v>0.053</v>
      </c>
      <c r="D64" s="117">
        <v>20.9</v>
      </c>
      <c r="E64" s="117">
        <v>0</v>
      </c>
      <c r="F64" s="118" t="s">
        <v>489</v>
      </c>
      <c r="G64" t="s">
        <v>562</v>
      </c>
    </row>
    <row r="65" spans="1:7" ht="12.75">
      <c r="A65" s="123">
        <v>36433</v>
      </c>
      <c r="B65" s="115" t="s">
        <v>10</v>
      </c>
      <c r="C65" s="116">
        <v>0.051</v>
      </c>
      <c r="D65" s="117">
        <v>20.9</v>
      </c>
      <c r="E65" s="117">
        <v>0</v>
      </c>
      <c r="F65" s="118" t="s">
        <v>489</v>
      </c>
      <c r="G65" t="s">
        <v>563</v>
      </c>
    </row>
    <row r="66" spans="1:7" ht="12.75">
      <c r="A66" s="123">
        <v>36439</v>
      </c>
      <c r="B66" s="115" t="s">
        <v>10</v>
      </c>
      <c r="C66" s="116">
        <v>0.055</v>
      </c>
      <c r="D66" s="117">
        <v>20.9</v>
      </c>
      <c r="E66" s="117">
        <v>0</v>
      </c>
      <c r="F66" s="118" t="s">
        <v>489</v>
      </c>
      <c r="G66" t="s">
        <v>520</v>
      </c>
    </row>
    <row r="67" spans="1:7" ht="13.5" thickBot="1">
      <c r="A67" s="123">
        <v>36441</v>
      </c>
      <c r="B67" s="119" t="s">
        <v>10</v>
      </c>
      <c r="C67" s="120">
        <v>0.055</v>
      </c>
      <c r="D67" s="121">
        <v>20.8</v>
      </c>
      <c r="E67" s="121">
        <v>0</v>
      </c>
      <c r="F67" s="122" t="s">
        <v>489</v>
      </c>
      <c r="G67" t="s">
        <v>521</v>
      </c>
    </row>
    <row r="68" spans="1:7" ht="12.75">
      <c r="A68" s="123">
        <v>36445</v>
      </c>
      <c r="B68" s="111" t="s">
        <v>10</v>
      </c>
      <c r="C68" s="112">
        <v>0.053</v>
      </c>
      <c r="D68" s="113">
        <v>20.8</v>
      </c>
      <c r="E68" s="113">
        <v>0</v>
      </c>
      <c r="F68" s="114" t="s">
        <v>489</v>
      </c>
      <c r="G68" t="s">
        <v>522</v>
      </c>
    </row>
    <row r="69" spans="1:7" ht="12.75">
      <c r="A69" s="123">
        <v>36447</v>
      </c>
      <c r="B69" s="115" t="s">
        <v>10</v>
      </c>
      <c r="C69" s="116">
        <v>0.053</v>
      </c>
      <c r="D69" s="117">
        <v>20.8</v>
      </c>
      <c r="E69" s="117">
        <v>0</v>
      </c>
      <c r="F69" s="118" t="s">
        <v>489</v>
      </c>
      <c r="G69" t="s">
        <v>523</v>
      </c>
    </row>
    <row r="70" spans="1:7" ht="12.75">
      <c r="A70" s="123">
        <v>36451</v>
      </c>
      <c r="B70" s="115" t="s">
        <v>10</v>
      </c>
      <c r="C70" s="116">
        <v>0.053</v>
      </c>
      <c r="D70" s="117">
        <v>20.8</v>
      </c>
      <c r="E70" s="117">
        <v>0</v>
      </c>
      <c r="F70" s="118" t="s">
        <v>489</v>
      </c>
      <c r="G70" t="s">
        <v>524</v>
      </c>
    </row>
    <row r="71" spans="1:7" ht="12.75">
      <c r="A71" s="123">
        <v>36454</v>
      </c>
      <c r="B71" s="115" t="s">
        <v>10</v>
      </c>
      <c r="C71" s="116">
        <v>0.049</v>
      </c>
      <c r="D71" s="117">
        <v>20.8</v>
      </c>
      <c r="E71" s="117">
        <v>0</v>
      </c>
      <c r="F71" s="118" t="s">
        <v>489</v>
      </c>
      <c r="G71" t="s">
        <v>525</v>
      </c>
    </row>
    <row r="72" spans="1:7" ht="12.75">
      <c r="A72" s="123">
        <v>36459</v>
      </c>
      <c r="B72" s="115" t="s">
        <v>10</v>
      </c>
      <c r="C72" s="116">
        <v>0.047</v>
      </c>
      <c r="D72" s="117">
        <v>20.9</v>
      </c>
      <c r="E72" s="117">
        <v>0</v>
      </c>
      <c r="F72" s="118" t="s">
        <v>489</v>
      </c>
      <c r="G72" t="s">
        <v>526</v>
      </c>
    </row>
    <row r="73" spans="1:7" ht="12.75">
      <c r="A73" s="123">
        <v>36461</v>
      </c>
      <c r="B73" s="115" t="s">
        <v>10</v>
      </c>
      <c r="C73" s="116">
        <v>0.05</v>
      </c>
      <c r="D73" s="117">
        <v>20.9</v>
      </c>
      <c r="E73" s="117">
        <v>0</v>
      </c>
      <c r="F73" s="118" t="s">
        <v>489</v>
      </c>
      <c r="G73" t="s">
        <v>527</v>
      </c>
    </row>
    <row r="74" spans="1:7" ht="12.75">
      <c r="A74" s="123">
        <v>36465</v>
      </c>
      <c r="B74" s="115" t="s">
        <v>10</v>
      </c>
      <c r="C74" s="116">
        <v>0.051</v>
      </c>
      <c r="D74" s="117">
        <v>20.9</v>
      </c>
      <c r="E74" s="117">
        <v>0</v>
      </c>
      <c r="F74" s="118" t="s">
        <v>489</v>
      </c>
      <c r="G74" t="s">
        <v>511</v>
      </c>
    </row>
    <row r="75" spans="1:7" ht="12.75">
      <c r="A75" s="123">
        <v>36469</v>
      </c>
      <c r="B75" s="115" t="s">
        <v>10</v>
      </c>
      <c r="C75" s="116">
        <v>0.047</v>
      </c>
      <c r="D75" s="117">
        <v>20.9</v>
      </c>
      <c r="E75" s="117">
        <v>0</v>
      </c>
      <c r="F75" s="118" t="s">
        <v>489</v>
      </c>
      <c r="G75" t="s">
        <v>512</v>
      </c>
    </row>
    <row r="76" spans="1:7" ht="12.75">
      <c r="A76" s="123">
        <v>36471</v>
      </c>
      <c r="B76" s="115" t="s">
        <v>10</v>
      </c>
      <c r="C76" s="116">
        <v>0.05</v>
      </c>
      <c r="D76" s="117">
        <v>20.9</v>
      </c>
      <c r="E76" s="117">
        <v>0</v>
      </c>
      <c r="F76" s="118" t="s">
        <v>489</v>
      </c>
      <c r="G76" t="s">
        <v>513</v>
      </c>
    </row>
    <row r="77" spans="1:7" ht="12.75">
      <c r="A77" s="123">
        <v>36474</v>
      </c>
      <c r="B77" s="115" t="s">
        <v>10</v>
      </c>
      <c r="C77" s="116">
        <v>0.052</v>
      </c>
      <c r="D77" s="117">
        <v>20.9</v>
      </c>
      <c r="E77" s="117">
        <v>0</v>
      </c>
      <c r="F77" s="118" t="s">
        <v>489</v>
      </c>
      <c r="G77" t="s">
        <v>514</v>
      </c>
    </row>
    <row r="78" spans="1:7" ht="12.75">
      <c r="A78" s="123">
        <v>36478</v>
      </c>
      <c r="B78" s="115" t="s">
        <v>10</v>
      </c>
      <c r="C78" s="116">
        <v>0.051</v>
      </c>
      <c r="D78" s="117">
        <v>20.9</v>
      </c>
      <c r="E78" s="117">
        <v>0</v>
      </c>
      <c r="F78" s="118" t="s">
        <v>489</v>
      </c>
      <c r="G78" t="s">
        <v>515</v>
      </c>
    </row>
    <row r="79" spans="1:7" ht="12.75">
      <c r="A79" s="123">
        <v>36481</v>
      </c>
      <c r="B79" s="115" t="s">
        <v>10</v>
      </c>
      <c r="C79" s="116">
        <v>0.052</v>
      </c>
      <c r="D79" s="117">
        <v>20.9</v>
      </c>
      <c r="E79" s="117">
        <v>0</v>
      </c>
      <c r="F79" s="118" t="s">
        <v>489</v>
      </c>
      <c r="G79" t="s">
        <v>516</v>
      </c>
    </row>
    <row r="80" spans="1:7" ht="12.75">
      <c r="A80" s="123">
        <v>36486</v>
      </c>
      <c r="B80" s="115" t="s">
        <v>10</v>
      </c>
      <c r="C80" s="116">
        <v>0.045</v>
      </c>
      <c r="D80" s="117">
        <v>20.9</v>
      </c>
      <c r="E80" s="117">
        <v>0</v>
      </c>
      <c r="F80" s="118" t="s">
        <v>489</v>
      </c>
      <c r="G80" t="s">
        <v>517</v>
      </c>
    </row>
    <row r="81" spans="1:7" ht="12.75">
      <c r="A81" s="123">
        <v>36489</v>
      </c>
      <c r="B81" s="115" t="s">
        <v>10</v>
      </c>
      <c r="C81" s="116">
        <v>0.054</v>
      </c>
      <c r="D81" s="117">
        <v>20.9</v>
      </c>
      <c r="E81" s="117">
        <v>0</v>
      </c>
      <c r="F81" s="118" t="s">
        <v>489</v>
      </c>
      <c r="G81" t="s">
        <v>518</v>
      </c>
    </row>
    <row r="82" spans="1:7" ht="12.75">
      <c r="A82" s="123">
        <v>36493</v>
      </c>
      <c r="B82" s="115" t="s">
        <v>10</v>
      </c>
      <c r="C82" s="116">
        <v>0.05</v>
      </c>
      <c r="D82" s="117">
        <v>20.9</v>
      </c>
      <c r="E82" s="117">
        <v>0</v>
      </c>
      <c r="F82" s="118" t="s">
        <v>489</v>
      </c>
      <c r="G82" t="s">
        <v>502</v>
      </c>
    </row>
    <row r="83" spans="1:7" ht="13.5" thickBot="1">
      <c r="A83" s="123">
        <v>36493</v>
      </c>
      <c r="B83" s="119" t="s">
        <v>10</v>
      </c>
      <c r="C83" s="120">
        <v>0.05</v>
      </c>
      <c r="D83" s="121">
        <v>20.9</v>
      </c>
      <c r="E83" s="121">
        <v>0</v>
      </c>
      <c r="F83" s="122" t="s">
        <v>489</v>
      </c>
      <c r="G83" t="s">
        <v>519</v>
      </c>
    </row>
    <row r="84" spans="1:7" ht="12.75">
      <c r="A84" s="123">
        <v>36496</v>
      </c>
      <c r="B84" s="111" t="s">
        <v>10</v>
      </c>
      <c r="C84" s="112">
        <v>0.045</v>
      </c>
      <c r="D84" s="113">
        <v>20.9</v>
      </c>
      <c r="E84" s="113">
        <v>0</v>
      </c>
      <c r="F84" s="114" t="s">
        <v>489</v>
      </c>
      <c r="G84" t="s">
        <v>503</v>
      </c>
    </row>
    <row r="85" spans="1:7" ht="12.75">
      <c r="A85" s="123">
        <v>36501</v>
      </c>
      <c r="B85" s="115" t="s">
        <v>10</v>
      </c>
      <c r="C85" s="116">
        <v>0.055</v>
      </c>
      <c r="D85" s="117">
        <v>20.9</v>
      </c>
      <c r="E85" s="117">
        <v>0</v>
      </c>
      <c r="F85" s="118" t="s">
        <v>489</v>
      </c>
      <c r="G85" t="s">
        <v>504</v>
      </c>
    </row>
    <row r="86" spans="1:7" ht="12.75">
      <c r="A86" s="123">
        <v>36503</v>
      </c>
      <c r="B86" s="115" t="s">
        <v>10</v>
      </c>
      <c r="C86" s="116">
        <v>0.055</v>
      </c>
      <c r="D86" s="117">
        <v>20.9</v>
      </c>
      <c r="E86" s="117">
        <v>0</v>
      </c>
      <c r="F86" s="118" t="s">
        <v>489</v>
      </c>
      <c r="G86" t="s">
        <v>505</v>
      </c>
    </row>
    <row r="87" spans="1:7" ht="12.75">
      <c r="A87" s="123">
        <v>36508</v>
      </c>
      <c r="B87" s="115" t="s">
        <v>10</v>
      </c>
      <c r="C87" s="116">
        <v>0.055</v>
      </c>
      <c r="D87" s="117">
        <v>20.9</v>
      </c>
      <c r="E87" s="117">
        <v>0</v>
      </c>
      <c r="F87" s="118" t="s">
        <v>489</v>
      </c>
      <c r="G87" t="s">
        <v>506</v>
      </c>
    </row>
    <row r="88" spans="1:7" ht="12.75">
      <c r="A88" s="123">
        <v>36510</v>
      </c>
      <c r="B88" s="115" t="s">
        <v>10</v>
      </c>
      <c r="C88" s="116">
        <v>0.05</v>
      </c>
      <c r="D88" s="117">
        <v>20.9</v>
      </c>
      <c r="E88" s="117">
        <v>0</v>
      </c>
      <c r="F88" s="118" t="s">
        <v>489</v>
      </c>
      <c r="G88" t="s">
        <v>507</v>
      </c>
    </row>
    <row r="89" spans="1:7" ht="12.75">
      <c r="A89" s="123">
        <v>36515</v>
      </c>
      <c r="B89" s="115" t="s">
        <v>10</v>
      </c>
      <c r="C89" s="116">
        <v>0.055</v>
      </c>
      <c r="D89" s="117">
        <v>20.9</v>
      </c>
      <c r="E89" s="117">
        <v>0</v>
      </c>
      <c r="F89" s="118" t="s">
        <v>489</v>
      </c>
      <c r="G89" t="s">
        <v>508</v>
      </c>
    </row>
    <row r="90" spans="1:7" ht="12.75">
      <c r="A90" s="123">
        <v>36517</v>
      </c>
      <c r="B90" s="115" t="s">
        <v>10</v>
      </c>
      <c r="C90" s="116">
        <v>0.055</v>
      </c>
      <c r="D90" s="117">
        <v>20.9</v>
      </c>
      <c r="E90" s="117">
        <v>0</v>
      </c>
      <c r="F90" s="118" t="s">
        <v>489</v>
      </c>
      <c r="G90" t="s">
        <v>509</v>
      </c>
    </row>
    <row r="91" spans="1:7" ht="12.75">
      <c r="A91" s="123">
        <v>36521</v>
      </c>
      <c r="B91" s="115" t="s">
        <v>10</v>
      </c>
      <c r="C91" s="116">
        <v>0.055</v>
      </c>
      <c r="D91" s="117">
        <v>20.9</v>
      </c>
      <c r="E91" s="117">
        <v>0</v>
      </c>
      <c r="F91" s="118" t="s">
        <v>489</v>
      </c>
      <c r="G91" t="s">
        <v>510</v>
      </c>
    </row>
    <row r="92" spans="1:7" ht="12.75">
      <c r="A92" s="123">
        <v>36193</v>
      </c>
      <c r="B92" s="115" t="s">
        <v>11</v>
      </c>
      <c r="C92" s="116">
        <v>0.06</v>
      </c>
      <c r="D92" s="117">
        <v>20.9</v>
      </c>
      <c r="E92" s="117">
        <v>0</v>
      </c>
      <c r="F92" s="118" t="s">
        <v>489</v>
      </c>
      <c r="G92" t="s">
        <v>564</v>
      </c>
    </row>
    <row r="93" spans="1:7" ht="12.75">
      <c r="A93" s="123">
        <v>36195</v>
      </c>
      <c r="B93" s="115" t="s">
        <v>11</v>
      </c>
      <c r="C93" s="116">
        <v>0.06</v>
      </c>
      <c r="D93" s="117">
        <v>20.9</v>
      </c>
      <c r="E93" s="117">
        <v>0</v>
      </c>
      <c r="F93" s="118" t="s">
        <v>489</v>
      </c>
      <c r="G93" t="s">
        <v>565</v>
      </c>
    </row>
    <row r="94" spans="1:7" ht="12.75">
      <c r="A94" s="123">
        <v>36199</v>
      </c>
      <c r="B94" s="115" t="s">
        <v>11</v>
      </c>
      <c r="C94" s="116">
        <v>0.056</v>
      </c>
      <c r="D94" s="117">
        <v>20.9</v>
      </c>
      <c r="E94" s="117">
        <v>0</v>
      </c>
      <c r="F94" s="118" t="s">
        <v>489</v>
      </c>
      <c r="G94" t="s">
        <v>566</v>
      </c>
    </row>
    <row r="95" spans="1:7" ht="12.75">
      <c r="A95" s="123">
        <v>36203</v>
      </c>
      <c r="B95" s="115" t="s">
        <v>11</v>
      </c>
      <c r="C95" s="116">
        <v>0.051</v>
      </c>
      <c r="D95" s="117">
        <v>20.9</v>
      </c>
      <c r="E95" s="117">
        <v>0</v>
      </c>
      <c r="F95" s="118" t="s">
        <v>489</v>
      </c>
      <c r="G95" t="s">
        <v>567</v>
      </c>
    </row>
    <row r="96" spans="1:7" ht="12.75">
      <c r="A96" s="123">
        <v>36206</v>
      </c>
      <c r="B96" s="115" t="s">
        <v>11</v>
      </c>
      <c r="C96" s="116">
        <v>0.025</v>
      </c>
      <c r="D96" s="117">
        <v>20.9</v>
      </c>
      <c r="E96" s="117">
        <v>0</v>
      </c>
      <c r="F96" s="118" t="s">
        <v>489</v>
      </c>
      <c r="G96" t="s">
        <v>568</v>
      </c>
    </row>
    <row r="97" spans="1:7" ht="12.75">
      <c r="A97" s="123">
        <v>36209</v>
      </c>
      <c r="B97" s="115" t="s">
        <v>11</v>
      </c>
      <c r="C97" s="116">
        <v>0.025</v>
      </c>
      <c r="D97" s="117">
        <v>20.9</v>
      </c>
      <c r="E97" s="117">
        <v>0</v>
      </c>
      <c r="F97" s="118" t="s">
        <v>489</v>
      </c>
      <c r="G97" t="s">
        <v>569</v>
      </c>
    </row>
    <row r="98" spans="1:7" ht="12.75">
      <c r="A98" s="123">
        <v>36213</v>
      </c>
      <c r="B98" s="115" t="s">
        <v>11</v>
      </c>
      <c r="C98" s="116">
        <v>0.054</v>
      </c>
      <c r="D98" s="117">
        <v>20.9</v>
      </c>
      <c r="E98" s="117">
        <v>0</v>
      </c>
      <c r="F98" s="118" t="s">
        <v>489</v>
      </c>
      <c r="G98" t="s">
        <v>570</v>
      </c>
    </row>
    <row r="99" spans="1:7" ht="13.5" thickBot="1">
      <c r="A99" s="123">
        <v>36216</v>
      </c>
      <c r="B99" s="119" t="s">
        <v>11</v>
      </c>
      <c r="C99" s="120">
        <v>0.118</v>
      </c>
      <c r="D99" s="121">
        <v>20.9</v>
      </c>
      <c r="E99" s="121">
        <v>0</v>
      </c>
      <c r="F99" s="122" t="s">
        <v>489</v>
      </c>
      <c r="G99" t="s">
        <v>571</v>
      </c>
    </row>
    <row r="100" spans="1:7" ht="12.75">
      <c r="A100" s="123">
        <v>36249</v>
      </c>
      <c r="B100" s="111" t="s">
        <v>11</v>
      </c>
      <c r="C100" s="112">
        <v>0.057</v>
      </c>
      <c r="D100" s="113">
        <v>20.9</v>
      </c>
      <c r="E100" s="113">
        <v>0</v>
      </c>
      <c r="F100" s="114" t="s">
        <v>489</v>
      </c>
      <c r="G100" t="s">
        <v>493</v>
      </c>
    </row>
    <row r="101" spans="1:7" ht="12.75">
      <c r="A101" s="123">
        <v>36251</v>
      </c>
      <c r="B101" s="115" t="s">
        <v>11</v>
      </c>
      <c r="C101" s="116">
        <v>0.057</v>
      </c>
      <c r="D101" s="117">
        <v>20.9</v>
      </c>
      <c r="E101" s="117">
        <v>0</v>
      </c>
      <c r="F101" s="118" t="s">
        <v>489</v>
      </c>
      <c r="G101" t="s">
        <v>494</v>
      </c>
    </row>
    <row r="102" spans="1:7" ht="12.75">
      <c r="A102" s="123">
        <v>36256</v>
      </c>
      <c r="B102" s="115" t="s">
        <v>11</v>
      </c>
      <c r="C102" s="116">
        <v>0.061</v>
      </c>
      <c r="D102" s="117">
        <v>20.9</v>
      </c>
      <c r="E102" s="117">
        <v>0</v>
      </c>
      <c r="F102" s="118" t="s">
        <v>489</v>
      </c>
      <c r="G102" t="s">
        <v>495</v>
      </c>
    </row>
    <row r="103" spans="1:7" ht="12.75">
      <c r="A103" s="123">
        <v>36259</v>
      </c>
      <c r="B103" s="115" t="s">
        <v>11</v>
      </c>
      <c r="C103" s="116">
        <v>0.052</v>
      </c>
      <c r="D103" s="117">
        <v>20.9</v>
      </c>
      <c r="E103" s="117">
        <v>0</v>
      </c>
      <c r="F103" s="118" t="s">
        <v>489</v>
      </c>
      <c r="G103" t="s">
        <v>496</v>
      </c>
    </row>
    <row r="104" spans="1:7" ht="12.75">
      <c r="A104" s="123">
        <v>36263</v>
      </c>
      <c r="B104" s="115" t="s">
        <v>11</v>
      </c>
      <c r="C104" s="116">
        <v>0.055</v>
      </c>
      <c r="D104" s="117">
        <v>20.9</v>
      </c>
      <c r="E104" s="117">
        <v>0</v>
      </c>
      <c r="F104" s="118" t="s">
        <v>489</v>
      </c>
      <c r="G104" t="s">
        <v>497</v>
      </c>
    </row>
    <row r="105" spans="1:7" ht="12.75">
      <c r="A105" s="123">
        <v>36266</v>
      </c>
      <c r="B105" s="115" t="s">
        <v>11</v>
      </c>
      <c r="C105" s="116">
        <v>0.056</v>
      </c>
      <c r="D105" s="117">
        <v>20.9</v>
      </c>
      <c r="E105" s="117">
        <v>0</v>
      </c>
      <c r="F105" s="118" t="s">
        <v>489</v>
      </c>
      <c r="G105" t="s">
        <v>498</v>
      </c>
    </row>
    <row r="106" spans="1:7" ht="12.75">
      <c r="A106" s="123">
        <v>36270</v>
      </c>
      <c r="B106" s="115" t="s">
        <v>11</v>
      </c>
      <c r="C106" s="116">
        <v>0.064</v>
      </c>
      <c r="D106" s="117">
        <v>20.9</v>
      </c>
      <c r="E106" s="117">
        <v>0</v>
      </c>
      <c r="F106" s="118" t="s">
        <v>489</v>
      </c>
      <c r="G106" t="s">
        <v>499</v>
      </c>
    </row>
    <row r="107" spans="1:7" ht="12.75">
      <c r="A107" s="123">
        <v>36272</v>
      </c>
      <c r="B107" s="115" t="s">
        <v>11</v>
      </c>
      <c r="C107" s="116">
        <v>0.054</v>
      </c>
      <c r="D107" s="117">
        <v>20.85</v>
      </c>
      <c r="E107" s="117">
        <v>0</v>
      </c>
      <c r="F107" s="118" t="s">
        <v>489</v>
      </c>
      <c r="G107" t="s">
        <v>500</v>
      </c>
    </row>
    <row r="108" spans="1:7" ht="12.75">
      <c r="A108" s="123">
        <v>36278</v>
      </c>
      <c r="B108" s="115" t="s">
        <v>11</v>
      </c>
      <c r="C108" s="116">
        <v>0.055</v>
      </c>
      <c r="D108" s="117">
        <v>20.9</v>
      </c>
      <c r="E108" s="117">
        <v>0</v>
      </c>
      <c r="F108" s="118" t="s">
        <v>489</v>
      </c>
      <c r="G108" t="s">
        <v>501</v>
      </c>
    </row>
    <row r="109" spans="1:7" ht="12.75">
      <c r="A109" s="123">
        <v>36285</v>
      </c>
      <c r="B109" s="115" t="s">
        <v>11</v>
      </c>
      <c r="C109" s="116">
        <v>0.059</v>
      </c>
      <c r="D109" s="117">
        <v>20.9</v>
      </c>
      <c r="E109" s="117">
        <v>0</v>
      </c>
      <c r="F109" s="118" t="s">
        <v>489</v>
      </c>
      <c r="G109" t="s">
        <v>528</v>
      </c>
    </row>
    <row r="110" spans="1:7" ht="12.75">
      <c r="A110" s="123">
        <v>36287</v>
      </c>
      <c r="B110" s="115" t="s">
        <v>11</v>
      </c>
      <c r="C110" s="116">
        <v>0.06</v>
      </c>
      <c r="D110" s="117">
        <v>20.9</v>
      </c>
      <c r="E110" s="117">
        <v>0</v>
      </c>
      <c r="F110" s="118" t="s">
        <v>489</v>
      </c>
      <c r="G110" t="s">
        <v>529</v>
      </c>
    </row>
    <row r="111" spans="1:7" ht="12.75">
      <c r="A111" s="123">
        <v>36291</v>
      </c>
      <c r="B111" s="115" t="s">
        <v>11</v>
      </c>
      <c r="C111" s="116">
        <v>0.057</v>
      </c>
      <c r="D111" s="117">
        <v>20.9</v>
      </c>
      <c r="E111" s="117">
        <v>0</v>
      </c>
      <c r="F111" s="118" t="s">
        <v>489</v>
      </c>
      <c r="G111" t="s">
        <v>530</v>
      </c>
    </row>
    <row r="112" spans="1:7" ht="12.75">
      <c r="A112" s="123">
        <v>36294</v>
      </c>
      <c r="B112" s="115" t="s">
        <v>11</v>
      </c>
      <c r="C112" s="116">
        <v>0.058</v>
      </c>
      <c r="D112" s="117">
        <v>20.8</v>
      </c>
      <c r="E112" s="117">
        <v>0</v>
      </c>
      <c r="F112" s="118" t="s">
        <v>489</v>
      </c>
      <c r="G112" t="s">
        <v>531</v>
      </c>
    </row>
    <row r="113" spans="1:7" ht="12.75">
      <c r="A113" s="123">
        <v>36298</v>
      </c>
      <c r="B113" s="115" t="s">
        <v>11</v>
      </c>
      <c r="C113" s="116">
        <v>0.056</v>
      </c>
      <c r="D113" s="117">
        <v>20.9</v>
      </c>
      <c r="E113" s="117">
        <v>0</v>
      </c>
      <c r="F113" s="118" t="s">
        <v>489</v>
      </c>
      <c r="G113" t="s">
        <v>532</v>
      </c>
    </row>
    <row r="114" spans="1:7" ht="12.75">
      <c r="A114" s="123">
        <v>36301</v>
      </c>
      <c r="B114" s="115" t="s">
        <v>11</v>
      </c>
      <c r="C114" s="116">
        <v>0.062</v>
      </c>
      <c r="D114" s="117">
        <v>20.8</v>
      </c>
      <c r="E114" s="117">
        <v>0</v>
      </c>
      <c r="F114" s="118" t="s">
        <v>489</v>
      </c>
      <c r="G114" t="s">
        <v>533</v>
      </c>
    </row>
    <row r="115" spans="1:7" ht="13.5" thickBot="1">
      <c r="A115" s="123">
        <v>36305</v>
      </c>
      <c r="B115" s="119" t="s">
        <v>11</v>
      </c>
      <c r="C115" s="120">
        <v>0.055</v>
      </c>
      <c r="D115" s="121">
        <v>20.9</v>
      </c>
      <c r="E115" s="121">
        <v>0</v>
      </c>
      <c r="F115" s="122" t="s">
        <v>489</v>
      </c>
      <c r="G115" t="s">
        <v>534</v>
      </c>
    </row>
    <row r="116" spans="1:7" ht="12.75">
      <c r="A116" s="123">
        <v>36308</v>
      </c>
      <c r="B116" s="111" t="s">
        <v>11</v>
      </c>
      <c r="C116" s="112">
        <v>0.057</v>
      </c>
      <c r="D116" s="113">
        <v>20.9</v>
      </c>
      <c r="E116" s="113">
        <v>0</v>
      </c>
      <c r="F116" s="114" t="s">
        <v>489</v>
      </c>
      <c r="G116" t="s">
        <v>535</v>
      </c>
    </row>
    <row r="117" spans="1:7" ht="12.75">
      <c r="A117" s="123">
        <v>36312</v>
      </c>
      <c r="B117" s="115" t="s">
        <v>11</v>
      </c>
      <c r="C117" s="116">
        <v>0.056</v>
      </c>
      <c r="D117" s="117">
        <v>20.9</v>
      </c>
      <c r="E117" s="117">
        <v>0</v>
      </c>
      <c r="F117" s="118" t="s">
        <v>489</v>
      </c>
      <c r="G117" t="s">
        <v>572</v>
      </c>
    </row>
    <row r="118" spans="1:7" ht="12.75">
      <c r="A118" s="123">
        <v>36314</v>
      </c>
      <c r="B118" s="115" t="s">
        <v>11</v>
      </c>
      <c r="C118" s="116">
        <v>0.054</v>
      </c>
      <c r="D118" s="117">
        <v>20.9</v>
      </c>
      <c r="E118" s="117">
        <v>0</v>
      </c>
      <c r="F118" s="118" t="s">
        <v>489</v>
      </c>
      <c r="G118" t="s">
        <v>573</v>
      </c>
    </row>
    <row r="119" spans="1:7" ht="12.75">
      <c r="A119" s="123">
        <v>36319</v>
      </c>
      <c r="B119" s="115" t="s">
        <v>11</v>
      </c>
      <c r="C119" s="116">
        <v>0.061</v>
      </c>
      <c r="D119" s="117">
        <v>20.8</v>
      </c>
      <c r="E119" s="117">
        <v>0</v>
      </c>
      <c r="F119" s="118" t="s">
        <v>489</v>
      </c>
      <c r="G119" t="s">
        <v>530</v>
      </c>
    </row>
    <row r="120" spans="1:7" ht="12.75">
      <c r="A120" s="123">
        <v>36322</v>
      </c>
      <c r="B120" s="115" t="s">
        <v>11</v>
      </c>
      <c r="C120" s="116">
        <v>0.055</v>
      </c>
      <c r="D120" s="117">
        <v>20.8</v>
      </c>
      <c r="E120" s="117">
        <v>0</v>
      </c>
      <c r="F120" s="118" t="s">
        <v>489</v>
      </c>
      <c r="G120" t="s">
        <v>574</v>
      </c>
    </row>
    <row r="121" spans="1:7" ht="12.75">
      <c r="A121" s="123">
        <v>36326</v>
      </c>
      <c r="B121" s="115" t="s">
        <v>11</v>
      </c>
      <c r="C121" s="116">
        <v>0.055</v>
      </c>
      <c r="D121" s="117">
        <v>20.5</v>
      </c>
      <c r="E121" s="117">
        <v>0</v>
      </c>
      <c r="F121" s="118" t="s">
        <v>489</v>
      </c>
      <c r="G121" t="s">
        <v>575</v>
      </c>
    </row>
    <row r="122" spans="1:7" ht="12.75">
      <c r="A122" s="123">
        <v>36329</v>
      </c>
      <c r="B122" s="115" t="s">
        <v>11</v>
      </c>
      <c r="C122" s="116">
        <v>0.056</v>
      </c>
      <c r="D122" s="117">
        <v>20.9</v>
      </c>
      <c r="E122" s="117">
        <v>0</v>
      </c>
      <c r="F122" s="118" t="s">
        <v>489</v>
      </c>
      <c r="G122" t="s">
        <v>576</v>
      </c>
    </row>
    <row r="123" spans="1:7" ht="12.75">
      <c r="A123" s="123">
        <v>36333</v>
      </c>
      <c r="B123" s="115" t="s">
        <v>11</v>
      </c>
      <c r="C123" s="116">
        <v>0.054</v>
      </c>
      <c r="D123" s="117">
        <v>20.7</v>
      </c>
      <c r="E123" s="117">
        <v>0</v>
      </c>
      <c r="F123" s="118" t="s">
        <v>489</v>
      </c>
      <c r="G123" t="s">
        <v>577</v>
      </c>
    </row>
    <row r="124" spans="1:7" ht="12.75">
      <c r="A124" s="123">
        <v>36336</v>
      </c>
      <c r="B124" s="115" t="s">
        <v>11</v>
      </c>
      <c r="C124" s="116">
        <v>0.058</v>
      </c>
      <c r="D124" s="117">
        <v>20.6</v>
      </c>
      <c r="E124" s="117">
        <v>0</v>
      </c>
      <c r="F124" s="118" t="s">
        <v>489</v>
      </c>
      <c r="G124" t="s">
        <v>578</v>
      </c>
    </row>
    <row r="125" spans="1:7" ht="12.75">
      <c r="A125" s="123">
        <v>36339</v>
      </c>
      <c r="B125" s="115" t="s">
        <v>11</v>
      </c>
      <c r="C125" s="116">
        <v>0.053</v>
      </c>
      <c r="D125" s="117">
        <v>20.7</v>
      </c>
      <c r="E125" s="117">
        <v>0</v>
      </c>
      <c r="F125" s="118" t="s">
        <v>489</v>
      </c>
      <c r="G125" t="s">
        <v>579</v>
      </c>
    </row>
    <row r="126" spans="1:7" ht="12.75">
      <c r="A126" s="123">
        <v>36343</v>
      </c>
      <c r="B126" s="115" t="s">
        <v>11</v>
      </c>
      <c r="C126" s="116">
        <v>0.056</v>
      </c>
      <c r="D126" s="117">
        <v>20.7</v>
      </c>
      <c r="E126" s="117">
        <v>0</v>
      </c>
      <c r="F126" s="118" t="s">
        <v>489</v>
      </c>
      <c r="G126" t="s">
        <v>536</v>
      </c>
    </row>
    <row r="127" spans="1:7" ht="12.75">
      <c r="A127" s="123">
        <v>36347</v>
      </c>
      <c r="B127" s="115" t="s">
        <v>11</v>
      </c>
      <c r="C127" s="116">
        <v>0.053</v>
      </c>
      <c r="D127" s="117">
        <v>20.8</v>
      </c>
      <c r="E127" s="117">
        <v>0</v>
      </c>
      <c r="F127" s="118" t="s">
        <v>489</v>
      </c>
      <c r="G127" t="s">
        <v>537</v>
      </c>
    </row>
    <row r="128" spans="1:7" ht="12.75">
      <c r="A128" s="123">
        <v>36350</v>
      </c>
      <c r="B128" s="115" t="s">
        <v>11</v>
      </c>
      <c r="C128" s="116">
        <v>0.054</v>
      </c>
      <c r="D128" s="117">
        <v>20.8</v>
      </c>
      <c r="E128" s="117">
        <v>0</v>
      </c>
      <c r="F128" s="118" t="s">
        <v>489</v>
      </c>
      <c r="G128" t="s">
        <v>538</v>
      </c>
    </row>
    <row r="129" spans="1:7" ht="12.75">
      <c r="A129" s="123">
        <v>36354</v>
      </c>
      <c r="B129" s="115" t="s">
        <v>11</v>
      </c>
      <c r="C129" s="116">
        <v>0.056</v>
      </c>
      <c r="D129" s="117">
        <v>20.7</v>
      </c>
      <c r="E129" s="117">
        <v>0</v>
      </c>
      <c r="F129" s="118" t="s">
        <v>489</v>
      </c>
      <c r="G129" t="s">
        <v>539</v>
      </c>
    </row>
    <row r="130" spans="1:7" ht="12.75">
      <c r="A130" s="123">
        <v>36357</v>
      </c>
      <c r="B130" s="115" t="s">
        <v>11</v>
      </c>
      <c r="C130" s="116">
        <v>0.057</v>
      </c>
      <c r="D130" s="117">
        <v>20.8</v>
      </c>
      <c r="E130" s="117">
        <v>0</v>
      </c>
      <c r="F130" s="118" t="s">
        <v>489</v>
      </c>
      <c r="G130" t="s">
        <v>540</v>
      </c>
    </row>
    <row r="131" spans="1:7" ht="13.5" thickBot="1">
      <c r="A131" s="123">
        <v>36361</v>
      </c>
      <c r="B131" s="119" t="s">
        <v>11</v>
      </c>
      <c r="C131" s="120">
        <v>0.053</v>
      </c>
      <c r="D131" s="121">
        <v>20.5</v>
      </c>
      <c r="E131" s="121">
        <v>0</v>
      </c>
      <c r="F131" s="122" t="s">
        <v>489</v>
      </c>
      <c r="G131" t="s">
        <v>541</v>
      </c>
    </row>
    <row r="132" spans="1:7" ht="12.75">
      <c r="A132" s="123">
        <v>36364</v>
      </c>
      <c r="B132" s="111" t="s">
        <v>11</v>
      </c>
      <c r="C132" s="112">
        <v>0.05</v>
      </c>
      <c r="D132" s="113">
        <v>20.5</v>
      </c>
      <c r="E132" s="113">
        <v>0</v>
      </c>
      <c r="F132" s="114" t="s">
        <v>489</v>
      </c>
      <c r="G132" t="s">
        <v>542</v>
      </c>
    </row>
    <row r="133" spans="1:7" ht="12.75">
      <c r="A133" s="123">
        <v>36368</v>
      </c>
      <c r="B133" s="115" t="s">
        <v>11</v>
      </c>
      <c r="C133" s="116">
        <v>0.058</v>
      </c>
      <c r="D133" s="117">
        <v>20</v>
      </c>
      <c r="E133" s="117">
        <v>0</v>
      </c>
      <c r="F133" s="118" t="s">
        <v>489</v>
      </c>
      <c r="G133" t="s">
        <v>543</v>
      </c>
    </row>
    <row r="134" spans="1:7" ht="12.75">
      <c r="A134" s="123">
        <v>36371</v>
      </c>
      <c r="B134" s="115" t="s">
        <v>11</v>
      </c>
      <c r="C134" s="116">
        <v>0.052</v>
      </c>
      <c r="D134" s="117">
        <v>20.2</v>
      </c>
      <c r="E134" s="117">
        <v>0</v>
      </c>
      <c r="F134" s="118" t="s">
        <v>489</v>
      </c>
      <c r="G134" t="s">
        <v>544</v>
      </c>
    </row>
    <row r="135" spans="1:7" ht="12.75">
      <c r="A135" s="123">
        <v>36374</v>
      </c>
      <c r="B135" s="115" t="s">
        <v>11</v>
      </c>
      <c r="C135" s="116">
        <v>0.055</v>
      </c>
      <c r="D135" s="117">
        <v>20.7</v>
      </c>
      <c r="E135" s="117">
        <v>0</v>
      </c>
      <c r="F135" s="118" t="s">
        <v>489</v>
      </c>
      <c r="G135" t="s">
        <v>545</v>
      </c>
    </row>
    <row r="136" spans="1:7" ht="12.75">
      <c r="A136" s="123">
        <v>36378</v>
      </c>
      <c r="B136" s="115" t="s">
        <v>11</v>
      </c>
      <c r="C136" s="116">
        <v>0.051</v>
      </c>
      <c r="D136" s="117">
        <v>20.2</v>
      </c>
      <c r="E136" s="117">
        <v>0</v>
      </c>
      <c r="F136" s="118" t="s">
        <v>489</v>
      </c>
      <c r="G136" t="s">
        <v>546</v>
      </c>
    </row>
    <row r="137" spans="1:7" ht="12.75">
      <c r="A137" s="123">
        <v>36382</v>
      </c>
      <c r="B137" s="115" t="s">
        <v>11</v>
      </c>
      <c r="C137" s="116">
        <v>0.054</v>
      </c>
      <c r="D137" s="117">
        <v>20.9</v>
      </c>
      <c r="E137" s="117">
        <v>0</v>
      </c>
      <c r="F137" s="118" t="s">
        <v>489</v>
      </c>
      <c r="G137" t="s">
        <v>547</v>
      </c>
    </row>
    <row r="138" spans="1:7" ht="12.75">
      <c r="A138" s="123">
        <v>36384</v>
      </c>
      <c r="B138" s="115" t="s">
        <v>11</v>
      </c>
      <c r="C138" s="116">
        <v>0.054</v>
      </c>
      <c r="D138" s="117">
        <v>20.8</v>
      </c>
      <c r="E138" s="117">
        <v>0</v>
      </c>
      <c r="F138" s="118" t="s">
        <v>489</v>
      </c>
      <c r="G138" t="s">
        <v>548</v>
      </c>
    </row>
    <row r="139" spans="1:7" ht="12.75">
      <c r="A139" s="123">
        <v>36388</v>
      </c>
      <c r="B139" s="115" t="s">
        <v>11</v>
      </c>
      <c r="C139" s="116">
        <v>0.051</v>
      </c>
      <c r="D139" s="117">
        <v>20.8</v>
      </c>
      <c r="E139" s="117">
        <v>0</v>
      </c>
      <c r="F139" s="118" t="s">
        <v>489</v>
      </c>
      <c r="G139" t="s">
        <v>549</v>
      </c>
    </row>
    <row r="140" spans="1:7" ht="12.75">
      <c r="A140" s="123">
        <v>36392</v>
      </c>
      <c r="B140" s="115" t="s">
        <v>11</v>
      </c>
      <c r="C140" s="116">
        <v>0.05</v>
      </c>
      <c r="D140" s="117">
        <v>20.6</v>
      </c>
      <c r="E140" s="117">
        <v>0</v>
      </c>
      <c r="F140" s="118" t="s">
        <v>489</v>
      </c>
      <c r="G140" t="s">
        <v>550</v>
      </c>
    </row>
    <row r="141" spans="1:7" ht="12.75">
      <c r="A141" s="123">
        <v>36396</v>
      </c>
      <c r="B141" s="115" t="s">
        <v>11</v>
      </c>
      <c r="C141" s="116">
        <v>0.05</v>
      </c>
      <c r="D141" s="117">
        <v>20.4</v>
      </c>
      <c r="E141" s="117">
        <v>0</v>
      </c>
      <c r="F141" s="118" t="s">
        <v>489</v>
      </c>
      <c r="G141" t="s">
        <v>551</v>
      </c>
    </row>
    <row r="142" spans="1:7" ht="12.75">
      <c r="A142" s="123">
        <v>36398</v>
      </c>
      <c r="B142" s="115" t="s">
        <v>11</v>
      </c>
      <c r="C142" s="116">
        <v>0.052</v>
      </c>
      <c r="D142" s="117">
        <v>20.3</v>
      </c>
      <c r="E142" s="117">
        <v>0</v>
      </c>
      <c r="F142" s="118" t="s">
        <v>489</v>
      </c>
      <c r="G142" t="s">
        <v>552</v>
      </c>
    </row>
    <row r="143" spans="1:7" ht="12.75">
      <c r="A143" s="123">
        <v>36403</v>
      </c>
      <c r="B143" s="115" t="s">
        <v>11</v>
      </c>
      <c r="C143" s="116">
        <v>0.05</v>
      </c>
      <c r="D143" s="117">
        <v>20.4</v>
      </c>
      <c r="E143" s="117">
        <v>0</v>
      </c>
      <c r="F143" s="118" t="s">
        <v>489</v>
      </c>
      <c r="G143" t="s">
        <v>553</v>
      </c>
    </row>
    <row r="144" spans="1:7" ht="12.75">
      <c r="A144" s="123">
        <v>36406</v>
      </c>
      <c r="B144" s="115" t="s">
        <v>11</v>
      </c>
      <c r="C144" s="116">
        <v>0.055</v>
      </c>
      <c r="D144" s="117">
        <v>20.5</v>
      </c>
      <c r="E144" s="117">
        <v>0</v>
      </c>
      <c r="F144" s="118" t="s">
        <v>489</v>
      </c>
      <c r="G144" t="s">
        <v>554</v>
      </c>
    </row>
    <row r="145" spans="1:7" ht="12.75">
      <c r="A145" s="123">
        <v>36410</v>
      </c>
      <c r="B145" s="115" t="s">
        <v>11</v>
      </c>
      <c r="C145" s="116">
        <v>0.048</v>
      </c>
      <c r="D145" s="117">
        <v>20.2</v>
      </c>
      <c r="E145" s="117">
        <v>0</v>
      </c>
      <c r="F145" s="118" t="s">
        <v>489</v>
      </c>
      <c r="G145" t="s">
        <v>555</v>
      </c>
    </row>
    <row r="146" spans="1:7" ht="12.75">
      <c r="A146" s="123">
        <v>36411</v>
      </c>
      <c r="B146" s="115" t="s">
        <v>11</v>
      </c>
      <c r="C146" s="125" t="s">
        <v>556</v>
      </c>
      <c r="D146" s="117">
        <v>20.9</v>
      </c>
      <c r="E146" s="117">
        <v>0</v>
      </c>
      <c r="F146" s="118" t="s">
        <v>489</v>
      </c>
      <c r="G146" t="s">
        <v>557</v>
      </c>
    </row>
    <row r="147" spans="1:7" ht="13.5" thickBot="1">
      <c r="A147" s="123">
        <v>36413</v>
      </c>
      <c r="B147" s="119" t="s">
        <v>11</v>
      </c>
      <c r="C147" s="120">
        <v>0.053</v>
      </c>
      <c r="D147" s="121">
        <v>20.9</v>
      </c>
      <c r="E147" s="121">
        <v>0</v>
      </c>
      <c r="F147" s="122" t="s">
        <v>489</v>
      </c>
      <c r="G147" t="s">
        <v>558</v>
      </c>
    </row>
    <row r="148" spans="1:7" ht="12.75">
      <c r="A148" s="123">
        <v>36417</v>
      </c>
      <c r="B148" s="111" t="s">
        <v>11</v>
      </c>
      <c r="C148" s="112">
        <v>0.058</v>
      </c>
      <c r="D148" s="113">
        <v>20.9</v>
      </c>
      <c r="E148" s="113">
        <v>0</v>
      </c>
      <c r="F148" s="114" t="s">
        <v>489</v>
      </c>
      <c r="G148" t="s">
        <v>559</v>
      </c>
    </row>
    <row r="149" spans="1:7" ht="12.75">
      <c r="A149" s="123">
        <v>36420</v>
      </c>
      <c r="B149" s="115" t="s">
        <v>11</v>
      </c>
      <c r="C149" s="116">
        <v>0.052</v>
      </c>
      <c r="D149" s="117">
        <v>20.8</v>
      </c>
      <c r="E149" s="117">
        <v>0</v>
      </c>
      <c r="F149" s="118" t="s">
        <v>489</v>
      </c>
      <c r="G149" t="s">
        <v>560</v>
      </c>
    </row>
    <row r="150" spans="1:7" ht="12.75">
      <c r="A150" s="123">
        <v>36424</v>
      </c>
      <c r="B150" s="115" t="s">
        <v>11</v>
      </c>
      <c r="C150" s="116">
        <v>0.056</v>
      </c>
      <c r="D150" s="117">
        <v>20.8</v>
      </c>
      <c r="E150" s="117">
        <v>0</v>
      </c>
      <c r="F150" s="118" t="s">
        <v>489</v>
      </c>
      <c r="G150" t="s">
        <v>561</v>
      </c>
    </row>
    <row r="151" spans="1:7" ht="12.75">
      <c r="A151" s="123">
        <v>36427</v>
      </c>
      <c r="B151" s="115" t="s">
        <v>11</v>
      </c>
      <c r="C151" s="116">
        <v>0.053</v>
      </c>
      <c r="D151" s="117">
        <v>20.9</v>
      </c>
      <c r="E151" s="117">
        <v>0</v>
      </c>
      <c r="F151" s="118" t="s">
        <v>489</v>
      </c>
      <c r="G151" t="s">
        <v>561</v>
      </c>
    </row>
    <row r="152" spans="1:7" ht="12.75">
      <c r="A152" s="123">
        <v>36431</v>
      </c>
      <c r="B152" s="115" t="s">
        <v>11</v>
      </c>
      <c r="C152" s="116">
        <v>0.051</v>
      </c>
      <c r="D152" s="117">
        <v>20.8</v>
      </c>
      <c r="E152" s="117">
        <v>0</v>
      </c>
      <c r="F152" s="118" t="s">
        <v>489</v>
      </c>
      <c r="G152" t="s">
        <v>562</v>
      </c>
    </row>
    <row r="153" spans="1:7" ht="12.75">
      <c r="A153" s="123">
        <v>36433</v>
      </c>
      <c r="B153" s="115" t="s">
        <v>11</v>
      </c>
      <c r="C153" s="116">
        <v>0.048</v>
      </c>
      <c r="D153" s="117">
        <v>20.9</v>
      </c>
      <c r="E153" s="117">
        <v>0</v>
      </c>
      <c r="F153" s="118" t="s">
        <v>489</v>
      </c>
      <c r="G153" t="s">
        <v>563</v>
      </c>
    </row>
    <row r="154" spans="1:7" ht="12.75">
      <c r="A154" s="123">
        <v>36439</v>
      </c>
      <c r="B154" s="115" t="s">
        <v>11</v>
      </c>
      <c r="C154" s="116">
        <v>0.051</v>
      </c>
      <c r="D154" s="117">
        <v>20.9</v>
      </c>
      <c r="E154" s="117">
        <v>0</v>
      </c>
      <c r="F154" s="118" t="s">
        <v>489</v>
      </c>
      <c r="G154" t="s">
        <v>520</v>
      </c>
    </row>
    <row r="155" spans="1:7" ht="12.75">
      <c r="A155" s="123">
        <v>36441</v>
      </c>
      <c r="B155" s="115" t="s">
        <v>11</v>
      </c>
      <c r="C155" s="116">
        <v>0.054</v>
      </c>
      <c r="D155" s="117">
        <v>209</v>
      </c>
      <c r="E155" s="117">
        <v>0</v>
      </c>
      <c r="F155" s="118" t="s">
        <v>489</v>
      </c>
      <c r="G155" t="s">
        <v>521</v>
      </c>
    </row>
    <row r="156" spans="1:7" ht="12.75">
      <c r="A156" s="123">
        <v>36445</v>
      </c>
      <c r="B156" s="115" t="s">
        <v>11</v>
      </c>
      <c r="C156" s="116">
        <v>0.049</v>
      </c>
      <c r="D156" s="117">
        <v>20.9</v>
      </c>
      <c r="E156" s="117">
        <v>0</v>
      </c>
      <c r="F156" s="118" t="s">
        <v>489</v>
      </c>
      <c r="G156" t="s">
        <v>522</v>
      </c>
    </row>
    <row r="157" spans="1:7" ht="12.75">
      <c r="A157" s="123">
        <v>36447</v>
      </c>
      <c r="B157" s="115" t="s">
        <v>11</v>
      </c>
      <c r="C157" s="116">
        <v>0.05</v>
      </c>
      <c r="D157" s="117">
        <v>20.9</v>
      </c>
      <c r="E157" s="117">
        <v>0</v>
      </c>
      <c r="F157" s="118" t="s">
        <v>489</v>
      </c>
      <c r="G157" t="s">
        <v>523</v>
      </c>
    </row>
    <row r="158" spans="1:7" ht="12.75">
      <c r="A158" s="123">
        <v>36451</v>
      </c>
      <c r="B158" s="115" t="s">
        <v>11</v>
      </c>
      <c r="C158" s="116">
        <v>0.055</v>
      </c>
      <c r="D158" s="117">
        <v>20.9</v>
      </c>
      <c r="E158" s="117">
        <v>0</v>
      </c>
      <c r="F158" s="118" t="s">
        <v>489</v>
      </c>
      <c r="G158" t="s">
        <v>524</v>
      </c>
    </row>
    <row r="159" spans="1:7" ht="12.75">
      <c r="A159" s="123">
        <v>36454</v>
      </c>
      <c r="B159" s="115" t="s">
        <v>11</v>
      </c>
      <c r="C159" s="116">
        <v>0.05</v>
      </c>
      <c r="D159" s="117">
        <v>20.9</v>
      </c>
      <c r="E159" s="117">
        <v>0</v>
      </c>
      <c r="F159" s="118" t="s">
        <v>489</v>
      </c>
      <c r="G159" t="s">
        <v>525</v>
      </c>
    </row>
    <row r="160" spans="1:7" ht="12.75">
      <c r="A160" s="123">
        <v>36459</v>
      </c>
      <c r="B160" s="115" t="s">
        <v>11</v>
      </c>
      <c r="C160" s="116">
        <v>0.048</v>
      </c>
      <c r="D160" s="117">
        <v>20.9</v>
      </c>
      <c r="E160" s="117">
        <v>0</v>
      </c>
      <c r="F160" s="118" t="s">
        <v>489</v>
      </c>
      <c r="G160" t="s">
        <v>526</v>
      </c>
    </row>
    <row r="161" spans="1:7" ht="12.75">
      <c r="A161" s="123">
        <v>36461</v>
      </c>
      <c r="B161" s="115" t="s">
        <v>11</v>
      </c>
      <c r="C161" s="116">
        <v>0.053</v>
      </c>
      <c r="D161" s="117">
        <v>20.9</v>
      </c>
      <c r="E161" s="117">
        <v>0</v>
      </c>
      <c r="F161" s="118" t="s">
        <v>489</v>
      </c>
      <c r="G161" t="s">
        <v>527</v>
      </c>
    </row>
    <row r="162" spans="1:7" ht="12.75">
      <c r="A162" s="123">
        <v>36465</v>
      </c>
      <c r="B162" s="115" t="s">
        <v>11</v>
      </c>
      <c r="C162" s="116">
        <v>0.054</v>
      </c>
      <c r="D162" s="117">
        <v>20.9</v>
      </c>
      <c r="E162" s="117">
        <v>0</v>
      </c>
      <c r="F162" s="118" t="s">
        <v>489</v>
      </c>
      <c r="G162" t="s">
        <v>511</v>
      </c>
    </row>
    <row r="163" spans="1:7" ht="13.5" thickBot="1">
      <c r="A163" s="123">
        <v>36469</v>
      </c>
      <c r="B163" s="119" t="s">
        <v>11</v>
      </c>
      <c r="C163" s="120">
        <v>0.055</v>
      </c>
      <c r="D163" s="121">
        <v>20.9</v>
      </c>
      <c r="E163" s="121">
        <v>0</v>
      </c>
      <c r="F163" s="122" t="s">
        <v>489</v>
      </c>
      <c r="G163" t="s">
        <v>512</v>
      </c>
    </row>
    <row r="164" spans="1:7" ht="12.75">
      <c r="A164" s="123">
        <v>36471</v>
      </c>
      <c r="B164" s="111" t="s">
        <v>11</v>
      </c>
      <c r="C164" s="112">
        <v>0.049</v>
      </c>
      <c r="D164" s="113">
        <v>20.9</v>
      </c>
      <c r="E164" s="113">
        <v>0</v>
      </c>
      <c r="F164" s="114" t="s">
        <v>489</v>
      </c>
      <c r="G164" t="s">
        <v>513</v>
      </c>
    </row>
    <row r="165" spans="1:7" ht="12.75">
      <c r="A165" s="123">
        <v>36474</v>
      </c>
      <c r="B165" s="115" t="s">
        <v>11</v>
      </c>
      <c r="C165" s="116">
        <v>0.05</v>
      </c>
      <c r="D165" s="117">
        <v>20.9</v>
      </c>
      <c r="E165" s="117">
        <v>0</v>
      </c>
      <c r="F165" s="118" t="s">
        <v>489</v>
      </c>
      <c r="G165" t="s">
        <v>514</v>
      </c>
    </row>
    <row r="166" spans="1:7" ht="12.75">
      <c r="A166" s="123">
        <v>36478</v>
      </c>
      <c r="B166" s="115" t="s">
        <v>11</v>
      </c>
      <c r="C166" s="116">
        <v>0.05</v>
      </c>
      <c r="D166" s="117">
        <v>20.9</v>
      </c>
      <c r="E166" s="117">
        <v>0</v>
      </c>
      <c r="F166" s="118" t="s">
        <v>489</v>
      </c>
      <c r="G166" t="s">
        <v>515</v>
      </c>
    </row>
    <row r="167" spans="1:7" ht="12.75">
      <c r="A167" s="123">
        <v>36481</v>
      </c>
      <c r="B167" s="115" t="s">
        <v>11</v>
      </c>
      <c r="C167" s="116">
        <v>0.048</v>
      </c>
      <c r="D167" s="117">
        <v>20.9</v>
      </c>
      <c r="E167" s="117">
        <v>0</v>
      </c>
      <c r="F167" s="118" t="s">
        <v>489</v>
      </c>
      <c r="G167" t="s">
        <v>516</v>
      </c>
    </row>
    <row r="168" spans="1:7" ht="12.75">
      <c r="A168" s="123">
        <v>36486</v>
      </c>
      <c r="B168" s="115" t="s">
        <v>11</v>
      </c>
      <c r="C168" s="116">
        <v>0.033</v>
      </c>
      <c r="D168" s="117">
        <v>20.9</v>
      </c>
      <c r="E168" s="117">
        <v>0</v>
      </c>
      <c r="F168" s="118" t="s">
        <v>489</v>
      </c>
      <c r="G168" t="s">
        <v>517</v>
      </c>
    </row>
    <row r="169" spans="1:7" ht="12.75">
      <c r="A169" s="123">
        <v>36489</v>
      </c>
      <c r="B169" s="115" t="s">
        <v>11</v>
      </c>
      <c r="C169" s="116">
        <v>0.053</v>
      </c>
      <c r="D169" s="117">
        <v>20.9</v>
      </c>
      <c r="E169" s="117">
        <v>0</v>
      </c>
      <c r="F169" s="118" t="s">
        <v>489</v>
      </c>
      <c r="G169" t="s">
        <v>518</v>
      </c>
    </row>
    <row r="170" spans="1:7" ht="12.75">
      <c r="A170" s="123">
        <v>36493</v>
      </c>
      <c r="B170" s="115" t="s">
        <v>11</v>
      </c>
      <c r="C170" s="116">
        <v>0.051</v>
      </c>
      <c r="D170" s="117">
        <v>20.9</v>
      </c>
      <c r="E170" s="117">
        <v>0</v>
      </c>
      <c r="F170" s="118" t="s">
        <v>489</v>
      </c>
      <c r="G170" t="s">
        <v>502</v>
      </c>
    </row>
    <row r="171" spans="1:7" ht="12.75">
      <c r="A171" s="123">
        <v>36493</v>
      </c>
      <c r="B171" s="115" t="s">
        <v>11</v>
      </c>
      <c r="C171" s="116">
        <v>0.051</v>
      </c>
      <c r="D171" s="117">
        <v>20.9</v>
      </c>
      <c r="E171" s="117">
        <v>0</v>
      </c>
      <c r="F171" s="118" t="s">
        <v>489</v>
      </c>
      <c r="G171" t="s">
        <v>519</v>
      </c>
    </row>
    <row r="172" spans="1:7" ht="12.75">
      <c r="A172" s="123">
        <v>36496</v>
      </c>
      <c r="B172" s="115" t="s">
        <v>11</v>
      </c>
      <c r="C172" s="116">
        <v>0.045</v>
      </c>
      <c r="D172" s="117">
        <v>20.9</v>
      </c>
      <c r="E172" s="117">
        <v>0</v>
      </c>
      <c r="F172" s="118" t="s">
        <v>489</v>
      </c>
      <c r="G172" t="s">
        <v>503</v>
      </c>
    </row>
    <row r="173" spans="1:7" ht="12.75">
      <c r="A173" s="123">
        <v>36501</v>
      </c>
      <c r="B173" s="115" t="s">
        <v>11</v>
      </c>
      <c r="C173" s="116">
        <v>0.045</v>
      </c>
      <c r="D173" s="117">
        <v>20.9</v>
      </c>
      <c r="E173" s="117">
        <v>0</v>
      </c>
      <c r="F173" s="118" t="s">
        <v>489</v>
      </c>
      <c r="G173" t="s">
        <v>504</v>
      </c>
    </row>
    <row r="174" spans="1:7" ht="12.75">
      <c r="A174" s="123">
        <v>36503</v>
      </c>
      <c r="B174" s="115" t="s">
        <v>11</v>
      </c>
      <c r="C174" s="116">
        <v>0.05</v>
      </c>
      <c r="D174" s="117">
        <v>20.9</v>
      </c>
      <c r="E174" s="117">
        <v>0</v>
      </c>
      <c r="F174" s="118" t="s">
        <v>489</v>
      </c>
      <c r="G174" t="s">
        <v>505</v>
      </c>
    </row>
    <row r="175" spans="1:7" ht="12.75">
      <c r="A175" s="123">
        <v>36508</v>
      </c>
      <c r="B175" s="115" t="s">
        <v>11</v>
      </c>
      <c r="C175" s="116">
        <v>0.05</v>
      </c>
      <c r="D175" s="117">
        <v>20.9</v>
      </c>
      <c r="E175" s="117">
        <v>0</v>
      </c>
      <c r="F175" s="118" t="s">
        <v>489</v>
      </c>
      <c r="G175" t="s">
        <v>506</v>
      </c>
    </row>
    <row r="176" spans="1:7" ht="12.75">
      <c r="A176" s="123">
        <v>36510</v>
      </c>
      <c r="B176" s="115" t="s">
        <v>11</v>
      </c>
      <c r="C176" s="116">
        <v>0.05</v>
      </c>
      <c r="D176" s="117">
        <v>20.9</v>
      </c>
      <c r="E176" s="117">
        <v>0</v>
      </c>
      <c r="F176" s="118" t="s">
        <v>489</v>
      </c>
      <c r="G176" t="s">
        <v>507</v>
      </c>
    </row>
    <row r="177" spans="1:7" ht="12.75">
      <c r="A177" s="123">
        <v>36515</v>
      </c>
      <c r="B177" s="115" t="s">
        <v>11</v>
      </c>
      <c r="C177" s="116">
        <v>0.055</v>
      </c>
      <c r="D177" s="117">
        <v>20.9</v>
      </c>
      <c r="E177" s="117">
        <v>0</v>
      </c>
      <c r="F177" s="118" t="s">
        <v>489</v>
      </c>
      <c r="G177" t="s">
        <v>508</v>
      </c>
    </row>
    <row r="178" spans="1:7" ht="12.75">
      <c r="A178" s="123">
        <v>36517</v>
      </c>
      <c r="B178" s="115" t="s">
        <v>11</v>
      </c>
      <c r="C178" s="116">
        <v>0.045</v>
      </c>
      <c r="D178" s="117">
        <v>20.9</v>
      </c>
      <c r="E178" s="117">
        <v>0</v>
      </c>
      <c r="F178" s="118" t="s">
        <v>489</v>
      </c>
      <c r="G178" t="s">
        <v>509</v>
      </c>
    </row>
    <row r="179" spans="1:7" ht="13.5" thickBot="1">
      <c r="A179" s="123">
        <v>36521</v>
      </c>
      <c r="B179" s="119" t="s">
        <v>11</v>
      </c>
      <c r="C179" s="120">
        <v>0.053</v>
      </c>
      <c r="D179" s="121">
        <v>20.9</v>
      </c>
      <c r="E179" s="121">
        <v>0</v>
      </c>
      <c r="F179" s="122" t="s">
        <v>489</v>
      </c>
      <c r="G179" t="s">
        <v>510</v>
      </c>
    </row>
    <row r="180" spans="1:7" ht="12.75">
      <c r="A180" s="123">
        <v>36193</v>
      </c>
      <c r="B180" s="111" t="s">
        <v>12</v>
      </c>
      <c r="C180" s="112">
        <v>0.055</v>
      </c>
      <c r="D180" s="113">
        <v>20.9</v>
      </c>
      <c r="E180" s="113">
        <v>0</v>
      </c>
      <c r="F180" s="114" t="s">
        <v>489</v>
      </c>
      <c r="G180" t="s">
        <v>564</v>
      </c>
    </row>
    <row r="181" spans="1:7" ht="12.75">
      <c r="A181" s="123">
        <v>36195</v>
      </c>
      <c r="B181" s="115" t="s">
        <v>12</v>
      </c>
      <c r="C181" s="116">
        <v>0.056</v>
      </c>
      <c r="D181" s="117">
        <v>20.9</v>
      </c>
      <c r="E181" s="117">
        <v>0</v>
      </c>
      <c r="F181" s="118" t="s">
        <v>489</v>
      </c>
      <c r="G181" t="s">
        <v>565</v>
      </c>
    </row>
    <row r="182" spans="1:7" ht="12.75">
      <c r="A182" s="123">
        <v>36199</v>
      </c>
      <c r="B182" s="115" t="s">
        <v>12</v>
      </c>
      <c r="C182" s="116">
        <v>0.057</v>
      </c>
      <c r="D182" s="117">
        <v>20.9</v>
      </c>
      <c r="E182" s="117">
        <v>0</v>
      </c>
      <c r="F182" s="118" t="s">
        <v>489</v>
      </c>
      <c r="G182" t="s">
        <v>566</v>
      </c>
    </row>
    <row r="183" spans="1:7" ht="12.75">
      <c r="A183" s="123">
        <v>36203</v>
      </c>
      <c r="B183" s="115" t="s">
        <v>12</v>
      </c>
      <c r="C183" s="116">
        <v>0.05</v>
      </c>
      <c r="D183" s="117">
        <v>20.9</v>
      </c>
      <c r="E183" s="117">
        <v>0</v>
      </c>
      <c r="F183" s="118" t="s">
        <v>489</v>
      </c>
      <c r="G183" t="s">
        <v>567</v>
      </c>
    </row>
    <row r="184" spans="1:7" ht="12.75">
      <c r="A184" s="123">
        <v>36206</v>
      </c>
      <c r="B184" s="115" t="s">
        <v>12</v>
      </c>
      <c r="C184" s="116">
        <v>0.015</v>
      </c>
      <c r="D184" s="117">
        <v>20.9</v>
      </c>
      <c r="E184" s="117">
        <v>0</v>
      </c>
      <c r="F184" s="118" t="s">
        <v>489</v>
      </c>
      <c r="G184" t="s">
        <v>568</v>
      </c>
    </row>
    <row r="185" spans="1:7" ht="12.75">
      <c r="A185" s="123">
        <v>36209</v>
      </c>
      <c r="B185" s="115" t="s">
        <v>12</v>
      </c>
      <c r="C185" s="116">
        <v>0.03</v>
      </c>
      <c r="D185" s="117">
        <v>20.9</v>
      </c>
      <c r="E185" s="117">
        <v>0</v>
      </c>
      <c r="F185" s="118" t="s">
        <v>489</v>
      </c>
      <c r="G185" t="s">
        <v>569</v>
      </c>
    </row>
    <row r="186" spans="1:7" ht="12.75">
      <c r="A186" s="123">
        <v>36213</v>
      </c>
      <c r="B186" s="115" t="s">
        <v>12</v>
      </c>
      <c r="C186" s="116">
        <v>0.053</v>
      </c>
      <c r="D186" s="117">
        <v>20.9</v>
      </c>
      <c r="E186" s="117">
        <v>0</v>
      </c>
      <c r="F186" s="118" t="s">
        <v>489</v>
      </c>
      <c r="G186" t="s">
        <v>570</v>
      </c>
    </row>
    <row r="187" spans="1:7" ht="12.75">
      <c r="A187" s="123">
        <v>36216</v>
      </c>
      <c r="B187" s="115" t="s">
        <v>12</v>
      </c>
      <c r="C187" s="116">
        <v>0.096</v>
      </c>
      <c r="D187" s="117">
        <v>20.9</v>
      </c>
      <c r="E187" s="117">
        <v>0</v>
      </c>
      <c r="F187" s="118" t="s">
        <v>489</v>
      </c>
      <c r="G187" t="s">
        <v>571</v>
      </c>
    </row>
    <row r="188" spans="1:7" ht="12.75">
      <c r="A188" s="123">
        <v>36249</v>
      </c>
      <c r="B188" s="115" t="s">
        <v>12</v>
      </c>
      <c r="C188" s="116">
        <v>0.052</v>
      </c>
      <c r="D188" s="117">
        <v>20.9</v>
      </c>
      <c r="E188" s="117">
        <v>0</v>
      </c>
      <c r="F188" s="118" t="s">
        <v>489</v>
      </c>
      <c r="G188" t="s">
        <v>493</v>
      </c>
    </row>
    <row r="189" spans="1:7" ht="12.75">
      <c r="A189" s="123">
        <v>36251</v>
      </c>
      <c r="B189" s="115" t="s">
        <v>12</v>
      </c>
      <c r="C189" s="116">
        <v>0.049</v>
      </c>
      <c r="D189" s="117">
        <v>20.9</v>
      </c>
      <c r="E189" s="117">
        <v>0</v>
      </c>
      <c r="F189" s="118" t="s">
        <v>489</v>
      </c>
      <c r="G189" t="s">
        <v>494</v>
      </c>
    </row>
    <row r="190" spans="1:7" ht="12.75">
      <c r="A190" s="123">
        <v>36256</v>
      </c>
      <c r="B190" s="115" t="s">
        <v>12</v>
      </c>
      <c r="C190" s="116">
        <v>0.056</v>
      </c>
      <c r="D190" s="117">
        <v>20.9</v>
      </c>
      <c r="E190" s="117">
        <v>0</v>
      </c>
      <c r="F190" s="118" t="s">
        <v>489</v>
      </c>
      <c r="G190" t="s">
        <v>495</v>
      </c>
    </row>
    <row r="191" spans="1:7" ht="12.75">
      <c r="A191" s="123">
        <v>36259</v>
      </c>
      <c r="B191" s="115" t="s">
        <v>12</v>
      </c>
      <c r="C191" s="116">
        <v>0.054</v>
      </c>
      <c r="D191" s="117">
        <v>20.9</v>
      </c>
      <c r="E191" s="117">
        <v>0</v>
      </c>
      <c r="F191" s="118" t="s">
        <v>489</v>
      </c>
      <c r="G191" t="s">
        <v>496</v>
      </c>
    </row>
    <row r="192" spans="1:7" ht="12.75">
      <c r="A192" s="123">
        <v>36263</v>
      </c>
      <c r="B192" s="115" t="s">
        <v>12</v>
      </c>
      <c r="C192" s="116">
        <v>0.051</v>
      </c>
      <c r="D192" s="117">
        <v>20.9</v>
      </c>
      <c r="E192" s="117">
        <v>0</v>
      </c>
      <c r="F192" s="118" t="s">
        <v>489</v>
      </c>
      <c r="G192" t="s">
        <v>497</v>
      </c>
    </row>
    <row r="193" spans="1:7" ht="12.75">
      <c r="A193" s="123">
        <v>36266</v>
      </c>
      <c r="B193" s="115" t="s">
        <v>12</v>
      </c>
      <c r="C193" s="116">
        <v>0.059</v>
      </c>
      <c r="D193" s="117">
        <v>20.9</v>
      </c>
      <c r="E193" s="117">
        <v>0</v>
      </c>
      <c r="F193" s="118" t="s">
        <v>489</v>
      </c>
      <c r="G193" t="s">
        <v>498</v>
      </c>
    </row>
    <row r="194" spans="1:7" ht="12.75">
      <c r="A194" s="123">
        <v>36270</v>
      </c>
      <c r="B194" s="115" t="s">
        <v>12</v>
      </c>
      <c r="C194" s="116">
        <v>0.056</v>
      </c>
      <c r="D194" s="117">
        <v>20.8</v>
      </c>
      <c r="E194" s="117">
        <v>0</v>
      </c>
      <c r="F194" s="118" t="s">
        <v>489</v>
      </c>
      <c r="G194" t="s">
        <v>499</v>
      </c>
    </row>
    <row r="195" spans="1:7" ht="13.5" thickBot="1">
      <c r="A195" s="123">
        <v>36272</v>
      </c>
      <c r="B195" s="119" t="s">
        <v>12</v>
      </c>
      <c r="C195" s="120">
        <v>0.054</v>
      </c>
      <c r="D195" s="121">
        <v>20.8</v>
      </c>
      <c r="E195" s="121">
        <v>0</v>
      </c>
      <c r="F195" s="122" t="s">
        <v>489</v>
      </c>
      <c r="G195" t="s">
        <v>500</v>
      </c>
    </row>
    <row r="196" spans="1:7" ht="12.75">
      <c r="A196" s="123">
        <v>36278</v>
      </c>
      <c r="B196" s="111" t="s">
        <v>12</v>
      </c>
      <c r="C196" s="112">
        <v>0.055</v>
      </c>
      <c r="D196" s="113">
        <v>20.9</v>
      </c>
      <c r="E196" s="113">
        <v>0</v>
      </c>
      <c r="F196" s="114" t="s">
        <v>489</v>
      </c>
      <c r="G196" t="s">
        <v>501</v>
      </c>
    </row>
    <row r="197" spans="1:7" ht="12.75">
      <c r="A197" s="123">
        <v>36285</v>
      </c>
      <c r="B197" s="115" t="s">
        <v>12</v>
      </c>
      <c r="C197" s="116">
        <v>0.057</v>
      </c>
      <c r="D197" s="117">
        <v>20.8</v>
      </c>
      <c r="E197" s="117">
        <v>0</v>
      </c>
      <c r="F197" s="118" t="s">
        <v>489</v>
      </c>
      <c r="G197" t="s">
        <v>528</v>
      </c>
    </row>
    <row r="198" spans="1:7" ht="12.75">
      <c r="A198" s="123">
        <v>36287</v>
      </c>
      <c r="B198" s="115" t="s">
        <v>12</v>
      </c>
      <c r="C198" s="116">
        <v>0.056</v>
      </c>
      <c r="D198" s="117">
        <v>20.9</v>
      </c>
      <c r="E198" s="117">
        <v>0</v>
      </c>
      <c r="F198" s="118" t="s">
        <v>489</v>
      </c>
      <c r="G198" t="s">
        <v>529</v>
      </c>
    </row>
    <row r="199" spans="1:7" ht="12.75">
      <c r="A199" s="123">
        <v>36291</v>
      </c>
      <c r="B199" s="115" t="s">
        <v>12</v>
      </c>
      <c r="C199" s="116">
        <v>0.05</v>
      </c>
      <c r="D199" s="117">
        <v>20.9</v>
      </c>
      <c r="E199" s="117">
        <v>0</v>
      </c>
      <c r="F199" s="118" t="s">
        <v>489</v>
      </c>
      <c r="G199" t="s">
        <v>530</v>
      </c>
    </row>
    <row r="200" spans="1:7" ht="12.75">
      <c r="A200" s="123">
        <v>36294</v>
      </c>
      <c r="B200" s="115" t="s">
        <v>12</v>
      </c>
      <c r="C200" s="116">
        <v>0.061</v>
      </c>
      <c r="D200" s="117">
        <v>20.5</v>
      </c>
      <c r="E200" s="117">
        <v>0</v>
      </c>
      <c r="F200" s="118" t="s">
        <v>489</v>
      </c>
      <c r="G200" t="s">
        <v>531</v>
      </c>
    </row>
    <row r="201" spans="1:7" ht="12.75">
      <c r="A201" s="123">
        <v>36298</v>
      </c>
      <c r="B201" s="115" t="s">
        <v>12</v>
      </c>
      <c r="C201" s="116">
        <v>0.057</v>
      </c>
      <c r="D201" s="117">
        <v>20.5</v>
      </c>
      <c r="E201" s="117">
        <v>0</v>
      </c>
      <c r="F201" s="118" t="s">
        <v>489</v>
      </c>
      <c r="G201" t="s">
        <v>532</v>
      </c>
    </row>
    <row r="202" spans="1:7" ht="12.75">
      <c r="A202" s="123">
        <v>36301</v>
      </c>
      <c r="B202" s="115" t="s">
        <v>12</v>
      </c>
      <c r="C202" s="116">
        <v>0.056</v>
      </c>
      <c r="D202" s="117">
        <v>20.5</v>
      </c>
      <c r="E202" s="117">
        <v>0</v>
      </c>
      <c r="F202" s="118" t="s">
        <v>489</v>
      </c>
      <c r="G202" t="s">
        <v>533</v>
      </c>
    </row>
    <row r="203" spans="1:7" ht="12.75">
      <c r="A203" s="123">
        <v>36305</v>
      </c>
      <c r="B203" s="115" t="s">
        <v>12</v>
      </c>
      <c r="C203" s="116">
        <v>0.053</v>
      </c>
      <c r="D203" s="117">
        <v>20.7</v>
      </c>
      <c r="E203" s="117">
        <v>0</v>
      </c>
      <c r="F203" s="118" t="s">
        <v>489</v>
      </c>
      <c r="G203" t="s">
        <v>534</v>
      </c>
    </row>
    <row r="204" spans="1:7" ht="12.75">
      <c r="A204" s="123">
        <v>36308</v>
      </c>
      <c r="B204" s="115" t="s">
        <v>12</v>
      </c>
      <c r="C204" s="116">
        <v>0.054</v>
      </c>
      <c r="D204" s="117">
        <v>20.7</v>
      </c>
      <c r="E204" s="117">
        <v>0</v>
      </c>
      <c r="F204" s="118" t="s">
        <v>489</v>
      </c>
      <c r="G204" t="s">
        <v>535</v>
      </c>
    </row>
    <row r="205" spans="1:7" ht="12.75">
      <c r="A205" s="123">
        <v>36312</v>
      </c>
      <c r="B205" s="115" t="s">
        <v>12</v>
      </c>
      <c r="C205" s="116">
        <v>0.054</v>
      </c>
      <c r="D205" s="117">
        <v>20.7</v>
      </c>
      <c r="E205" s="117">
        <v>0</v>
      </c>
      <c r="F205" s="118" t="s">
        <v>489</v>
      </c>
      <c r="G205" t="s">
        <v>572</v>
      </c>
    </row>
    <row r="206" spans="1:7" ht="12.75">
      <c r="A206" s="123">
        <v>36314</v>
      </c>
      <c r="B206" s="115" t="s">
        <v>12</v>
      </c>
      <c r="C206" s="116">
        <v>0.054</v>
      </c>
      <c r="D206" s="117">
        <v>20.8</v>
      </c>
      <c r="E206" s="117">
        <v>0</v>
      </c>
      <c r="F206" s="118" t="s">
        <v>489</v>
      </c>
      <c r="G206" t="s">
        <v>573</v>
      </c>
    </row>
    <row r="207" spans="1:7" ht="12.75">
      <c r="A207" s="123">
        <v>36319</v>
      </c>
      <c r="B207" s="115" t="s">
        <v>12</v>
      </c>
      <c r="C207" s="116">
        <v>0.058</v>
      </c>
      <c r="D207" s="117">
        <v>20.4</v>
      </c>
      <c r="E207" s="117">
        <v>0</v>
      </c>
      <c r="F207" s="118" t="s">
        <v>489</v>
      </c>
      <c r="G207" t="s">
        <v>530</v>
      </c>
    </row>
    <row r="208" spans="1:7" ht="12.75">
      <c r="A208" s="123">
        <v>36322</v>
      </c>
      <c r="B208" s="115" t="s">
        <v>12</v>
      </c>
      <c r="C208" s="116">
        <v>0.061</v>
      </c>
      <c r="D208" s="117">
        <v>20.5</v>
      </c>
      <c r="E208" s="117">
        <v>0</v>
      </c>
      <c r="F208" s="118" t="s">
        <v>489</v>
      </c>
      <c r="G208" t="s">
        <v>574</v>
      </c>
    </row>
    <row r="209" spans="1:7" ht="12.75">
      <c r="A209" s="123">
        <v>36326</v>
      </c>
      <c r="B209" s="115" t="s">
        <v>12</v>
      </c>
      <c r="C209" s="116">
        <v>0.057</v>
      </c>
      <c r="D209" s="117">
        <v>20.3</v>
      </c>
      <c r="E209" s="117">
        <v>0</v>
      </c>
      <c r="F209" s="118" t="s">
        <v>489</v>
      </c>
      <c r="G209" t="s">
        <v>575</v>
      </c>
    </row>
    <row r="210" spans="1:7" ht="12.75">
      <c r="A210" s="123">
        <v>36329</v>
      </c>
      <c r="B210" s="115" t="s">
        <v>12</v>
      </c>
      <c r="C210" s="116">
        <v>0.054</v>
      </c>
      <c r="D210" s="117">
        <v>20.5</v>
      </c>
      <c r="E210" s="117">
        <v>0</v>
      </c>
      <c r="F210" s="118" t="s">
        <v>489</v>
      </c>
      <c r="G210" t="s">
        <v>576</v>
      </c>
    </row>
    <row r="211" spans="1:7" ht="13.5" thickBot="1">
      <c r="A211" s="123">
        <v>36333</v>
      </c>
      <c r="B211" s="119" t="s">
        <v>12</v>
      </c>
      <c r="C211" s="120">
        <v>0.054</v>
      </c>
      <c r="D211" s="121">
        <v>20.5</v>
      </c>
      <c r="E211" s="121">
        <v>0</v>
      </c>
      <c r="F211" s="122" t="s">
        <v>489</v>
      </c>
      <c r="G211" t="s">
        <v>577</v>
      </c>
    </row>
    <row r="212" spans="1:7" ht="12.75">
      <c r="A212" s="123">
        <v>36336</v>
      </c>
      <c r="B212" s="111" t="s">
        <v>12</v>
      </c>
      <c r="C212" s="112">
        <v>0.056</v>
      </c>
      <c r="D212" s="113">
        <v>20.2</v>
      </c>
      <c r="E212" s="113">
        <v>0</v>
      </c>
      <c r="F212" s="114" t="s">
        <v>489</v>
      </c>
      <c r="G212" t="s">
        <v>578</v>
      </c>
    </row>
    <row r="213" spans="1:7" ht="12.75">
      <c r="A213" s="123">
        <v>36339</v>
      </c>
      <c r="B213" s="115" t="s">
        <v>12</v>
      </c>
      <c r="C213" s="116">
        <v>0.054</v>
      </c>
      <c r="D213" s="117">
        <v>20.2</v>
      </c>
      <c r="E213" s="117">
        <v>0</v>
      </c>
      <c r="F213" s="118" t="s">
        <v>489</v>
      </c>
      <c r="G213" t="s">
        <v>579</v>
      </c>
    </row>
    <row r="214" spans="1:7" ht="12.75">
      <c r="A214" s="123">
        <v>36343</v>
      </c>
      <c r="B214" s="115" t="s">
        <v>12</v>
      </c>
      <c r="C214" s="116">
        <v>0.056</v>
      </c>
      <c r="D214" s="117">
        <v>20.2</v>
      </c>
      <c r="E214" s="117">
        <v>0</v>
      </c>
      <c r="F214" s="118" t="s">
        <v>489</v>
      </c>
      <c r="G214" t="s">
        <v>536</v>
      </c>
    </row>
    <row r="215" spans="1:7" ht="12.75">
      <c r="A215" s="123">
        <v>36347</v>
      </c>
      <c r="B215" s="115" t="s">
        <v>12</v>
      </c>
      <c r="C215" s="116">
        <v>0.057</v>
      </c>
      <c r="D215" s="117">
        <v>20.2</v>
      </c>
      <c r="E215" s="117">
        <v>0</v>
      </c>
      <c r="F215" s="118" t="s">
        <v>489</v>
      </c>
      <c r="G215" t="s">
        <v>537</v>
      </c>
    </row>
    <row r="216" spans="1:7" ht="12.75">
      <c r="A216" s="123">
        <v>36350</v>
      </c>
      <c r="B216" s="115" t="s">
        <v>12</v>
      </c>
      <c r="C216" s="116">
        <v>0.051</v>
      </c>
      <c r="D216" s="117">
        <v>20.3</v>
      </c>
      <c r="E216" s="117">
        <v>0</v>
      </c>
      <c r="F216" s="118" t="s">
        <v>489</v>
      </c>
      <c r="G216" t="s">
        <v>538</v>
      </c>
    </row>
    <row r="217" spans="1:7" ht="12.75">
      <c r="A217" s="123">
        <v>36354</v>
      </c>
      <c r="B217" s="115" t="s">
        <v>12</v>
      </c>
      <c r="C217" s="116">
        <v>0.056</v>
      </c>
      <c r="D217" s="117">
        <v>20.3</v>
      </c>
      <c r="E217" s="117">
        <v>0</v>
      </c>
      <c r="F217" s="118" t="s">
        <v>489</v>
      </c>
      <c r="G217" t="s">
        <v>539</v>
      </c>
    </row>
    <row r="218" spans="1:7" ht="12.75">
      <c r="A218" s="123">
        <v>36357</v>
      </c>
      <c r="B218" s="115" t="s">
        <v>12</v>
      </c>
      <c r="C218" s="116">
        <v>0.061</v>
      </c>
      <c r="D218" s="117">
        <v>20.4</v>
      </c>
      <c r="E218" s="117">
        <v>0</v>
      </c>
      <c r="F218" s="118" t="s">
        <v>489</v>
      </c>
      <c r="G218" t="s">
        <v>540</v>
      </c>
    </row>
    <row r="219" spans="1:7" ht="12.75">
      <c r="A219" s="123">
        <v>36361</v>
      </c>
      <c r="B219" s="115" t="s">
        <v>12</v>
      </c>
      <c r="C219" s="116">
        <v>0.054</v>
      </c>
      <c r="D219" s="117">
        <v>20.2</v>
      </c>
      <c r="E219" s="117">
        <v>0</v>
      </c>
      <c r="F219" s="118" t="s">
        <v>489</v>
      </c>
      <c r="G219" t="s">
        <v>541</v>
      </c>
    </row>
    <row r="220" spans="1:7" ht="12.75">
      <c r="A220" s="123">
        <v>36364</v>
      </c>
      <c r="B220" s="115" t="s">
        <v>12</v>
      </c>
      <c r="C220" s="116">
        <v>0.049</v>
      </c>
      <c r="D220" s="117">
        <v>20.3</v>
      </c>
      <c r="E220" s="117">
        <v>0</v>
      </c>
      <c r="F220" s="118" t="s">
        <v>489</v>
      </c>
      <c r="G220" t="s">
        <v>542</v>
      </c>
    </row>
    <row r="221" spans="1:7" ht="12.75">
      <c r="A221" s="123">
        <v>36368</v>
      </c>
      <c r="B221" s="115" t="s">
        <v>12</v>
      </c>
      <c r="C221" s="116">
        <v>0.05</v>
      </c>
      <c r="D221" s="117">
        <v>19.9</v>
      </c>
      <c r="E221" s="117">
        <v>0</v>
      </c>
      <c r="F221" s="118" t="s">
        <v>489</v>
      </c>
      <c r="G221" t="s">
        <v>543</v>
      </c>
    </row>
    <row r="222" spans="1:7" ht="12.75">
      <c r="A222" s="123">
        <v>36371</v>
      </c>
      <c r="B222" s="115" t="s">
        <v>12</v>
      </c>
      <c r="C222" s="116">
        <v>0.049</v>
      </c>
      <c r="D222" s="117">
        <v>19.9</v>
      </c>
      <c r="E222" s="117">
        <v>0</v>
      </c>
      <c r="F222" s="118" t="s">
        <v>489</v>
      </c>
      <c r="G222" t="s">
        <v>544</v>
      </c>
    </row>
    <row r="223" spans="1:7" ht="12.75">
      <c r="A223" s="123">
        <v>36374</v>
      </c>
      <c r="B223" s="115" t="s">
        <v>12</v>
      </c>
      <c r="C223" s="116">
        <v>0.052</v>
      </c>
      <c r="D223" s="117">
        <v>20.2</v>
      </c>
      <c r="E223" s="117">
        <v>0</v>
      </c>
      <c r="F223" s="118" t="s">
        <v>489</v>
      </c>
      <c r="G223" t="s">
        <v>545</v>
      </c>
    </row>
    <row r="224" spans="1:7" ht="12.75">
      <c r="A224" s="123">
        <v>36378</v>
      </c>
      <c r="B224" s="115" t="s">
        <v>12</v>
      </c>
      <c r="C224" s="116">
        <v>0.054</v>
      </c>
      <c r="D224" s="117">
        <v>19.9</v>
      </c>
      <c r="E224" s="117">
        <v>0</v>
      </c>
      <c r="F224" s="118" t="s">
        <v>489</v>
      </c>
      <c r="G224" t="s">
        <v>546</v>
      </c>
    </row>
    <row r="225" spans="1:7" ht="12.75">
      <c r="A225" s="123">
        <v>36382</v>
      </c>
      <c r="B225" s="115" t="s">
        <v>12</v>
      </c>
      <c r="C225" s="116">
        <v>0.052</v>
      </c>
      <c r="D225" s="117">
        <v>20.8</v>
      </c>
      <c r="E225" s="117">
        <v>0</v>
      </c>
      <c r="F225" s="118" t="s">
        <v>489</v>
      </c>
      <c r="G225" t="s">
        <v>547</v>
      </c>
    </row>
    <row r="226" spans="1:7" ht="12.75">
      <c r="A226" s="123">
        <v>36384</v>
      </c>
      <c r="B226" s="115" t="s">
        <v>12</v>
      </c>
      <c r="C226" s="116">
        <v>0.053</v>
      </c>
      <c r="D226" s="117">
        <v>20.5</v>
      </c>
      <c r="E226" s="117">
        <v>0</v>
      </c>
      <c r="F226" s="118" t="s">
        <v>489</v>
      </c>
      <c r="G226" t="s">
        <v>548</v>
      </c>
    </row>
    <row r="227" spans="1:7" ht="13.5" thickBot="1">
      <c r="A227" s="123">
        <v>36388</v>
      </c>
      <c r="B227" s="119" t="s">
        <v>12</v>
      </c>
      <c r="C227" s="120">
        <v>0.05</v>
      </c>
      <c r="D227" s="121">
        <v>20.6</v>
      </c>
      <c r="E227" s="121">
        <v>0</v>
      </c>
      <c r="F227" s="122" t="s">
        <v>489</v>
      </c>
      <c r="G227" t="s">
        <v>549</v>
      </c>
    </row>
    <row r="228" spans="1:7" ht="12.75">
      <c r="A228" s="123">
        <v>36392</v>
      </c>
      <c r="B228" s="111" t="s">
        <v>12</v>
      </c>
      <c r="C228" s="112">
        <v>0.049</v>
      </c>
      <c r="D228" s="113">
        <v>20.4</v>
      </c>
      <c r="E228" s="113">
        <v>0</v>
      </c>
      <c r="F228" s="114" t="s">
        <v>489</v>
      </c>
      <c r="G228" t="s">
        <v>550</v>
      </c>
    </row>
    <row r="229" spans="1:7" ht="12.75">
      <c r="A229" s="123">
        <v>36396</v>
      </c>
      <c r="B229" s="115" t="s">
        <v>12</v>
      </c>
      <c r="C229" s="116">
        <v>0.05</v>
      </c>
      <c r="D229" s="117">
        <v>20.1</v>
      </c>
      <c r="E229" s="117">
        <v>0</v>
      </c>
      <c r="F229" s="118" t="s">
        <v>489</v>
      </c>
      <c r="G229" t="s">
        <v>551</v>
      </c>
    </row>
    <row r="230" spans="1:7" ht="12.75">
      <c r="A230" s="123">
        <v>36398</v>
      </c>
      <c r="B230" s="115" t="s">
        <v>12</v>
      </c>
      <c r="C230" s="116">
        <v>0.05</v>
      </c>
      <c r="D230" s="117">
        <v>20</v>
      </c>
      <c r="E230" s="117">
        <v>0</v>
      </c>
      <c r="F230" s="118" t="s">
        <v>489</v>
      </c>
      <c r="G230" t="s">
        <v>552</v>
      </c>
    </row>
    <row r="231" spans="1:7" ht="12.75">
      <c r="A231" s="123">
        <v>36403</v>
      </c>
      <c r="B231" s="115" t="s">
        <v>12</v>
      </c>
      <c r="C231" s="116">
        <v>0.05</v>
      </c>
      <c r="D231" s="117">
        <v>20.1</v>
      </c>
      <c r="E231" s="117">
        <v>0</v>
      </c>
      <c r="F231" s="118" t="s">
        <v>489</v>
      </c>
      <c r="G231" t="s">
        <v>553</v>
      </c>
    </row>
    <row r="232" spans="1:7" ht="12.75">
      <c r="A232" s="123">
        <v>36406</v>
      </c>
      <c r="B232" s="115" t="s">
        <v>12</v>
      </c>
      <c r="C232" s="116">
        <v>0.067</v>
      </c>
      <c r="D232" s="117">
        <v>20.2</v>
      </c>
      <c r="E232" s="117">
        <v>0</v>
      </c>
      <c r="F232" s="118" t="s">
        <v>489</v>
      </c>
      <c r="G232" t="s">
        <v>554</v>
      </c>
    </row>
    <row r="233" spans="1:7" ht="12.75">
      <c r="A233" s="123">
        <v>36410</v>
      </c>
      <c r="B233" s="115" t="s">
        <v>12</v>
      </c>
      <c r="C233" s="116">
        <v>0.05</v>
      </c>
      <c r="D233" s="117">
        <v>20</v>
      </c>
      <c r="E233" s="117">
        <v>0</v>
      </c>
      <c r="F233" s="118" t="s">
        <v>489</v>
      </c>
      <c r="G233" t="s">
        <v>555</v>
      </c>
    </row>
    <row r="234" spans="1:7" ht="12.75">
      <c r="A234" s="123">
        <v>36411</v>
      </c>
      <c r="B234" s="115" t="s">
        <v>12</v>
      </c>
      <c r="C234" s="125" t="s">
        <v>556</v>
      </c>
      <c r="D234" s="117">
        <v>20.9</v>
      </c>
      <c r="E234" s="117">
        <v>0</v>
      </c>
      <c r="F234" s="118" t="s">
        <v>489</v>
      </c>
      <c r="G234" t="s">
        <v>557</v>
      </c>
    </row>
    <row r="235" spans="1:7" ht="12.75">
      <c r="A235" s="123">
        <v>36413</v>
      </c>
      <c r="B235" s="115" t="s">
        <v>12</v>
      </c>
      <c r="C235" s="116">
        <v>0.055</v>
      </c>
      <c r="D235" s="117">
        <v>20.8</v>
      </c>
      <c r="E235" s="117">
        <v>0</v>
      </c>
      <c r="F235" s="118" t="s">
        <v>489</v>
      </c>
      <c r="G235" t="s">
        <v>558</v>
      </c>
    </row>
    <row r="236" spans="1:7" ht="12.75">
      <c r="A236" s="123">
        <v>36417</v>
      </c>
      <c r="B236" s="115" t="s">
        <v>12</v>
      </c>
      <c r="C236" s="116">
        <v>0.05</v>
      </c>
      <c r="D236" s="117">
        <v>20.8</v>
      </c>
      <c r="E236" s="117">
        <v>0</v>
      </c>
      <c r="F236" s="118" t="s">
        <v>489</v>
      </c>
      <c r="G236" t="s">
        <v>559</v>
      </c>
    </row>
    <row r="237" spans="1:7" ht="12.75">
      <c r="A237" s="123">
        <v>36420</v>
      </c>
      <c r="B237" s="115" t="s">
        <v>12</v>
      </c>
      <c r="C237" s="116">
        <v>0.051</v>
      </c>
      <c r="D237" s="117">
        <v>20.7</v>
      </c>
      <c r="E237" s="117">
        <v>0</v>
      </c>
      <c r="F237" s="118" t="s">
        <v>489</v>
      </c>
      <c r="G237" t="s">
        <v>560</v>
      </c>
    </row>
    <row r="238" spans="1:7" ht="12.75">
      <c r="A238" s="123">
        <v>36424</v>
      </c>
      <c r="B238" s="115" t="s">
        <v>12</v>
      </c>
      <c r="C238" s="116">
        <v>0.057</v>
      </c>
      <c r="D238" s="117">
        <v>20.7</v>
      </c>
      <c r="E238" s="117">
        <v>0</v>
      </c>
      <c r="F238" s="118" t="s">
        <v>489</v>
      </c>
      <c r="G238" t="s">
        <v>561</v>
      </c>
    </row>
    <row r="239" spans="1:7" ht="12.75">
      <c r="A239" s="123">
        <v>36427</v>
      </c>
      <c r="B239" s="115" t="s">
        <v>12</v>
      </c>
      <c r="C239" s="116">
        <v>0.056</v>
      </c>
      <c r="D239" s="117">
        <v>20.8</v>
      </c>
      <c r="E239" s="117">
        <v>0</v>
      </c>
      <c r="F239" s="118" t="s">
        <v>489</v>
      </c>
      <c r="G239" t="s">
        <v>561</v>
      </c>
    </row>
    <row r="240" spans="1:7" ht="12.75">
      <c r="A240" s="123">
        <v>36431</v>
      </c>
      <c r="B240" s="115" t="s">
        <v>12</v>
      </c>
      <c r="C240" s="116">
        <v>0.051</v>
      </c>
      <c r="D240" s="117">
        <v>20.7</v>
      </c>
      <c r="E240" s="117">
        <v>0</v>
      </c>
      <c r="F240" s="118" t="s">
        <v>489</v>
      </c>
      <c r="G240" t="s">
        <v>562</v>
      </c>
    </row>
    <row r="241" spans="1:7" ht="12.75">
      <c r="A241" s="123">
        <v>36433</v>
      </c>
      <c r="B241" s="115" t="s">
        <v>12</v>
      </c>
      <c r="C241" s="116">
        <v>0.058</v>
      </c>
      <c r="D241" s="117">
        <v>20.8</v>
      </c>
      <c r="E241" s="117">
        <v>0</v>
      </c>
      <c r="F241" s="118" t="s">
        <v>489</v>
      </c>
      <c r="G241" t="s">
        <v>563</v>
      </c>
    </row>
    <row r="242" spans="1:7" ht="12.75">
      <c r="A242" s="123">
        <v>36439</v>
      </c>
      <c r="B242" s="115" t="s">
        <v>12</v>
      </c>
      <c r="C242" s="116">
        <v>0.056</v>
      </c>
      <c r="D242" s="117">
        <v>20.9</v>
      </c>
      <c r="E242" s="117">
        <v>0</v>
      </c>
      <c r="F242" s="118" t="s">
        <v>489</v>
      </c>
      <c r="G242" t="s">
        <v>520</v>
      </c>
    </row>
    <row r="243" spans="1:7" ht="13.5" thickBot="1">
      <c r="A243" s="123">
        <v>36441</v>
      </c>
      <c r="B243" s="119" t="s">
        <v>12</v>
      </c>
      <c r="C243" s="120">
        <v>0.055</v>
      </c>
      <c r="D243" s="121">
        <v>20.9</v>
      </c>
      <c r="E243" s="121">
        <v>0</v>
      </c>
      <c r="F243" s="122" t="s">
        <v>489</v>
      </c>
      <c r="G243" t="s">
        <v>521</v>
      </c>
    </row>
    <row r="244" spans="1:7" ht="12.75">
      <c r="A244" s="123">
        <v>36445</v>
      </c>
      <c r="B244" s="111" t="s">
        <v>12</v>
      </c>
      <c r="C244" s="112">
        <v>0.05</v>
      </c>
      <c r="D244" s="113">
        <v>20.9</v>
      </c>
      <c r="E244" s="113">
        <v>0</v>
      </c>
      <c r="F244" s="114" t="s">
        <v>489</v>
      </c>
      <c r="G244" t="s">
        <v>522</v>
      </c>
    </row>
    <row r="245" spans="1:7" ht="12.75">
      <c r="A245" s="123">
        <v>36447</v>
      </c>
      <c r="B245" s="115" t="s">
        <v>12</v>
      </c>
      <c r="C245" s="116">
        <v>0.051</v>
      </c>
      <c r="D245" s="117">
        <v>20.8</v>
      </c>
      <c r="E245" s="117">
        <v>0</v>
      </c>
      <c r="F245" s="118" t="s">
        <v>489</v>
      </c>
      <c r="G245" t="s">
        <v>523</v>
      </c>
    </row>
    <row r="246" spans="1:7" ht="12.75">
      <c r="A246" s="123">
        <v>36451</v>
      </c>
      <c r="B246" s="115" t="s">
        <v>12</v>
      </c>
      <c r="C246" s="116">
        <v>0.058</v>
      </c>
      <c r="D246" s="117">
        <v>20.9</v>
      </c>
      <c r="E246" s="117">
        <v>0</v>
      </c>
      <c r="F246" s="118" t="s">
        <v>489</v>
      </c>
      <c r="G246" t="s">
        <v>524</v>
      </c>
    </row>
    <row r="247" spans="1:7" ht="12.75">
      <c r="A247" s="123">
        <v>36454</v>
      </c>
      <c r="B247" s="115" t="s">
        <v>12</v>
      </c>
      <c r="C247" s="116">
        <v>0.049</v>
      </c>
      <c r="D247" s="117">
        <v>20.9</v>
      </c>
      <c r="E247" s="117">
        <v>0</v>
      </c>
      <c r="F247" s="118" t="s">
        <v>489</v>
      </c>
      <c r="G247" t="s">
        <v>525</v>
      </c>
    </row>
    <row r="248" spans="1:7" ht="12.75">
      <c r="A248" s="123">
        <v>36459</v>
      </c>
      <c r="B248" s="115" t="s">
        <v>12</v>
      </c>
      <c r="C248" s="116">
        <v>0.05</v>
      </c>
      <c r="D248" s="117">
        <v>20.9</v>
      </c>
      <c r="E248" s="117">
        <v>0</v>
      </c>
      <c r="F248" s="118" t="s">
        <v>489</v>
      </c>
      <c r="G248" t="s">
        <v>526</v>
      </c>
    </row>
    <row r="249" spans="1:7" ht="12.75">
      <c r="A249" s="123">
        <v>36461</v>
      </c>
      <c r="B249" s="115" t="s">
        <v>12</v>
      </c>
      <c r="C249" s="116">
        <v>0.052</v>
      </c>
      <c r="D249" s="117">
        <v>20.9</v>
      </c>
      <c r="E249" s="117">
        <v>0</v>
      </c>
      <c r="F249" s="118" t="s">
        <v>489</v>
      </c>
      <c r="G249" t="s">
        <v>527</v>
      </c>
    </row>
    <row r="250" spans="1:7" ht="12.75">
      <c r="A250" s="123">
        <v>36465</v>
      </c>
      <c r="B250" s="115" t="s">
        <v>12</v>
      </c>
      <c r="C250" s="116">
        <v>0.043</v>
      </c>
      <c r="D250" s="117">
        <v>20.9</v>
      </c>
      <c r="E250" s="117">
        <v>0</v>
      </c>
      <c r="F250" s="118" t="s">
        <v>489</v>
      </c>
      <c r="G250" t="s">
        <v>511</v>
      </c>
    </row>
    <row r="251" spans="1:7" ht="12.75">
      <c r="A251" s="123">
        <v>36469</v>
      </c>
      <c r="B251" s="115" t="s">
        <v>12</v>
      </c>
      <c r="C251" s="116">
        <v>0.05</v>
      </c>
      <c r="D251" s="117">
        <v>20.9</v>
      </c>
      <c r="E251" s="117">
        <v>0</v>
      </c>
      <c r="F251" s="118" t="s">
        <v>489</v>
      </c>
      <c r="G251" t="s">
        <v>512</v>
      </c>
    </row>
    <row r="252" spans="1:7" ht="12.75">
      <c r="A252" s="123">
        <v>36471</v>
      </c>
      <c r="B252" s="115" t="s">
        <v>12</v>
      </c>
      <c r="C252" s="116">
        <v>0.053</v>
      </c>
      <c r="D252" s="117">
        <v>20.9</v>
      </c>
      <c r="E252" s="117">
        <v>0</v>
      </c>
      <c r="F252" s="118" t="s">
        <v>489</v>
      </c>
      <c r="G252" t="s">
        <v>513</v>
      </c>
    </row>
    <row r="253" spans="1:7" ht="12.75">
      <c r="A253" s="123">
        <v>36474</v>
      </c>
      <c r="B253" s="115" t="s">
        <v>12</v>
      </c>
      <c r="C253" s="116">
        <v>0.053</v>
      </c>
      <c r="D253" s="117">
        <v>20.9</v>
      </c>
      <c r="E253" s="117">
        <v>0</v>
      </c>
      <c r="F253" s="118" t="s">
        <v>489</v>
      </c>
      <c r="G253" t="s">
        <v>514</v>
      </c>
    </row>
    <row r="254" spans="1:7" ht="12.75">
      <c r="A254" s="123">
        <v>36478</v>
      </c>
      <c r="B254" s="115" t="s">
        <v>12</v>
      </c>
      <c r="C254" s="116">
        <v>0.05</v>
      </c>
      <c r="D254" s="117">
        <v>20.9</v>
      </c>
      <c r="E254" s="117">
        <v>0</v>
      </c>
      <c r="F254" s="118" t="s">
        <v>489</v>
      </c>
      <c r="G254" t="s">
        <v>515</v>
      </c>
    </row>
    <row r="255" spans="1:7" ht="12.75">
      <c r="A255" s="123">
        <v>36481</v>
      </c>
      <c r="B255" s="115" t="s">
        <v>12</v>
      </c>
      <c r="C255" s="116">
        <v>0.049</v>
      </c>
      <c r="D255" s="117">
        <v>20.9</v>
      </c>
      <c r="E255" s="117">
        <v>0</v>
      </c>
      <c r="F255" s="118" t="s">
        <v>489</v>
      </c>
      <c r="G255" t="s">
        <v>516</v>
      </c>
    </row>
    <row r="256" spans="1:7" ht="12.75">
      <c r="A256" s="123">
        <v>36486</v>
      </c>
      <c r="B256" s="115" t="s">
        <v>12</v>
      </c>
      <c r="C256" s="116">
        <v>0.065</v>
      </c>
      <c r="D256" s="117">
        <v>20.9</v>
      </c>
      <c r="E256" s="117">
        <v>0</v>
      </c>
      <c r="F256" s="118" t="s">
        <v>489</v>
      </c>
      <c r="G256" t="s">
        <v>517</v>
      </c>
    </row>
    <row r="257" spans="1:7" ht="12.75">
      <c r="A257" s="123">
        <v>36489</v>
      </c>
      <c r="B257" s="115" t="s">
        <v>12</v>
      </c>
      <c r="C257" s="116">
        <v>0.055</v>
      </c>
      <c r="D257" s="117">
        <v>20.9</v>
      </c>
      <c r="E257" s="117">
        <v>0</v>
      </c>
      <c r="F257" s="118" t="s">
        <v>489</v>
      </c>
      <c r="G257" t="s">
        <v>518</v>
      </c>
    </row>
    <row r="258" spans="1:7" ht="12.75">
      <c r="A258" s="123">
        <v>36493</v>
      </c>
      <c r="B258" s="115" t="s">
        <v>12</v>
      </c>
      <c r="C258" s="116">
        <v>0.053</v>
      </c>
      <c r="D258" s="117">
        <v>20.9</v>
      </c>
      <c r="E258" s="117">
        <v>0</v>
      </c>
      <c r="F258" s="118" t="s">
        <v>489</v>
      </c>
      <c r="G258" t="s">
        <v>502</v>
      </c>
    </row>
    <row r="259" spans="1:7" ht="13.5" thickBot="1">
      <c r="A259" s="123">
        <v>36493</v>
      </c>
      <c r="B259" s="119" t="s">
        <v>12</v>
      </c>
      <c r="C259" s="120">
        <v>0.053</v>
      </c>
      <c r="D259" s="121">
        <v>20.9</v>
      </c>
      <c r="E259" s="121">
        <v>0</v>
      </c>
      <c r="F259" s="122" t="s">
        <v>489</v>
      </c>
      <c r="G259" t="s">
        <v>519</v>
      </c>
    </row>
    <row r="260" spans="1:7" ht="12.75">
      <c r="A260" s="123">
        <v>36496</v>
      </c>
      <c r="B260" s="111" t="s">
        <v>12</v>
      </c>
      <c r="C260" s="112">
        <v>0.045</v>
      </c>
      <c r="D260" s="113">
        <v>20.9</v>
      </c>
      <c r="E260" s="113">
        <v>0</v>
      </c>
      <c r="F260" s="114" t="s">
        <v>489</v>
      </c>
      <c r="G260" t="s">
        <v>503</v>
      </c>
    </row>
    <row r="261" spans="1:7" ht="12.75">
      <c r="A261" s="123">
        <v>36501</v>
      </c>
      <c r="B261" s="115" t="s">
        <v>12</v>
      </c>
      <c r="C261" s="116">
        <v>0.05</v>
      </c>
      <c r="D261" s="117">
        <v>20.9</v>
      </c>
      <c r="E261" s="117">
        <v>0</v>
      </c>
      <c r="F261" s="118" t="s">
        <v>489</v>
      </c>
      <c r="G261" t="s">
        <v>504</v>
      </c>
    </row>
    <row r="262" spans="1:7" ht="12.75">
      <c r="A262" s="123">
        <v>36503</v>
      </c>
      <c r="B262" s="115" t="s">
        <v>12</v>
      </c>
      <c r="C262" s="116">
        <v>0.055</v>
      </c>
      <c r="D262" s="117">
        <v>20.9</v>
      </c>
      <c r="E262" s="117">
        <v>0</v>
      </c>
      <c r="F262" s="118" t="s">
        <v>489</v>
      </c>
      <c r="G262" t="s">
        <v>505</v>
      </c>
    </row>
    <row r="263" spans="1:7" ht="12.75">
      <c r="A263" s="123">
        <v>36508</v>
      </c>
      <c r="B263" s="115" t="s">
        <v>12</v>
      </c>
      <c r="C263" s="116">
        <v>0.05</v>
      </c>
      <c r="D263" s="117">
        <v>20.9</v>
      </c>
      <c r="E263" s="117">
        <v>0</v>
      </c>
      <c r="F263" s="118" t="s">
        <v>489</v>
      </c>
      <c r="G263" t="s">
        <v>506</v>
      </c>
    </row>
    <row r="264" spans="1:7" ht="12.75">
      <c r="A264" s="123">
        <v>36510</v>
      </c>
      <c r="B264" s="115" t="s">
        <v>12</v>
      </c>
      <c r="C264" s="116">
        <v>0.055</v>
      </c>
      <c r="D264" s="117">
        <v>20.9</v>
      </c>
      <c r="E264" s="117">
        <v>0</v>
      </c>
      <c r="F264" s="118" t="s">
        <v>489</v>
      </c>
      <c r="G264" t="s">
        <v>507</v>
      </c>
    </row>
    <row r="265" spans="1:7" ht="12.75">
      <c r="A265" s="123">
        <v>36515</v>
      </c>
      <c r="B265" s="115" t="s">
        <v>12</v>
      </c>
      <c r="C265" s="116">
        <v>0.045</v>
      </c>
      <c r="D265" s="117">
        <v>20.9</v>
      </c>
      <c r="E265" s="117">
        <v>0</v>
      </c>
      <c r="F265" s="118" t="s">
        <v>489</v>
      </c>
      <c r="G265" t="s">
        <v>508</v>
      </c>
    </row>
    <row r="266" spans="1:7" ht="12.75">
      <c r="A266" s="123">
        <v>36517</v>
      </c>
      <c r="B266" s="115" t="s">
        <v>12</v>
      </c>
      <c r="C266" s="116">
        <v>0.05</v>
      </c>
      <c r="D266" s="117">
        <v>20.9</v>
      </c>
      <c r="E266" s="117">
        <v>0</v>
      </c>
      <c r="F266" s="118" t="s">
        <v>489</v>
      </c>
      <c r="G266" t="s">
        <v>509</v>
      </c>
    </row>
    <row r="267" spans="1:7" ht="12.75">
      <c r="A267" s="123">
        <v>36521</v>
      </c>
      <c r="B267" s="115" t="s">
        <v>12</v>
      </c>
      <c r="C267" s="116">
        <v>0.05</v>
      </c>
      <c r="D267" s="117">
        <v>20.9</v>
      </c>
      <c r="E267" s="117">
        <v>0</v>
      </c>
      <c r="F267" s="118" t="s">
        <v>489</v>
      </c>
      <c r="G267" t="s">
        <v>510</v>
      </c>
    </row>
    <row r="268" spans="1:7" ht="12.75">
      <c r="A268" s="123">
        <v>36193</v>
      </c>
      <c r="B268" s="115" t="s">
        <v>13</v>
      </c>
      <c r="C268" s="116">
        <v>0.052</v>
      </c>
      <c r="D268" s="117">
        <v>20.9</v>
      </c>
      <c r="E268" s="117">
        <v>0</v>
      </c>
      <c r="F268" s="118" t="s">
        <v>489</v>
      </c>
      <c r="G268" t="s">
        <v>564</v>
      </c>
    </row>
    <row r="269" spans="1:7" ht="12.75">
      <c r="A269" s="123">
        <v>36195</v>
      </c>
      <c r="B269" s="115" t="s">
        <v>13</v>
      </c>
      <c r="C269" s="116">
        <v>0.059</v>
      </c>
      <c r="D269" s="117">
        <v>20.9</v>
      </c>
      <c r="E269" s="117">
        <v>0</v>
      </c>
      <c r="F269" s="118" t="s">
        <v>489</v>
      </c>
      <c r="G269" t="s">
        <v>565</v>
      </c>
    </row>
    <row r="270" spans="1:7" ht="12.75">
      <c r="A270" s="123">
        <v>36199</v>
      </c>
      <c r="B270" s="115" t="s">
        <v>13</v>
      </c>
      <c r="C270" s="116">
        <v>0.058</v>
      </c>
      <c r="D270" s="117">
        <v>20.9</v>
      </c>
      <c r="E270" s="117">
        <v>0</v>
      </c>
      <c r="F270" s="118" t="s">
        <v>489</v>
      </c>
      <c r="G270" t="s">
        <v>566</v>
      </c>
    </row>
    <row r="271" spans="1:7" ht="12.75">
      <c r="A271" s="123">
        <v>36203</v>
      </c>
      <c r="B271" s="115" t="s">
        <v>13</v>
      </c>
      <c r="C271" s="116">
        <v>0.054</v>
      </c>
      <c r="D271" s="117">
        <v>20.8</v>
      </c>
      <c r="E271" s="117">
        <v>0</v>
      </c>
      <c r="F271" s="118" t="s">
        <v>489</v>
      </c>
      <c r="G271" t="s">
        <v>567</v>
      </c>
    </row>
    <row r="272" spans="1:7" ht="12.75">
      <c r="A272" s="123">
        <v>36206</v>
      </c>
      <c r="B272" s="115" t="s">
        <v>13</v>
      </c>
      <c r="C272" s="116">
        <v>0.062</v>
      </c>
      <c r="D272" s="117">
        <v>20.9</v>
      </c>
      <c r="E272" s="117">
        <v>0</v>
      </c>
      <c r="F272" s="118" t="s">
        <v>489</v>
      </c>
      <c r="G272" t="s">
        <v>568</v>
      </c>
    </row>
    <row r="273" spans="1:7" ht="12.75">
      <c r="A273" s="123">
        <v>36209</v>
      </c>
      <c r="B273" s="115" t="s">
        <v>13</v>
      </c>
      <c r="C273" s="116">
        <v>0.07</v>
      </c>
      <c r="D273" s="117">
        <v>20.9</v>
      </c>
      <c r="E273" s="117">
        <v>0</v>
      </c>
      <c r="F273" s="118" t="s">
        <v>489</v>
      </c>
      <c r="G273" t="s">
        <v>569</v>
      </c>
    </row>
    <row r="274" spans="1:7" ht="12.75">
      <c r="A274" s="123">
        <v>36213</v>
      </c>
      <c r="B274" s="115" t="s">
        <v>13</v>
      </c>
      <c r="C274" s="116">
        <v>0.059</v>
      </c>
      <c r="D274" s="117">
        <v>20.9</v>
      </c>
      <c r="E274" s="117">
        <v>0</v>
      </c>
      <c r="F274" s="118" t="s">
        <v>489</v>
      </c>
      <c r="G274" t="s">
        <v>570</v>
      </c>
    </row>
    <row r="275" spans="1:7" ht="13.5" thickBot="1">
      <c r="A275" s="123">
        <v>36216</v>
      </c>
      <c r="B275" s="119" t="s">
        <v>13</v>
      </c>
      <c r="C275" s="120">
        <v>0.028</v>
      </c>
      <c r="D275" s="121">
        <v>20.9</v>
      </c>
      <c r="E275" s="121">
        <v>0</v>
      </c>
      <c r="F275" s="122" t="s">
        <v>489</v>
      </c>
      <c r="G275" t="s">
        <v>571</v>
      </c>
    </row>
    <row r="276" spans="1:7" ht="12.75">
      <c r="A276" s="123">
        <v>36249</v>
      </c>
      <c r="B276" s="111" t="s">
        <v>13</v>
      </c>
      <c r="C276" s="112">
        <v>0.053</v>
      </c>
      <c r="D276" s="113">
        <v>20.9</v>
      </c>
      <c r="E276" s="113">
        <v>0</v>
      </c>
      <c r="F276" s="114" t="s">
        <v>489</v>
      </c>
      <c r="G276" t="s">
        <v>493</v>
      </c>
    </row>
    <row r="277" spans="1:7" ht="12.75">
      <c r="A277" s="123">
        <v>36251</v>
      </c>
      <c r="B277" s="115" t="s">
        <v>13</v>
      </c>
      <c r="C277" s="116">
        <v>0.053</v>
      </c>
      <c r="D277" s="117">
        <v>20.9</v>
      </c>
      <c r="E277" s="117">
        <v>0</v>
      </c>
      <c r="F277" s="118" t="s">
        <v>489</v>
      </c>
      <c r="G277" t="s">
        <v>494</v>
      </c>
    </row>
    <row r="278" spans="1:7" ht="12.75">
      <c r="A278" s="123">
        <v>36256</v>
      </c>
      <c r="B278" s="115" t="s">
        <v>13</v>
      </c>
      <c r="C278" s="116">
        <v>0.054</v>
      </c>
      <c r="D278" s="117">
        <v>20.9</v>
      </c>
      <c r="E278" s="117">
        <v>0</v>
      </c>
      <c r="F278" s="118" t="s">
        <v>489</v>
      </c>
      <c r="G278" t="s">
        <v>495</v>
      </c>
    </row>
    <row r="279" spans="1:7" ht="12.75">
      <c r="A279" s="123">
        <v>36259</v>
      </c>
      <c r="B279" s="115" t="s">
        <v>13</v>
      </c>
      <c r="C279" s="116">
        <v>0.056</v>
      </c>
      <c r="D279" s="117">
        <v>20.8</v>
      </c>
      <c r="E279" s="117">
        <v>0</v>
      </c>
      <c r="F279" s="118" t="s">
        <v>489</v>
      </c>
      <c r="G279" t="s">
        <v>496</v>
      </c>
    </row>
    <row r="280" spans="1:7" ht="12.75">
      <c r="A280" s="123">
        <v>36263</v>
      </c>
      <c r="B280" s="115" t="s">
        <v>13</v>
      </c>
      <c r="C280" s="116">
        <v>0.055</v>
      </c>
      <c r="D280" s="117">
        <v>20.9</v>
      </c>
      <c r="E280" s="117">
        <v>0</v>
      </c>
      <c r="F280" s="118" t="s">
        <v>489</v>
      </c>
      <c r="G280" t="s">
        <v>497</v>
      </c>
    </row>
    <row r="281" spans="1:7" ht="12.75">
      <c r="A281" s="123">
        <v>36266</v>
      </c>
      <c r="B281" s="115" t="s">
        <v>13</v>
      </c>
      <c r="C281" s="116">
        <v>0.058</v>
      </c>
      <c r="D281" s="117">
        <v>20.9</v>
      </c>
      <c r="E281" s="117">
        <v>0</v>
      </c>
      <c r="F281" s="118" t="s">
        <v>489</v>
      </c>
      <c r="G281" t="s">
        <v>498</v>
      </c>
    </row>
    <row r="282" spans="1:7" ht="12.75">
      <c r="A282" s="123">
        <v>36270</v>
      </c>
      <c r="B282" s="115" t="s">
        <v>13</v>
      </c>
      <c r="C282" s="116">
        <v>0.055</v>
      </c>
      <c r="D282" s="117">
        <v>20.8</v>
      </c>
      <c r="E282" s="117">
        <v>0</v>
      </c>
      <c r="F282" s="118" t="s">
        <v>489</v>
      </c>
      <c r="G282" t="s">
        <v>499</v>
      </c>
    </row>
    <row r="283" spans="1:7" ht="12.75">
      <c r="A283" s="123">
        <v>36272</v>
      </c>
      <c r="B283" s="115" t="s">
        <v>13</v>
      </c>
      <c r="C283" s="116">
        <v>0.056</v>
      </c>
      <c r="D283" s="117">
        <v>20.7</v>
      </c>
      <c r="E283" s="117">
        <v>0</v>
      </c>
      <c r="F283" s="118" t="s">
        <v>489</v>
      </c>
      <c r="G283" t="s">
        <v>500</v>
      </c>
    </row>
    <row r="284" spans="1:7" ht="12.75">
      <c r="A284" s="123">
        <v>36278</v>
      </c>
      <c r="B284" s="115" t="s">
        <v>13</v>
      </c>
      <c r="C284" s="116">
        <v>0.09</v>
      </c>
      <c r="D284" s="117">
        <v>20.7</v>
      </c>
      <c r="E284" s="117">
        <v>0</v>
      </c>
      <c r="F284" s="118" t="s">
        <v>489</v>
      </c>
      <c r="G284" t="s">
        <v>501</v>
      </c>
    </row>
    <row r="285" spans="1:7" ht="12.75">
      <c r="A285" s="123">
        <v>36285</v>
      </c>
      <c r="B285" s="115" t="s">
        <v>13</v>
      </c>
      <c r="C285" s="116">
        <v>0.055</v>
      </c>
      <c r="D285" s="117">
        <v>20.6</v>
      </c>
      <c r="E285" s="117">
        <v>0</v>
      </c>
      <c r="F285" s="118" t="s">
        <v>489</v>
      </c>
      <c r="G285" t="s">
        <v>528</v>
      </c>
    </row>
    <row r="286" spans="1:7" ht="12.75">
      <c r="A286" s="123">
        <v>36287</v>
      </c>
      <c r="B286" s="115" t="s">
        <v>13</v>
      </c>
      <c r="C286" s="116">
        <v>0.059</v>
      </c>
      <c r="D286" s="117">
        <v>20.8</v>
      </c>
      <c r="E286" s="117">
        <v>0</v>
      </c>
      <c r="F286" s="118" t="s">
        <v>489</v>
      </c>
      <c r="G286" t="s">
        <v>529</v>
      </c>
    </row>
    <row r="287" spans="1:7" ht="12.75">
      <c r="A287" s="123">
        <v>36291</v>
      </c>
      <c r="B287" s="115" t="s">
        <v>13</v>
      </c>
      <c r="C287" s="116">
        <v>0.055</v>
      </c>
      <c r="D287" s="117">
        <v>20.9</v>
      </c>
      <c r="E287" s="117">
        <v>0</v>
      </c>
      <c r="F287" s="118" t="s">
        <v>489</v>
      </c>
      <c r="G287" t="s">
        <v>530</v>
      </c>
    </row>
    <row r="288" spans="1:7" ht="12.75">
      <c r="A288" s="123">
        <v>36294</v>
      </c>
      <c r="B288" s="115" t="s">
        <v>13</v>
      </c>
      <c r="C288" s="116">
        <v>0.057</v>
      </c>
      <c r="D288" s="117">
        <v>20.4</v>
      </c>
      <c r="E288" s="117">
        <v>0</v>
      </c>
      <c r="F288" s="118" t="s">
        <v>489</v>
      </c>
      <c r="G288" t="s">
        <v>531</v>
      </c>
    </row>
    <row r="289" spans="1:7" ht="12.75">
      <c r="A289" s="123">
        <v>36298</v>
      </c>
      <c r="B289" s="115" t="s">
        <v>13</v>
      </c>
      <c r="C289" s="116">
        <v>0.056</v>
      </c>
      <c r="D289" s="117">
        <v>20.4</v>
      </c>
      <c r="E289" s="117">
        <v>0</v>
      </c>
      <c r="F289" s="118" t="s">
        <v>489</v>
      </c>
      <c r="G289" t="s">
        <v>532</v>
      </c>
    </row>
    <row r="290" spans="1:7" ht="12.75">
      <c r="A290" s="123">
        <v>36301</v>
      </c>
      <c r="B290" s="115" t="s">
        <v>13</v>
      </c>
      <c r="C290" s="116">
        <v>0.058</v>
      </c>
      <c r="D290" s="117">
        <v>20.4</v>
      </c>
      <c r="E290" s="117">
        <v>0</v>
      </c>
      <c r="F290" s="118" t="s">
        <v>489</v>
      </c>
      <c r="G290" t="s">
        <v>533</v>
      </c>
    </row>
    <row r="291" spans="1:7" ht="13.5" thickBot="1">
      <c r="A291" s="123">
        <v>36305</v>
      </c>
      <c r="B291" s="119" t="s">
        <v>13</v>
      </c>
      <c r="C291" s="120">
        <v>0.055</v>
      </c>
      <c r="D291" s="121">
        <v>20.4</v>
      </c>
      <c r="E291" s="121">
        <v>0</v>
      </c>
      <c r="F291" s="122" t="s">
        <v>489</v>
      </c>
      <c r="G291" t="s">
        <v>534</v>
      </c>
    </row>
    <row r="292" spans="1:7" ht="12.75">
      <c r="A292" s="123">
        <v>36308</v>
      </c>
      <c r="B292" s="111" t="s">
        <v>13</v>
      </c>
      <c r="C292" s="112">
        <v>0.058</v>
      </c>
      <c r="D292" s="113">
        <v>20.3</v>
      </c>
      <c r="E292" s="113">
        <v>0</v>
      </c>
      <c r="F292" s="114" t="s">
        <v>489</v>
      </c>
      <c r="G292" t="s">
        <v>535</v>
      </c>
    </row>
    <row r="293" spans="1:7" ht="12.75">
      <c r="A293" s="123">
        <v>36312</v>
      </c>
      <c r="B293" s="115" t="s">
        <v>13</v>
      </c>
      <c r="C293" s="116">
        <v>0.058</v>
      </c>
      <c r="D293" s="117">
        <v>20.4</v>
      </c>
      <c r="E293" s="117">
        <v>0</v>
      </c>
      <c r="F293" s="118" t="s">
        <v>489</v>
      </c>
      <c r="G293" t="s">
        <v>572</v>
      </c>
    </row>
    <row r="294" spans="1:7" ht="12.75">
      <c r="A294" s="123">
        <v>36314</v>
      </c>
      <c r="B294" s="115" t="s">
        <v>13</v>
      </c>
      <c r="C294" s="116">
        <v>0.055</v>
      </c>
      <c r="D294" s="117">
        <v>20.4</v>
      </c>
      <c r="E294" s="117">
        <v>0</v>
      </c>
      <c r="F294" s="118" t="s">
        <v>489</v>
      </c>
      <c r="G294" t="s">
        <v>573</v>
      </c>
    </row>
    <row r="295" spans="1:7" ht="12.75">
      <c r="A295" s="123">
        <v>36319</v>
      </c>
      <c r="B295" s="115" t="s">
        <v>13</v>
      </c>
      <c r="C295" s="116">
        <v>0.055</v>
      </c>
      <c r="D295" s="117">
        <v>20.2</v>
      </c>
      <c r="E295" s="117">
        <v>0</v>
      </c>
      <c r="F295" s="118" t="s">
        <v>489</v>
      </c>
      <c r="G295" t="s">
        <v>530</v>
      </c>
    </row>
    <row r="296" spans="1:7" ht="12.75">
      <c r="A296" s="123">
        <v>36322</v>
      </c>
      <c r="B296" s="115" t="s">
        <v>13</v>
      </c>
      <c r="C296" s="116">
        <v>0.059</v>
      </c>
      <c r="D296" s="117">
        <v>20.2</v>
      </c>
      <c r="E296" s="117">
        <v>0</v>
      </c>
      <c r="F296" s="118" t="s">
        <v>489</v>
      </c>
      <c r="G296" t="s">
        <v>574</v>
      </c>
    </row>
    <row r="297" spans="1:7" ht="12.75">
      <c r="A297" s="123">
        <v>36326</v>
      </c>
      <c r="B297" s="115" t="s">
        <v>13</v>
      </c>
      <c r="C297" s="116">
        <v>0.057</v>
      </c>
      <c r="D297" s="117">
        <v>19.9</v>
      </c>
      <c r="E297" s="117">
        <v>0</v>
      </c>
      <c r="F297" s="118" t="s">
        <v>489</v>
      </c>
      <c r="G297" t="s">
        <v>575</v>
      </c>
    </row>
    <row r="298" spans="1:7" ht="12.75">
      <c r="A298" s="123">
        <v>36329</v>
      </c>
      <c r="B298" s="115" t="s">
        <v>13</v>
      </c>
      <c r="C298" s="116">
        <v>0.057</v>
      </c>
      <c r="D298" s="117">
        <v>20.1</v>
      </c>
      <c r="E298" s="117">
        <v>0</v>
      </c>
      <c r="F298" s="118" t="s">
        <v>489</v>
      </c>
      <c r="G298" t="s">
        <v>576</v>
      </c>
    </row>
    <row r="299" spans="1:7" ht="12.75">
      <c r="A299" s="123">
        <v>36333</v>
      </c>
      <c r="B299" s="115" t="s">
        <v>13</v>
      </c>
      <c r="C299" s="116">
        <v>0.052</v>
      </c>
      <c r="D299" s="117">
        <v>20.1</v>
      </c>
      <c r="E299" s="117">
        <v>0</v>
      </c>
      <c r="F299" s="118" t="s">
        <v>489</v>
      </c>
      <c r="G299" t="s">
        <v>577</v>
      </c>
    </row>
    <row r="300" spans="1:7" ht="12.75">
      <c r="A300" s="123">
        <v>36336</v>
      </c>
      <c r="B300" s="115" t="s">
        <v>13</v>
      </c>
      <c r="C300" s="116">
        <v>0.055</v>
      </c>
      <c r="D300" s="117">
        <v>19.9</v>
      </c>
      <c r="E300" s="117">
        <v>0</v>
      </c>
      <c r="F300" s="118" t="s">
        <v>489</v>
      </c>
      <c r="G300" t="s">
        <v>578</v>
      </c>
    </row>
    <row r="301" spans="1:7" ht="12.75">
      <c r="A301" s="123">
        <v>36339</v>
      </c>
      <c r="B301" s="115" t="s">
        <v>13</v>
      </c>
      <c r="C301" s="116">
        <v>0.055</v>
      </c>
      <c r="D301" s="117">
        <v>19.6</v>
      </c>
      <c r="E301" s="117">
        <v>0</v>
      </c>
      <c r="F301" s="118" t="s">
        <v>489</v>
      </c>
      <c r="G301" t="s">
        <v>579</v>
      </c>
    </row>
    <row r="302" spans="1:7" ht="12.75">
      <c r="A302" s="123">
        <v>36343</v>
      </c>
      <c r="B302" s="115" t="s">
        <v>13</v>
      </c>
      <c r="C302" s="116">
        <v>0.056</v>
      </c>
      <c r="D302" s="117">
        <v>19.8</v>
      </c>
      <c r="E302" s="117">
        <v>0</v>
      </c>
      <c r="F302" s="118" t="s">
        <v>489</v>
      </c>
      <c r="G302" t="s">
        <v>536</v>
      </c>
    </row>
    <row r="303" spans="1:7" ht="12.75">
      <c r="A303" s="123">
        <v>36347</v>
      </c>
      <c r="B303" s="115" t="s">
        <v>13</v>
      </c>
      <c r="C303" s="116">
        <v>0.055</v>
      </c>
      <c r="D303" s="117">
        <v>19.8</v>
      </c>
      <c r="E303" s="117">
        <v>0</v>
      </c>
      <c r="F303" s="118" t="s">
        <v>489</v>
      </c>
      <c r="G303" t="s">
        <v>537</v>
      </c>
    </row>
    <row r="304" spans="1:7" ht="12.75">
      <c r="A304" s="123">
        <v>36350</v>
      </c>
      <c r="B304" s="115" t="s">
        <v>13</v>
      </c>
      <c r="C304" s="116">
        <v>0.053</v>
      </c>
      <c r="D304" s="117">
        <v>19.8</v>
      </c>
      <c r="E304" s="117">
        <v>0</v>
      </c>
      <c r="F304" s="118" t="s">
        <v>489</v>
      </c>
      <c r="G304" t="s">
        <v>538</v>
      </c>
    </row>
    <row r="305" spans="1:7" ht="12.75">
      <c r="A305" s="123">
        <v>36354</v>
      </c>
      <c r="B305" s="115" t="s">
        <v>13</v>
      </c>
      <c r="C305" s="116">
        <v>0.05</v>
      </c>
      <c r="D305" s="117">
        <v>19.6</v>
      </c>
      <c r="E305" s="117">
        <v>0</v>
      </c>
      <c r="F305" s="118" t="s">
        <v>489</v>
      </c>
      <c r="G305" t="s">
        <v>539</v>
      </c>
    </row>
    <row r="306" spans="1:7" ht="12.75">
      <c r="A306" s="123">
        <v>36357</v>
      </c>
      <c r="B306" s="115" t="s">
        <v>13</v>
      </c>
      <c r="C306" s="116">
        <v>0.055</v>
      </c>
      <c r="D306" s="117">
        <v>19.8</v>
      </c>
      <c r="E306" s="117">
        <v>0</v>
      </c>
      <c r="F306" s="118" t="s">
        <v>489</v>
      </c>
      <c r="G306" t="s">
        <v>540</v>
      </c>
    </row>
    <row r="307" spans="1:7" ht="13.5" thickBot="1">
      <c r="A307" s="123">
        <v>36361</v>
      </c>
      <c r="B307" s="119" t="s">
        <v>13</v>
      </c>
      <c r="C307" s="120">
        <v>0.054</v>
      </c>
      <c r="D307" s="121">
        <v>19.6</v>
      </c>
      <c r="E307" s="121">
        <v>0</v>
      </c>
      <c r="F307" s="122" t="s">
        <v>489</v>
      </c>
      <c r="G307" t="s">
        <v>541</v>
      </c>
    </row>
    <row r="308" spans="1:7" ht="12.75">
      <c r="A308" s="123">
        <v>36364</v>
      </c>
      <c r="B308" s="111" t="s">
        <v>13</v>
      </c>
      <c r="C308" s="112">
        <v>0.05</v>
      </c>
      <c r="D308" s="113">
        <v>19.6</v>
      </c>
      <c r="E308" s="113">
        <v>0</v>
      </c>
      <c r="F308" s="114" t="s">
        <v>489</v>
      </c>
      <c r="G308" t="s">
        <v>542</v>
      </c>
    </row>
    <row r="309" spans="1:7" ht="12.75">
      <c r="A309" s="123">
        <v>36368</v>
      </c>
      <c r="B309" s="115" t="s">
        <v>13</v>
      </c>
      <c r="C309" s="116">
        <v>0.058</v>
      </c>
      <c r="D309" s="117">
        <v>19.3</v>
      </c>
      <c r="E309" s="117">
        <v>0</v>
      </c>
      <c r="F309" s="118" t="s">
        <v>489</v>
      </c>
      <c r="G309" t="s">
        <v>543</v>
      </c>
    </row>
    <row r="310" spans="1:7" ht="12.75">
      <c r="A310" s="123">
        <v>36371</v>
      </c>
      <c r="B310" s="115" t="s">
        <v>13</v>
      </c>
      <c r="C310" s="116">
        <v>0.053</v>
      </c>
      <c r="D310" s="117">
        <v>19.4</v>
      </c>
      <c r="E310" s="117">
        <v>0</v>
      </c>
      <c r="F310" s="118" t="s">
        <v>489</v>
      </c>
      <c r="G310" t="s">
        <v>544</v>
      </c>
    </row>
    <row r="311" spans="1:7" ht="12.75">
      <c r="A311" s="123">
        <v>36374</v>
      </c>
      <c r="B311" s="115" t="s">
        <v>13</v>
      </c>
      <c r="C311" s="116">
        <v>0.053</v>
      </c>
      <c r="D311" s="117">
        <v>19.6</v>
      </c>
      <c r="E311" s="117">
        <v>0</v>
      </c>
      <c r="F311" s="118" t="s">
        <v>489</v>
      </c>
      <c r="G311" t="s">
        <v>545</v>
      </c>
    </row>
    <row r="312" spans="1:7" ht="12.75">
      <c r="A312" s="123">
        <v>36378</v>
      </c>
      <c r="B312" s="115" t="s">
        <v>13</v>
      </c>
      <c r="C312" s="116">
        <v>0.053</v>
      </c>
      <c r="D312" s="117">
        <v>19.2</v>
      </c>
      <c r="E312" s="117">
        <v>0</v>
      </c>
      <c r="F312" s="118" t="s">
        <v>489</v>
      </c>
      <c r="G312" t="s">
        <v>546</v>
      </c>
    </row>
    <row r="313" spans="1:7" ht="12.75">
      <c r="A313" s="123">
        <v>36382</v>
      </c>
      <c r="B313" s="115" t="s">
        <v>13</v>
      </c>
      <c r="C313" s="116">
        <v>0.057</v>
      </c>
      <c r="D313" s="117">
        <v>19.9</v>
      </c>
      <c r="E313" s="117">
        <v>0</v>
      </c>
      <c r="F313" s="118" t="s">
        <v>489</v>
      </c>
      <c r="G313" t="s">
        <v>547</v>
      </c>
    </row>
    <row r="314" spans="1:7" ht="12.75">
      <c r="A314" s="123">
        <v>36384</v>
      </c>
      <c r="B314" s="115" t="s">
        <v>13</v>
      </c>
      <c r="C314" s="116">
        <v>0.057</v>
      </c>
      <c r="D314" s="117">
        <v>20.1</v>
      </c>
      <c r="E314" s="117">
        <v>0</v>
      </c>
      <c r="F314" s="118" t="s">
        <v>489</v>
      </c>
      <c r="G314" t="s">
        <v>548</v>
      </c>
    </row>
    <row r="315" spans="1:7" ht="12.75">
      <c r="A315" s="123">
        <v>36388</v>
      </c>
      <c r="B315" s="115" t="s">
        <v>13</v>
      </c>
      <c r="C315" s="116">
        <v>0.05</v>
      </c>
      <c r="D315" s="117">
        <v>20.2</v>
      </c>
      <c r="E315" s="117">
        <v>0</v>
      </c>
      <c r="F315" s="118" t="s">
        <v>489</v>
      </c>
      <c r="G315" t="s">
        <v>549</v>
      </c>
    </row>
    <row r="316" spans="1:7" ht="12.75">
      <c r="A316" s="123">
        <v>36392</v>
      </c>
      <c r="B316" s="115" t="s">
        <v>13</v>
      </c>
      <c r="C316" s="116">
        <v>0.05</v>
      </c>
      <c r="D316" s="117">
        <v>20</v>
      </c>
      <c r="E316" s="117">
        <v>0</v>
      </c>
      <c r="F316" s="118" t="s">
        <v>489</v>
      </c>
      <c r="G316" t="s">
        <v>550</v>
      </c>
    </row>
    <row r="317" spans="1:7" ht="12.75">
      <c r="A317" s="123">
        <v>36396</v>
      </c>
      <c r="B317" s="115" t="s">
        <v>13</v>
      </c>
      <c r="C317" s="116">
        <v>0.051</v>
      </c>
      <c r="D317" s="117">
        <v>19.8</v>
      </c>
      <c r="E317" s="117">
        <v>0</v>
      </c>
      <c r="F317" s="118" t="s">
        <v>489</v>
      </c>
      <c r="G317" t="s">
        <v>551</v>
      </c>
    </row>
    <row r="318" spans="1:7" ht="12.75">
      <c r="A318" s="123">
        <v>36398</v>
      </c>
      <c r="B318" s="115" t="s">
        <v>13</v>
      </c>
      <c r="C318" s="116">
        <v>0.049</v>
      </c>
      <c r="D318" s="117">
        <v>19.6</v>
      </c>
      <c r="E318" s="117">
        <v>0</v>
      </c>
      <c r="F318" s="118" t="s">
        <v>489</v>
      </c>
      <c r="G318" t="s">
        <v>552</v>
      </c>
    </row>
    <row r="319" spans="1:7" ht="12.75">
      <c r="A319" s="123">
        <v>36403</v>
      </c>
      <c r="B319" s="115" t="s">
        <v>13</v>
      </c>
      <c r="C319" s="116">
        <v>0.055</v>
      </c>
      <c r="D319" s="117">
        <v>19.6</v>
      </c>
      <c r="E319" s="117">
        <v>0</v>
      </c>
      <c r="F319" s="118" t="s">
        <v>489</v>
      </c>
      <c r="G319" t="s">
        <v>553</v>
      </c>
    </row>
    <row r="320" spans="1:7" ht="12.75">
      <c r="A320" s="123">
        <v>36406</v>
      </c>
      <c r="B320" s="115" t="s">
        <v>13</v>
      </c>
      <c r="C320" s="116">
        <v>0.05</v>
      </c>
      <c r="D320" s="117">
        <v>19.8</v>
      </c>
      <c r="E320" s="117">
        <v>0</v>
      </c>
      <c r="F320" s="118" t="s">
        <v>489</v>
      </c>
      <c r="G320" t="s">
        <v>554</v>
      </c>
    </row>
    <row r="321" spans="1:7" ht="12.75">
      <c r="A321" s="123">
        <v>36410</v>
      </c>
      <c r="B321" s="115" t="s">
        <v>13</v>
      </c>
      <c r="C321" s="116">
        <v>0.052</v>
      </c>
      <c r="D321" s="117">
        <v>19.6</v>
      </c>
      <c r="E321" s="117">
        <v>0</v>
      </c>
      <c r="F321" s="118" t="s">
        <v>489</v>
      </c>
      <c r="G321" t="s">
        <v>555</v>
      </c>
    </row>
    <row r="322" spans="1:7" ht="12.75">
      <c r="A322" s="123">
        <v>36411</v>
      </c>
      <c r="B322" s="115" t="s">
        <v>13</v>
      </c>
      <c r="C322" s="125" t="s">
        <v>556</v>
      </c>
      <c r="D322" s="117">
        <v>20</v>
      </c>
      <c r="E322" s="117">
        <v>0</v>
      </c>
      <c r="F322" s="118" t="s">
        <v>489</v>
      </c>
      <c r="G322" t="s">
        <v>557</v>
      </c>
    </row>
    <row r="323" spans="1:7" ht="13.5" thickBot="1">
      <c r="A323" s="123">
        <v>36413</v>
      </c>
      <c r="B323" s="119" t="s">
        <v>13</v>
      </c>
      <c r="C323" s="120">
        <v>0.052</v>
      </c>
      <c r="D323" s="121">
        <v>20.2</v>
      </c>
      <c r="E323" s="121">
        <v>0</v>
      </c>
      <c r="F323" s="122" t="s">
        <v>489</v>
      </c>
      <c r="G323" t="s">
        <v>558</v>
      </c>
    </row>
    <row r="324" spans="1:7" ht="12.75">
      <c r="A324" s="123">
        <v>36417</v>
      </c>
      <c r="B324" s="111" t="s">
        <v>13</v>
      </c>
      <c r="C324" s="112">
        <v>0.053</v>
      </c>
      <c r="D324" s="113">
        <v>20.4</v>
      </c>
      <c r="E324" s="113">
        <v>0</v>
      </c>
      <c r="F324" s="114" t="s">
        <v>489</v>
      </c>
      <c r="G324" t="s">
        <v>559</v>
      </c>
    </row>
    <row r="325" spans="1:7" ht="12.75">
      <c r="A325" s="123">
        <v>36420</v>
      </c>
      <c r="B325" s="115" t="s">
        <v>13</v>
      </c>
      <c r="C325" s="116">
        <v>0.054</v>
      </c>
      <c r="D325" s="117">
        <v>20.3</v>
      </c>
      <c r="E325" s="117">
        <v>0</v>
      </c>
      <c r="F325" s="118" t="s">
        <v>489</v>
      </c>
      <c r="G325" t="s">
        <v>560</v>
      </c>
    </row>
    <row r="326" spans="1:7" ht="12.75">
      <c r="A326" s="123">
        <v>36424</v>
      </c>
      <c r="B326" s="115" t="s">
        <v>13</v>
      </c>
      <c r="C326" s="116">
        <v>0.053</v>
      </c>
      <c r="D326" s="117">
        <v>20.3</v>
      </c>
      <c r="E326" s="117">
        <v>0</v>
      </c>
      <c r="F326" s="118" t="s">
        <v>489</v>
      </c>
      <c r="G326" t="s">
        <v>561</v>
      </c>
    </row>
    <row r="327" spans="1:7" ht="12.75">
      <c r="A327" s="123">
        <v>36427</v>
      </c>
      <c r="B327" s="115" t="s">
        <v>13</v>
      </c>
      <c r="C327" s="116">
        <v>0.053</v>
      </c>
      <c r="D327" s="117">
        <v>20.5</v>
      </c>
      <c r="E327" s="117">
        <v>0</v>
      </c>
      <c r="F327" s="118" t="s">
        <v>489</v>
      </c>
      <c r="G327" t="s">
        <v>561</v>
      </c>
    </row>
    <row r="328" spans="1:7" ht="12.75">
      <c r="A328" s="123">
        <v>36431</v>
      </c>
      <c r="B328" s="115" t="s">
        <v>13</v>
      </c>
      <c r="C328" s="116">
        <v>0.052</v>
      </c>
      <c r="D328" s="117">
        <v>20.2</v>
      </c>
      <c r="E328" s="117">
        <v>0</v>
      </c>
      <c r="F328" s="118" t="s">
        <v>489</v>
      </c>
      <c r="G328" t="s">
        <v>562</v>
      </c>
    </row>
    <row r="329" spans="1:7" ht="12.75">
      <c r="A329" s="123">
        <v>36433</v>
      </c>
      <c r="B329" s="115" t="s">
        <v>13</v>
      </c>
      <c r="C329" s="116">
        <v>0.054</v>
      </c>
      <c r="D329" s="117">
        <v>20.4</v>
      </c>
      <c r="E329" s="117">
        <v>0</v>
      </c>
      <c r="F329" s="118" t="s">
        <v>489</v>
      </c>
      <c r="G329" t="s">
        <v>563</v>
      </c>
    </row>
    <row r="330" spans="1:7" ht="12.75">
      <c r="A330" s="123">
        <v>36439</v>
      </c>
      <c r="B330" s="115" t="s">
        <v>13</v>
      </c>
      <c r="C330" s="116">
        <v>0.058</v>
      </c>
      <c r="D330" s="117">
        <v>20.9</v>
      </c>
      <c r="E330" s="117">
        <v>0</v>
      </c>
      <c r="F330" s="118" t="s">
        <v>489</v>
      </c>
      <c r="G330" t="s">
        <v>520</v>
      </c>
    </row>
    <row r="331" spans="1:7" ht="12.75">
      <c r="A331" s="123">
        <v>36441</v>
      </c>
      <c r="B331" s="115" t="s">
        <v>13</v>
      </c>
      <c r="C331" s="116">
        <v>0.052</v>
      </c>
      <c r="D331" s="117">
        <v>20.9</v>
      </c>
      <c r="E331" s="117">
        <v>0</v>
      </c>
      <c r="F331" s="118" t="s">
        <v>489</v>
      </c>
      <c r="G331" t="s">
        <v>521</v>
      </c>
    </row>
    <row r="332" spans="1:7" ht="12.75">
      <c r="A332" s="123">
        <v>36445</v>
      </c>
      <c r="B332" s="115" t="s">
        <v>13</v>
      </c>
      <c r="C332" s="116">
        <v>0.05</v>
      </c>
      <c r="D332" s="117">
        <v>20.5</v>
      </c>
      <c r="E332" s="117">
        <v>0</v>
      </c>
      <c r="F332" s="118" t="s">
        <v>489</v>
      </c>
      <c r="G332" t="s">
        <v>522</v>
      </c>
    </row>
    <row r="333" spans="1:7" ht="12.75">
      <c r="A333" s="123">
        <v>36447</v>
      </c>
      <c r="B333" s="115" t="s">
        <v>13</v>
      </c>
      <c r="C333" s="116">
        <v>0.049</v>
      </c>
      <c r="D333" s="117">
        <v>20.6</v>
      </c>
      <c r="E333" s="117">
        <v>0</v>
      </c>
      <c r="F333" s="118" t="s">
        <v>489</v>
      </c>
      <c r="G333" t="s">
        <v>523</v>
      </c>
    </row>
    <row r="334" spans="1:7" ht="12.75">
      <c r="A334" s="123">
        <v>36451</v>
      </c>
      <c r="B334" s="115" t="s">
        <v>13</v>
      </c>
      <c r="C334" s="116">
        <v>0.056</v>
      </c>
      <c r="D334" s="117">
        <v>20.7</v>
      </c>
      <c r="E334" s="117">
        <v>0</v>
      </c>
      <c r="F334" s="118" t="s">
        <v>489</v>
      </c>
      <c r="G334" t="s">
        <v>524</v>
      </c>
    </row>
    <row r="335" spans="1:7" ht="12.75">
      <c r="A335" s="123">
        <v>36454</v>
      </c>
      <c r="B335" s="115" t="s">
        <v>13</v>
      </c>
      <c r="C335" s="116">
        <v>0</v>
      </c>
      <c r="D335" s="117">
        <v>20.8</v>
      </c>
      <c r="E335" s="117">
        <v>0</v>
      </c>
      <c r="F335" s="118" t="s">
        <v>489</v>
      </c>
      <c r="G335" t="s">
        <v>525</v>
      </c>
    </row>
    <row r="336" spans="1:7" ht="12.75">
      <c r="A336" s="123">
        <v>36459</v>
      </c>
      <c r="B336" s="115" t="s">
        <v>13</v>
      </c>
      <c r="C336" s="116">
        <v>0.045</v>
      </c>
      <c r="D336" s="117">
        <v>20.7</v>
      </c>
      <c r="E336" s="117">
        <v>0</v>
      </c>
      <c r="F336" s="118" t="s">
        <v>489</v>
      </c>
      <c r="G336" t="s">
        <v>526</v>
      </c>
    </row>
    <row r="337" spans="1:7" ht="12.75">
      <c r="A337" s="123">
        <v>36461</v>
      </c>
      <c r="B337" s="115" t="s">
        <v>13</v>
      </c>
      <c r="C337" s="116">
        <v>0.053</v>
      </c>
      <c r="D337" s="117">
        <v>20.8</v>
      </c>
      <c r="E337" s="117">
        <v>0</v>
      </c>
      <c r="F337" s="118" t="s">
        <v>489</v>
      </c>
      <c r="G337" t="s">
        <v>527</v>
      </c>
    </row>
    <row r="338" spans="1:7" ht="12.75">
      <c r="A338" s="123">
        <v>36465</v>
      </c>
      <c r="B338" s="115" t="s">
        <v>13</v>
      </c>
      <c r="C338" s="116">
        <v>0.048</v>
      </c>
      <c r="D338" s="117">
        <v>20.9</v>
      </c>
      <c r="E338" s="117">
        <v>0</v>
      </c>
      <c r="F338" s="118" t="s">
        <v>489</v>
      </c>
      <c r="G338" t="s">
        <v>511</v>
      </c>
    </row>
    <row r="339" spans="1:7" ht="13.5" thickBot="1">
      <c r="A339" s="123">
        <v>36469</v>
      </c>
      <c r="B339" s="119" t="s">
        <v>13</v>
      </c>
      <c r="C339" s="120">
        <v>0.05</v>
      </c>
      <c r="D339" s="121">
        <v>20.9</v>
      </c>
      <c r="E339" s="121">
        <v>0</v>
      </c>
      <c r="F339" s="122" t="s">
        <v>489</v>
      </c>
      <c r="G339" t="s">
        <v>512</v>
      </c>
    </row>
    <row r="340" spans="1:7" ht="12.75">
      <c r="A340" s="123">
        <v>36471</v>
      </c>
      <c r="B340" s="111" t="s">
        <v>13</v>
      </c>
      <c r="C340" s="112">
        <v>0.051</v>
      </c>
      <c r="D340" s="113">
        <v>20.9</v>
      </c>
      <c r="E340" s="113">
        <v>0</v>
      </c>
      <c r="F340" s="114" t="s">
        <v>489</v>
      </c>
      <c r="G340" t="s">
        <v>513</v>
      </c>
    </row>
    <row r="341" spans="1:7" ht="12.75">
      <c r="A341" s="123">
        <v>36474</v>
      </c>
      <c r="B341" s="115" t="s">
        <v>13</v>
      </c>
      <c r="C341" s="116">
        <v>0.052</v>
      </c>
      <c r="D341" s="117">
        <v>20.9</v>
      </c>
      <c r="E341" s="117">
        <v>0</v>
      </c>
      <c r="F341" s="118" t="s">
        <v>489</v>
      </c>
      <c r="G341" t="s">
        <v>514</v>
      </c>
    </row>
    <row r="342" spans="1:7" ht="12.75">
      <c r="A342" s="123">
        <v>36478</v>
      </c>
      <c r="B342" s="115" t="s">
        <v>13</v>
      </c>
      <c r="C342" s="116">
        <v>0.051</v>
      </c>
      <c r="D342" s="117">
        <v>20.7</v>
      </c>
      <c r="E342" s="117">
        <v>0</v>
      </c>
      <c r="F342" s="118" t="s">
        <v>489</v>
      </c>
      <c r="G342" t="s">
        <v>515</v>
      </c>
    </row>
    <row r="343" spans="1:7" ht="12.75">
      <c r="A343" s="123">
        <v>36481</v>
      </c>
      <c r="B343" s="115" t="s">
        <v>13</v>
      </c>
      <c r="C343" s="116">
        <v>0.048</v>
      </c>
      <c r="D343" s="117">
        <v>20.9</v>
      </c>
      <c r="E343" s="117">
        <v>0</v>
      </c>
      <c r="F343" s="118" t="s">
        <v>489</v>
      </c>
      <c r="G343" t="s">
        <v>516</v>
      </c>
    </row>
    <row r="344" spans="1:7" ht="12.75">
      <c r="A344" s="123">
        <v>36486</v>
      </c>
      <c r="B344" s="115" t="s">
        <v>13</v>
      </c>
      <c r="C344" s="116">
        <v>0.052</v>
      </c>
      <c r="D344" s="117">
        <v>20.9</v>
      </c>
      <c r="E344" s="117">
        <v>0</v>
      </c>
      <c r="F344" s="118" t="s">
        <v>489</v>
      </c>
      <c r="G344" t="s">
        <v>517</v>
      </c>
    </row>
    <row r="345" spans="1:7" ht="12.75">
      <c r="A345" s="123">
        <v>36489</v>
      </c>
      <c r="B345" s="115" t="s">
        <v>13</v>
      </c>
      <c r="C345" s="116">
        <v>0.052</v>
      </c>
      <c r="D345" s="117">
        <v>20.9</v>
      </c>
      <c r="E345" s="117">
        <v>0</v>
      </c>
      <c r="F345" s="118" t="s">
        <v>489</v>
      </c>
      <c r="G345" t="s">
        <v>518</v>
      </c>
    </row>
    <row r="346" spans="1:7" ht="12.75">
      <c r="A346" s="123">
        <v>36493</v>
      </c>
      <c r="B346" s="115" t="s">
        <v>13</v>
      </c>
      <c r="C346" s="116">
        <v>0.05</v>
      </c>
      <c r="D346" s="117">
        <v>20.9</v>
      </c>
      <c r="E346" s="117">
        <v>0</v>
      </c>
      <c r="F346" s="118" t="s">
        <v>489</v>
      </c>
      <c r="G346" t="s">
        <v>502</v>
      </c>
    </row>
    <row r="347" spans="1:7" ht="12.75">
      <c r="A347" s="123">
        <v>36493</v>
      </c>
      <c r="B347" s="115" t="s">
        <v>13</v>
      </c>
      <c r="C347" s="116">
        <v>0.05</v>
      </c>
      <c r="D347" s="117">
        <v>20.9</v>
      </c>
      <c r="E347" s="117">
        <v>0</v>
      </c>
      <c r="F347" s="118" t="s">
        <v>489</v>
      </c>
      <c r="G347" t="s">
        <v>519</v>
      </c>
    </row>
    <row r="348" spans="1:7" ht="12.75">
      <c r="A348" s="123">
        <v>36496</v>
      </c>
      <c r="B348" s="115" t="s">
        <v>13</v>
      </c>
      <c r="C348" s="116">
        <v>0.055</v>
      </c>
      <c r="D348" s="117">
        <v>20.9</v>
      </c>
      <c r="E348" s="117">
        <v>0</v>
      </c>
      <c r="F348" s="118" t="s">
        <v>489</v>
      </c>
      <c r="G348" t="s">
        <v>503</v>
      </c>
    </row>
    <row r="349" spans="1:7" ht="12.75">
      <c r="A349" s="123">
        <v>36501</v>
      </c>
      <c r="B349" s="115" t="s">
        <v>13</v>
      </c>
      <c r="C349" s="116">
        <v>0.05</v>
      </c>
      <c r="D349" s="117">
        <v>20.9</v>
      </c>
      <c r="E349" s="117">
        <v>0</v>
      </c>
      <c r="F349" s="118" t="s">
        <v>489</v>
      </c>
      <c r="G349" t="s">
        <v>504</v>
      </c>
    </row>
    <row r="350" spans="1:7" ht="12.75">
      <c r="A350" s="123">
        <v>36503</v>
      </c>
      <c r="B350" s="115" t="s">
        <v>13</v>
      </c>
      <c r="C350" s="116">
        <v>0.05</v>
      </c>
      <c r="D350" s="117">
        <v>20.9</v>
      </c>
      <c r="E350" s="117">
        <v>0</v>
      </c>
      <c r="F350" s="118" t="s">
        <v>489</v>
      </c>
      <c r="G350" t="s">
        <v>505</v>
      </c>
    </row>
    <row r="351" spans="1:7" ht="12.75">
      <c r="A351" s="123">
        <v>36508</v>
      </c>
      <c r="B351" s="115" t="s">
        <v>13</v>
      </c>
      <c r="C351" s="116">
        <v>0.055</v>
      </c>
      <c r="D351" s="117">
        <v>20.9</v>
      </c>
      <c r="E351" s="117">
        <v>0</v>
      </c>
      <c r="F351" s="118" t="s">
        <v>489</v>
      </c>
      <c r="G351" t="s">
        <v>506</v>
      </c>
    </row>
    <row r="352" spans="1:7" ht="12.75">
      <c r="A352" s="123">
        <v>36510</v>
      </c>
      <c r="B352" s="115" t="s">
        <v>13</v>
      </c>
      <c r="C352" s="116">
        <v>0.05</v>
      </c>
      <c r="D352" s="117">
        <v>20.9</v>
      </c>
      <c r="E352" s="117">
        <v>0</v>
      </c>
      <c r="F352" s="118" t="s">
        <v>489</v>
      </c>
      <c r="G352" t="s">
        <v>507</v>
      </c>
    </row>
    <row r="353" spans="1:7" ht="12.75">
      <c r="A353" s="123">
        <v>36515</v>
      </c>
      <c r="B353" s="115" t="s">
        <v>13</v>
      </c>
      <c r="C353" s="116">
        <v>0.055</v>
      </c>
      <c r="D353" s="117">
        <v>20.9</v>
      </c>
      <c r="E353" s="117">
        <v>0</v>
      </c>
      <c r="F353" s="118" t="s">
        <v>489</v>
      </c>
      <c r="G353" t="s">
        <v>508</v>
      </c>
    </row>
    <row r="354" spans="1:7" ht="12.75">
      <c r="A354" s="123">
        <v>36517</v>
      </c>
      <c r="B354" s="115" t="s">
        <v>13</v>
      </c>
      <c r="C354" s="116">
        <v>0.055</v>
      </c>
      <c r="D354" s="117">
        <v>20.9</v>
      </c>
      <c r="E354" s="117">
        <v>0</v>
      </c>
      <c r="F354" s="118" t="s">
        <v>489</v>
      </c>
      <c r="G354" t="s">
        <v>509</v>
      </c>
    </row>
    <row r="355" spans="1:7" ht="13.5" thickBot="1">
      <c r="A355" s="123">
        <v>36521</v>
      </c>
      <c r="B355" s="119" t="s">
        <v>13</v>
      </c>
      <c r="C355" s="120">
        <v>0.05</v>
      </c>
      <c r="D355" s="121">
        <v>20.9</v>
      </c>
      <c r="E355" s="121">
        <v>0</v>
      </c>
      <c r="F355" s="122" t="s">
        <v>489</v>
      </c>
      <c r="G355" t="s">
        <v>510</v>
      </c>
    </row>
    <row r="356" spans="1:7" ht="12.75">
      <c r="A356" s="123">
        <v>36193</v>
      </c>
      <c r="B356" s="111" t="s">
        <v>14</v>
      </c>
      <c r="C356" s="112">
        <v>0.051</v>
      </c>
      <c r="D356" s="113">
        <v>20.9</v>
      </c>
      <c r="E356" s="113">
        <v>0</v>
      </c>
      <c r="F356" s="114" t="s">
        <v>489</v>
      </c>
      <c r="G356" t="s">
        <v>564</v>
      </c>
    </row>
    <row r="357" spans="1:7" ht="12.75">
      <c r="A357" s="123">
        <v>36195</v>
      </c>
      <c r="B357" s="115" t="s">
        <v>14</v>
      </c>
      <c r="C357" s="116">
        <v>0.054</v>
      </c>
      <c r="D357" s="117">
        <v>20.9</v>
      </c>
      <c r="E357" s="117">
        <v>0</v>
      </c>
      <c r="F357" s="118" t="s">
        <v>489</v>
      </c>
      <c r="G357" t="s">
        <v>565</v>
      </c>
    </row>
    <row r="358" spans="1:7" ht="12.75">
      <c r="A358" s="123">
        <v>36199</v>
      </c>
      <c r="B358" s="115" t="s">
        <v>14</v>
      </c>
      <c r="C358" s="116">
        <v>0.051</v>
      </c>
      <c r="D358" s="117">
        <v>20.9</v>
      </c>
      <c r="E358" s="117">
        <v>0</v>
      </c>
      <c r="F358" s="118" t="s">
        <v>489</v>
      </c>
      <c r="G358" t="s">
        <v>566</v>
      </c>
    </row>
    <row r="359" spans="1:7" ht="12.75">
      <c r="A359" s="123">
        <v>36203</v>
      </c>
      <c r="B359" s="115" t="s">
        <v>14</v>
      </c>
      <c r="C359" s="116">
        <v>0.058</v>
      </c>
      <c r="D359" s="117">
        <v>20.8</v>
      </c>
      <c r="E359" s="117">
        <v>0</v>
      </c>
      <c r="F359" s="118" t="s">
        <v>489</v>
      </c>
      <c r="G359" t="s">
        <v>567</v>
      </c>
    </row>
    <row r="360" spans="1:7" ht="12.75">
      <c r="A360" s="123">
        <v>36206</v>
      </c>
      <c r="B360" s="115" t="s">
        <v>14</v>
      </c>
      <c r="C360" s="116">
        <v>0.05</v>
      </c>
      <c r="D360" s="117">
        <v>20.9</v>
      </c>
      <c r="E360" s="117">
        <v>0</v>
      </c>
      <c r="F360" s="118" t="s">
        <v>489</v>
      </c>
      <c r="G360" t="s">
        <v>568</v>
      </c>
    </row>
    <row r="361" spans="1:7" ht="12.75">
      <c r="A361" s="123">
        <v>36209</v>
      </c>
      <c r="B361" s="115" t="s">
        <v>14</v>
      </c>
      <c r="C361" s="116">
        <v>0.055</v>
      </c>
      <c r="D361" s="117">
        <v>20.9</v>
      </c>
      <c r="E361" s="117">
        <v>0</v>
      </c>
      <c r="F361" s="118" t="s">
        <v>489</v>
      </c>
      <c r="G361" t="s">
        <v>569</v>
      </c>
    </row>
    <row r="362" spans="1:7" ht="12.75">
      <c r="A362" s="123">
        <v>36213</v>
      </c>
      <c r="B362" s="115" t="s">
        <v>14</v>
      </c>
      <c r="C362" s="116">
        <v>0.054</v>
      </c>
      <c r="D362" s="117">
        <v>20.9</v>
      </c>
      <c r="E362" s="117">
        <v>0</v>
      </c>
      <c r="F362" s="118" t="s">
        <v>489</v>
      </c>
      <c r="G362" t="s">
        <v>570</v>
      </c>
    </row>
    <row r="363" spans="1:7" ht="12.75">
      <c r="A363" s="123">
        <v>36216</v>
      </c>
      <c r="B363" s="115" t="s">
        <v>14</v>
      </c>
      <c r="C363" s="116">
        <v>0.027</v>
      </c>
      <c r="D363" s="117">
        <v>20.9</v>
      </c>
      <c r="E363" s="117">
        <v>0</v>
      </c>
      <c r="F363" s="118" t="s">
        <v>489</v>
      </c>
      <c r="G363" t="s">
        <v>571</v>
      </c>
    </row>
    <row r="364" spans="1:7" ht="12.75">
      <c r="A364" s="123">
        <v>36249</v>
      </c>
      <c r="B364" s="115" t="s">
        <v>14</v>
      </c>
      <c r="C364" s="116">
        <v>0.056</v>
      </c>
      <c r="D364" s="117">
        <v>20.9</v>
      </c>
      <c r="E364" s="117">
        <v>0</v>
      </c>
      <c r="F364" s="118" t="s">
        <v>489</v>
      </c>
      <c r="G364" t="s">
        <v>493</v>
      </c>
    </row>
    <row r="365" spans="1:7" ht="12.75">
      <c r="A365" s="123">
        <v>36251</v>
      </c>
      <c r="B365" s="115" t="s">
        <v>14</v>
      </c>
      <c r="C365" s="116">
        <v>0.05</v>
      </c>
      <c r="D365" s="117">
        <v>20.9</v>
      </c>
      <c r="E365" s="117">
        <v>0</v>
      </c>
      <c r="F365" s="118" t="s">
        <v>489</v>
      </c>
      <c r="G365" t="s">
        <v>494</v>
      </c>
    </row>
    <row r="366" spans="1:7" ht="12.75">
      <c r="A366" s="123">
        <v>36256</v>
      </c>
      <c r="B366" s="115" t="s">
        <v>14</v>
      </c>
      <c r="C366" s="116">
        <v>0.05</v>
      </c>
      <c r="D366" s="117">
        <v>20.9</v>
      </c>
      <c r="E366" s="117">
        <v>0</v>
      </c>
      <c r="F366" s="118" t="s">
        <v>489</v>
      </c>
      <c r="G366" t="s">
        <v>495</v>
      </c>
    </row>
    <row r="367" spans="1:7" ht="12.75">
      <c r="A367" s="123">
        <v>36259</v>
      </c>
      <c r="B367" s="115" t="s">
        <v>14</v>
      </c>
      <c r="C367" s="116">
        <v>0.046</v>
      </c>
      <c r="D367" s="117">
        <v>20.8</v>
      </c>
      <c r="E367" s="117">
        <v>0</v>
      </c>
      <c r="F367" s="118" t="s">
        <v>489</v>
      </c>
      <c r="G367" t="s">
        <v>496</v>
      </c>
    </row>
    <row r="368" spans="1:7" ht="12.75">
      <c r="A368" s="123">
        <v>36263</v>
      </c>
      <c r="B368" s="115" t="s">
        <v>14</v>
      </c>
      <c r="C368" s="116">
        <v>0.051</v>
      </c>
      <c r="D368" s="117">
        <v>20.9</v>
      </c>
      <c r="E368" s="117">
        <v>0</v>
      </c>
      <c r="F368" s="118" t="s">
        <v>489</v>
      </c>
      <c r="G368" t="s">
        <v>497</v>
      </c>
    </row>
    <row r="369" spans="1:7" ht="12.75">
      <c r="A369" s="123">
        <v>36266</v>
      </c>
      <c r="B369" s="115" t="s">
        <v>14</v>
      </c>
      <c r="C369" s="116">
        <v>0.055</v>
      </c>
      <c r="D369" s="117">
        <v>20.9</v>
      </c>
      <c r="E369" s="117">
        <v>0</v>
      </c>
      <c r="F369" s="118" t="s">
        <v>489</v>
      </c>
      <c r="G369" t="s">
        <v>498</v>
      </c>
    </row>
    <row r="370" spans="1:7" ht="12.75">
      <c r="A370" s="123">
        <v>36270</v>
      </c>
      <c r="B370" s="115" t="s">
        <v>14</v>
      </c>
      <c r="C370" s="116">
        <v>0.055</v>
      </c>
      <c r="D370" s="117">
        <v>20.8</v>
      </c>
      <c r="E370" s="117">
        <v>0</v>
      </c>
      <c r="F370" s="118" t="s">
        <v>489</v>
      </c>
      <c r="G370" t="s">
        <v>499</v>
      </c>
    </row>
    <row r="371" spans="1:7" ht="13.5" thickBot="1">
      <c r="A371" s="123">
        <v>36272</v>
      </c>
      <c r="B371" s="119" t="s">
        <v>14</v>
      </c>
      <c r="C371" s="120">
        <v>0.051</v>
      </c>
      <c r="D371" s="121">
        <v>20.7</v>
      </c>
      <c r="E371" s="121">
        <v>0</v>
      </c>
      <c r="F371" s="122" t="s">
        <v>489</v>
      </c>
      <c r="G371" t="s">
        <v>500</v>
      </c>
    </row>
    <row r="372" spans="1:7" ht="12.75">
      <c r="A372" s="123">
        <v>36278</v>
      </c>
      <c r="B372" s="111" t="s">
        <v>14</v>
      </c>
      <c r="C372" s="112">
        <v>0.125</v>
      </c>
      <c r="D372" s="113">
        <v>20.8</v>
      </c>
      <c r="E372" s="113">
        <v>0</v>
      </c>
      <c r="F372" s="114" t="s">
        <v>489</v>
      </c>
      <c r="G372" t="s">
        <v>501</v>
      </c>
    </row>
    <row r="373" spans="1:7" ht="12.75">
      <c r="A373" s="123">
        <v>36285</v>
      </c>
      <c r="B373" s="115" t="s">
        <v>14</v>
      </c>
      <c r="C373" s="116">
        <v>0.062</v>
      </c>
      <c r="D373" s="117">
        <v>20.7</v>
      </c>
      <c r="E373" s="117">
        <v>0</v>
      </c>
      <c r="F373" s="118" t="s">
        <v>489</v>
      </c>
      <c r="G373" t="s">
        <v>528</v>
      </c>
    </row>
    <row r="374" spans="1:7" ht="12.75">
      <c r="A374" s="123">
        <v>36287</v>
      </c>
      <c r="B374" s="115" t="s">
        <v>14</v>
      </c>
      <c r="C374" s="116">
        <v>0.06</v>
      </c>
      <c r="D374" s="117">
        <v>20.9</v>
      </c>
      <c r="E374" s="117">
        <v>0</v>
      </c>
      <c r="F374" s="118" t="s">
        <v>489</v>
      </c>
      <c r="G374" t="s">
        <v>529</v>
      </c>
    </row>
    <row r="375" spans="1:7" ht="12.75">
      <c r="A375" s="123">
        <v>36291</v>
      </c>
      <c r="B375" s="115" t="s">
        <v>14</v>
      </c>
      <c r="C375" s="116">
        <v>0.056</v>
      </c>
      <c r="D375" s="117">
        <v>20.9</v>
      </c>
      <c r="E375" s="117">
        <v>0</v>
      </c>
      <c r="F375" s="118" t="s">
        <v>489</v>
      </c>
      <c r="G375" t="s">
        <v>530</v>
      </c>
    </row>
    <row r="376" spans="1:7" ht="12.75">
      <c r="A376" s="123">
        <v>36294</v>
      </c>
      <c r="B376" s="115" t="s">
        <v>14</v>
      </c>
      <c r="C376" s="116">
        <v>0.059</v>
      </c>
      <c r="D376" s="117">
        <v>20.5</v>
      </c>
      <c r="E376" s="117">
        <v>0</v>
      </c>
      <c r="F376" s="118" t="s">
        <v>489</v>
      </c>
      <c r="G376" t="s">
        <v>531</v>
      </c>
    </row>
    <row r="377" spans="1:7" ht="12.75">
      <c r="A377" s="123">
        <v>36298</v>
      </c>
      <c r="B377" s="115" t="s">
        <v>14</v>
      </c>
      <c r="C377" s="116">
        <v>0.054</v>
      </c>
      <c r="D377" s="117">
        <v>20.7</v>
      </c>
      <c r="E377" s="117">
        <v>0</v>
      </c>
      <c r="F377" s="118" t="s">
        <v>489</v>
      </c>
      <c r="G377" t="s">
        <v>532</v>
      </c>
    </row>
    <row r="378" spans="1:7" ht="12.75">
      <c r="A378" s="123">
        <v>36301</v>
      </c>
      <c r="B378" s="115" t="s">
        <v>14</v>
      </c>
      <c r="C378" s="116">
        <v>0.056</v>
      </c>
      <c r="D378" s="117">
        <v>20.5</v>
      </c>
      <c r="E378" s="117">
        <v>0</v>
      </c>
      <c r="F378" s="118" t="s">
        <v>489</v>
      </c>
      <c r="G378" t="s">
        <v>533</v>
      </c>
    </row>
    <row r="379" spans="1:7" ht="12.75">
      <c r="A379" s="123">
        <v>36305</v>
      </c>
      <c r="B379" s="115" t="s">
        <v>14</v>
      </c>
      <c r="C379" s="116">
        <v>0.052</v>
      </c>
      <c r="D379" s="117">
        <v>20.5</v>
      </c>
      <c r="E379" s="117">
        <v>0</v>
      </c>
      <c r="F379" s="118" t="s">
        <v>489</v>
      </c>
      <c r="G379" t="s">
        <v>534</v>
      </c>
    </row>
    <row r="380" spans="1:7" ht="12.75">
      <c r="A380" s="123">
        <v>36308</v>
      </c>
      <c r="B380" s="115" t="s">
        <v>14</v>
      </c>
      <c r="C380" s="116">
        <v>0.057</v>
      </c>
      <c r="D380" s="117">
        <v>20.5</v>
      </c>
      <c r="E380" s="117">
        <v>0</v>
      </c>
      <c r="F380" s="118" t="s">
        <v>489</v>
      </c>
      <c r="G380" t="s">
        <v>535</v>
      </c>
    </row>
    <row r="381" spans="1:7" ht="12.75">
      <c r="A381" s="123">
        <v>36312</v>
      </c>
      <c r="B381" s="115" t="s">
        <v>14</v>
      </c>
      <c r="C381" s="116">
        <v>0.051</v>
      </c>
      <c r="D381" s="117">
        <v>20.5</v>
      </c>
      <c r="E381" s="117">
        <v>0</v>
      </c>
      <c r="F381" s="118" t="s">
        <v>489</v>
      </c>
      <c r="G381" t="s">
        <v>572</v>
      </c>
    </row>
    <row r="382" spans="1:7" ht="12.75">
      <c r="A382" s="123">
        <v>36314</v>
      </c>
      <c r="B382" s="115" t="s">
        <v>14</v>
      </c>
      <c r="C382" s="116">
        <v>0.053</v>
      </c>
      <c r="D382" s="117">
        <v>20.5</v>
      </c>
      <c r="E382" s="117">
        <v>0</v>
      </c>
      <c r="F382" s="118" t="s">
        <v>489</v>
      </c>
      <c r="G382" t="s">
        <v>573</v>
      </c>
    </row>
    <row r="383" spans="1:7" ht="12.75">
      <c r="A383" s="123">
        <v>36319</v>
      </c>
      <c r="B383" s="115" t="s">
        <v>14</v>
      </c>
      <c r="C383" s="116">
        <v>0.057</v>
      </c>
      <c r="D383" s="117">
        <v>20.3</v>
      </c>
      <c r="E383" s="117">
        <v>0</v>
      </c>
      <c r="F383" s="118" t="s">
        <v>489</v>
      </c>
      <c r="G383" t="s">
        <v>530</v>
      </c>
    </row>
    <row r="384" spans="1:7" ht="12.75">
      <c r="A384" s="123">
        <v>36322</v>
      </c>
      <c r="B384" s="115" t="s">
        <v>14</v>
      </c>
      <c r="C384" s="116">
        <v>0.058</v>
      </c>
      <c r="D384" s="117">
        <v>20.4</v>
      </c>
      <c r="E384" s="117">
        <v>0</v>
      </c>
      <c r="F384" s="118" t="s">
        <v>489</v>
      </c>
      <c r="G384" t="s">
        <v>574</v>
      </c>
    </row>
    <row r="385" spans="1:7" ht="12.75">
      <c r="A385" s="123">
        <v>36326</v>
      </c>
      <c r="B385" s="115" t="s">
        <v>14</v>
      </c>
      <c r="C385" s="116">
        <v>0.057</v>
      </c>
      <c r="D385" s="117">
        <v>19.9</v>
      </c>
      <c r="E385" s="117">
        <v>0</v>
      </c>
      <c r="F385" s="118" t="s">
        <v>489</v>
      </c>
      <c r="G385" t="s">
        <v>575</v>
      </c>
    </row>
    <row r="386" spans="1:7" ht="12.75">
      <c r="A386" s="123">
        <v>36329</v>
      </c>
      <c r="B386" s="115" t="s">
        <v>14</v>
      </c>
      <c r="C386" s="116">
        <v>0.055</v>
      </c>
      <c r="D386" s="117">
        <v>20.2</v>
      </c>
      <c r="E386" s="117">
        <v>0</v>
      </c>
      <c r="F386" s="118" t="s">
        <v>489</v>
      </c>
      <c r="G386" t="s">
        <v>576</v>
      </c>
    </row>
    <row r="387" spans="1:7" ht="13.5" thickBot="1">
      <c r="A387" s="123">
        <v>36333</v>
      </c>
      <c r="B387" s="119" t="s">
        <v>14</v>
      </c>
      <c r="C387" s="120">
        <v>0.062</v>
      </c>
      <c r="D387" s="121">
        <v>20.1</v>
      </c>
      <c r="E387" s="121">
        <v>0</v>
      </c>
      <c r="F387" s="122" t="s">
        <v>489</v>
      </c>
      <c r="G387" t="s">
        <v>577</v>
      </c>
    </row>
    <row r="388" spans="1:7" ht="12.75">
      <c r="A388" s="123">
        <v>36336</v>
      </c>
      <c r="B388" s="111" t="s">
        <v>14</v>
      </c>
      <c r="C388" s="112">
        <v>0.057</v>
      </c>
      <c r="D388" s="113">
        <v>20.1</v>
      </c>
      <c r="E388" s="113">
        <v>0</v>
      </c>
      <c r="F388" s="114" t="s">
        <v>489</v>
      </c>
      <c r="G388" t="s">
        <v>578</v>
      </c>
    </row>
    <row r="389" spans="1:7" ht="12.75">
      <c r="A389" s="123">
        <v>36339</v>
      </c>
      <c r="B389" s="115" t="s">
        <v>14</v>
      </c>
      <c r="C389" s="116">
        <v>0.062</v>
      </c>
      <c r="D389" s="117">
        <v>19.8</v>
      </c>
      <c r="E389" s="117">
        <v>0</v>
      </c>
      <c r="F389" s="118" t="s">
        <v>489</v>
      </c>
      <c r="G389" t="s">
        <v>579</v>
      </c>
    </row>
    <row r="390" spans="1:7" ht="12.75">
      <c r="A390" s="123">
        <v>36343</v>
      </c>
      <c r="B390" s="115" t="s">
        <v>14</v>
      </c>
      <c r="C390" s="116">
        <v>0.055</v>
      </c>
      <c r="D390" s="117">
        <v>19.9</v>
      </c>
      <c r="E390" s="117">
        <v>0</v>
      </c>
      <c r="F390" s="118" t="s">
        <v>489</v>
      </c>
      <c r="G390" t="s">
        <v>536</v>
      </c>
    </row>
    <row r="391" spans="1:7" ht="12.75">
      <c r="A391" s="123">
        <v>36347</v>
      </c>
      <c r="B391" s="115" t="s">
        <v>14</v>
      </c>
      <c r="C391" s="116">
        <v>0.052</v>
      </c>
      <c r="D391" s="117">
        <v>19.9</v>
      </c>
      <c r="E391" s="117">
        <v>0</v>
      </c>
      <c r="F391" s="118" t="s">
        <v>489</v>
      </c>
      <c r="G391" t="s">
        <v>537</v>
      </c>
    </row>
    <row r="392" spans="1:7" ht="12.75">
      <c r="A392" s="123">
        <v>36350</v>
      </c>
      <c r="B392" s="115" t="s">
        <v>14</v>
      </c>
      <c r="C392" s="116">
        <v>0.058</v>
      </c>
      <c r="D392" s="117">
        <v>19.9</v>
      </c>
      <c r="E392" s="117">
        <v>0</v>
      </c>
      <c r="F392" s="118" t="s">
        <v>489</v>
      </c>
      <c r="G392" t="s">
        <v>538</v>
      </c>
    </row>
    <row r="393" spans="1:7" ht="12.75">
      <c r="A393" s="123">
        <v>36354</v>
      </c>
      <c r="B393" s="115" t="s">
        <v>14</v>
      </c>
      <c r="C393" s="116">
        <v>0.055</v>
      </c>
      <c r="D393" s="117">
        <v>19.7</v>
      </c>
      <c r="E393" s="117">
        <v>0</v>
      </c>
      <c r="F393" s="118" t="s">
        <v>489</v>
      </c>
      <c r="G393" t="s">
        <v>539</v>
      </c>
    </row>
    <row r="394" spans="1:7" ht="12.75">
      <c r="A394" s="123">
        <v>36357</v>
      </c>
      <c r="B394" s="115" t="s">
        <v>14</v>
      </c>
      <c r="C394" s="116">
        <v>0.053</v>
      </c>
      <c r="D394" s="117">
        <v>19.9</v>
      </c>
      <c r="E394" s="117">
        <v>0</v>
      </c>
      <c r="F394" s="118" t="s">
        <v>489</v>
      </c>
      <c r="G394" t="s">
        <v>540</v>
      </c>
    </row>
    <row r="395" spans="1:7" ht="12.75">
      <c r="A395" s="123">
        <v>36361</v>
      </c>
      <c r="B395" s="115" t="s">
        <v>14</v>
      </c>
      <c r="C395" s="116">
        <v>0.055</v>
      </c>
      <c r="D395" s="117">
        <v>19.7</v>
      </c>
      <c r="E395" s="117">
        <v>0</v>
      </c>
      <c r="F395" s="118" t="s">
        <v>489</v>
      </c>
      <c r="G395" t="s">
        <v>541</v>
      </c>
    </row>
    <row r="396" spans="1:7" ht="12.75">
      <c r="A396" s="123">
        <v>36364</v>
      </c>
      <c r="B396" s="115" t="s">
        <v>14</v>
      </c>
      <c r="C396" s="116">
        <v>0.056</v>
      </c>
      <c r="D396" s="117">
        <v>19.6</v>
      </c>
      <c r="E396" s="117">
        <v>0</v>
      </c>
      <c r="F396" s="118" t="s">
        <v>489</v>
      </c>
      <c r="G396" t="s">
        <v>542</v>
      </c>
    </row>
    <row r="397" spans="1:7" ht="12.75">
      <c r="A397" s="123">
        <v>36368</v>
      </c>
      <c r="B397" s="115" t="s">
        <v>14</v>
      </c>
      <c r="C397" s="116">
        <v>0.054</v>
      </c>
      <c r="D397" s="117">
        <v>19.3</v>
      </c>
      <c r="E397" s="117">
        <v>0</v>
      </c>
      <c r="F397" s="118" t="s">
        <v>489</v>
      </c>
      <c r="G397" t="s">
        <v>543</v>
      </c>
    </row>
    <row r="398" spans="1:7" ht="12.75">
      <c r="A398" s="123">
        <v>36371</v>
      </c>
      <c r="B398" s="115" t="s">
        <v>14</v>
      </c>
      <c r="C398" s="116">
        <v>0.051</v>
      </c>
      <c r="D398" s="117">
        <v>19.4</v>
      </c>
      <c r="E398" s="117">
        <v>0</v>
      </c>
      <c r="F398" s="118" t="s">
        <v>489</v>
      </c>
      <c r="G398" t="s">
        <v>544</v>
      </c>
    </row>
    <row r="399" spans="1:7" ht="12.75">
      <c r="A399" s="123">
        <v>36374</v>
      </c>
      <c r="B399" s="115" t="s">
        <v>14</v>
      </c>
      <c r="C399" s="116">
        <v>0.054</v>
      </c>
      <c r="D399" s="117">
        <v>19.6</v>
      </c>
      <c r="E399" s="117">
        <v>0</v>
      </c>
      <c r="F399" s="118" t="s">
        <v>489</v>
      </c>
      <c r="G399" t="s">
        <v>545</v>
      </c>
    </row>
    <row r="400" spans="1:7" ht="12.75">
      <c r="A400" s="123">
        <v>36378</v>
      </c>
      <c r="B400" s="115" t="s">
        <v>14</v>
      </c>
      <c r="C400" s="116">
        <v>0.053</v>
      </c>
      <c r="D400" s="117">
        <v>19.3</v>
      </c>
      <c r="E400" s="117">
        <v>0</v>
      </c>
      <c r="F400" s="118" t="s">
        <v>489</v>
      </c>
      <c r="G400" t="s">
        <v>546</v>
      </c>
    </row>
    <row r="401" spans="1:7" ht="12.75">
      <c r="A401" s="123">
        <v>36382</v>
      </c>
      <c r="B401" s="115" t="s">
        <v>14</v>
      </c>
      <c r="C401" s="116">
        <v>0.054</v>
      </c>
      <c r="D401" s="117">
        <v>20</v>
      </c>
      <c r="E401" s="117">
        <v>0</v>
      </c>
      <c r="F401" s="118" t="s">
        <v>489</v>
      </c>
      <c r="G401" t="s">
        <v>547</v>
      </c>
    </row>
    <row r="402" spans="1:7" ht="12.75">
      <c r="A402" s="123">
        <v>36384</v>
      </c>
      <c r="B402" s="115" t="s">
        <v>14</v>
      </c>
      <c r="C402" s="116">
        <v>0.055</v>
      </c>
      <c r="D402" s="117">
        <v>20.1</v>
      </c>
      <c r="E402" s="117">
        <v>0</v>
      </c>
      <c r="F402" s="118" t="s">
        <v>489</v>
      </c>
      <c r="G402" t="s">
        <v>548</v>
      </c>
    </row>
    <row r="403" spans="1:7" ht="13.5" thickBot="1">
      <c r="A403" s="123">
        <v>36388</v>
      </c>
      <c r="B403" s="119" t="s">
        <v>14</v>
      </c>
      <c r="C403" s="120">
        <v>0.05</v>
      </c>
      <c r="D403" s="121">
        <v>20.1</v>
      </c>
      <c r="E403" s="121">
        <v>0</v>
      </c>
      <c r="F403" s="122" t="s">
        <v>489</v>
      </c>
      <c r="G403" t="s">
        <v>549</v>
      </c>
    </row>
    <row r="404" spans="1:7" ht="12.75">
      <c r="A404" s="123">
        <v>36392</v>
      </c>
      <c r="B404" s="111" t="s">
        <v>14</v>
      </c>
      <c r="C404" s="112">
        <v>0.051</v>
      </c>
      <c r="D404" s="113">
        <v>19.9</v>
      </c>
      <c r="E404" s="113">
        <v>0</v>
      </c>
      <c r="F404" s="114" t="s">
        <v>489</v>
      </c>
      <c r="G404" t="s">
        <v>550</v>
      </c>
    </row>
    <row r="405" spans="1:7" ht="12.75">
      <c r="A405" s="123">
        <v>36396</v>
      </c>
      <c r="B405" s="115" t="s">
        <v>14</v>
      </c>
      <c r="C405" s="116">
        <v>0.05</v>
      </c>
      <c r="D405" s="117">
        <v>19.7</v>
      </c>
      <c r="E405" s="117">
        <v>0</v>
      </c>
      <c r="F405" s="118" t="s">
        <v>489</v>
      </c>
      <c r="G405" t="s">
        <v>551</v>
      </c>
    </row>
    <row r="406" spans="1:7" ht="12.75">
      <c r="A406" s="123">
        <v>36398</v>
      </c>
      <c r="B406" s="115" t="s">
        <v>14</v>
      </c>
      <c r="C406" s="116">
        <v>0.05</v>
      </c>
      <c r="D406" s="117">
        <v>19.6</v>
      </c>
      <c r="E406" s="117">
        <v>0</v>
      </c>
      <c r="F406" s="118" t="s">
        <v>489</v>
      </c>
      <c r="G406" t="s">
        <v>552</v>
      </c>
    </row>
    <row r="407" spans="1:7" ht="12.75">
      <c r="A407" s="123">
        <v>36403</v>
      </c>
      <c r="B407" s="115" t="s">
        <v>14</v>
      </c>
      <c r="C407" s="116">
        <v>0.049</v>
      </c>
      <c r="D407" s="117">
        <v>19.5</v>
      </c>
      <c r="E407" s="117">
        <v>0</v>
      </c>
      <c r="F407" s="118" t="s">
        <v>489</v>
      </c>
      <c r="G407" t="s">
        <v>553</v>
      </c>
    </row>
    <row r="408" spans="1:7" ht="12.75">
      <c r="A408" s="123">
        <v>36406</v>
      </c>
      <c r="B408" s="115" t="s">
        <v>14</v>
      </c>
      <c r="C408" s="116">
        <v>0.085</v>
      </c>
      <c r="D408" s="117">
        <v>19.8</v>
      </c>
      <c r="E408" s="117">
        <v>0</v>
      </c>
      <c r="F408" s="118" t="s">
        <v>489</v>
      </c>
      <c r="G408" t="s">
        <v>554</v>
      </c>
    </row>
    <row r="409" spans="1:7" ht="12.75">
      <c r="A409" s="123">
        <v>36410</v>
      </c>
      <c r="B409" s="115" t="s">
        <v>14</v>
      </c>
      <c r="C409" s="116">
        <v>0.051</v>
      </c>
      <c r="D409" s="117">
        <v>19.5</v>
      </c>
      <c r="E409" s="117">
        <v>0</v>
      </c>
      <c r="F409" s="118" t="s">
        <v>489</v>
      </c>
      <c r="G409" t="s">
        <v>555</v>
      </c>
    </row>
    <row r="410" spans="1:7" ht="12.75">
      <c r="A410" s="123">
        <v>36411</v>
      </c>
      <c r="B410" s="115" t="s">
        <v>14</v>
      </c>
      <c r="C410" s="125" t="s">
        <v>556</v>
      </c>
      <c r="D410" s="117">
        <v>19.9</v>
      </c>
      <c r="E410" s="117">
        <v>0</v>
      </c>
      <c r="F410" s="118" t="s">
        <v>489</v>
      </c>
      <c r="G410" t="s">
        <v>557</v>
      </c>
    </row>
    <row r="411" spans="1:7" ht="12.75">
      <c r="A411" s="123">
        <v>36413</v>
      </c>
      <c r="B411" s="115" t="s">
        <v>14</v>
      </c>
      <c r="C411" s="116">
        <v>0.052</v>
      </c>
      <c r="D411" s="117">
        <v>20.2</v>
      </c>
      <c r="E411" s="117">
        <v>0</v>
      </c>
      <c r="F411" s="118" t="s">
        <v>489</v>
      </c>
      <c r="G411" t="s">
        <v>558</v>
      </c>
    </row>
    <row r="412" spans="1:7" ht="12.75">
      <c r="A412" s="123">
        <v>36417</v>
      </c>
      <c r="B412" s="115" t="s">
        <v>14</v>
      </c>
      <c r="C412" s="116">
        <v>0.052</v>
      </c>
      <c r="D412" s="117">
        <v>20.4</v>
      </c>
      <c r="E412" s="117">
        <v>0</v>
      </c>
      <c r="F412" s="118" t="s">
        <v>489</v>
      </c>
      <c r="G412" t="s">
        <v>559</v>
      </c>
    </row>
    <row r="413" spans="1:7" ht="12.75">
      <c r="A413" s="123">
        <v>36420</v>
      </c>
      <c r="B413" s="115" t="s">
        <v>14</v>
      </c>
      <c r="C413" s="116">
        <v>0.049</v>
      </c>
      <c r="D413" s="117">
        <v>20.4</v>
      </c>
      <c r="E413" s="117">
        <v>0</v>
      </c>
      <c r="F413" s="118" t="s">
        <v>489</v>
      </c>
      <c r="G413" t="s">
        <v>560</v>
      </c>
    </row>
    <row r="414" spans="1:7" ht="12.75">
      <c r="A414" s="123">
        <v>36424</v>
      </c>
      <c r="B414" s="115" t="s">
        <v>14</v>
      </c>
      <c r="C414" s="116">
        <v>0.054</v>
      </c>
      <c r="D414" s="117">
        <v>20.3</v>
      </c>
      <c r="E414" s="117">
        <v>0</v>
      </c>
      <c r="F414" s="118" t="s">
        <v>489</v>
      </c>
      <c r="G414" t="s">
        <v>561</v>
      </c>
    </row>
    <row r="415" spans="1:7" ht="12.75">
      <c r="A415" s="123">
        <v>36427</v>
      </c>
      <c r="B415" s="115" t="s">
        <v>14</v>
      </c>
      <c r="C415" s="116">
        <v>0.051</v>
      </c>
      <c r="D415" s="117">
        <v>20.5</v>
      </c>
      <c r="E415" s="117">
        <v>0</v>
      </c>
      <c r="F415" s="118" t="s">
        <v>489</v>
      </c>
      <c r="G415" t="s">
        <v>561</v>
      </c>
    </row>
    <row r="416" spans="1:7" ht="12.75">
      <c r="A416" s="123">
        <v>36431</v>
      </c>
      <c r="B416" s="115" t="s">
        <v>14</v>
      </c>
      <c r="C416" s="116">
        <v>0.054</v>
      </c>
      <c r="D416" s="117">
        <v>20.4</v>
      </c>
      <c r="E416" s="117">
        <v>0</v>
      </c>
      <c r="F416" s="118" t="s">
        <v>489</v>
      </c>
      <c r="G416" t="s">
        <v>562</v>
      </c>
    </row>
    <row r="417" spans="1:7" ht="12.75">
      <c r="A417" s="123">
        <v>36433</v>
      </c>
      <c r="B417" s="115" t="s">
        <v>14</v>
      </c>
      <c r="C417" s="116">
        <v>0.052</v>
      </c>
      <c r="D417" s="117">
        <v>20.4</v>
      </c>
      <c r="E417" s="117">
        <v>0</v>
      </c>
      <c r="F417" s="118" t="s">
        <v>489</v>
      </c>
      <c r="G417" t="s">
        <v>563</v>
      </c>
    </row>
    <row r="418" spans="1:7" ht="12.75">
      <c r="A418" s="123">
        <v>36439</v>
      </c>
      <c r="B418" s="115" t="s">
        <v>14</v>
      </c>
      <c r="C418" s="116">
        <v>0.062</v>
      </c>
      <c r="D418" s="117">
        <v>20.9</v>
      </c>
      <c r="E418" s="117">
        <v>0</v>
      </c>
      <c r="F418" s="118" t="s">
        <v>489</v>
      </c>
      <c r="G418" t="s">
        <v>520</v>
      </c>
    </row>
    <row r="419" spans="1:7" ht="13.5" thickBot="1">
      <c r="A419" s="123">
        <v>36441</v>
      </c>
      <c r="B419" s="119" t="s">
        <v>14</v>
      </c>
      <c r="C419" s="120">
        <v>0.051</v>
      </c>
      <c r="D419" s="121">
        <v>20.9</v>
      </c>
      <c r="E419" s="121">
        <v>0</v>
      </c>
      <c r="F419" s="122" t="s">
        <v>489</v>
      </c>
      <c r="G419" t="s">
        <v>521</v>
      </c>
    </row>
    <row r="420" spans="1:7" ht="12.75">
      <c r="A420" s="123">
        <v>36445</v>
      </c>
      <c r="B420" s="111" t="s">
        <v>14</v>
      </c>
      <c r="C420" s="112">
        <v>0.05</v>
      </c>
      <c r="D420" s="113">
        <v>20.5</v>
      </c>
      <c r="E420" s="113">
        <v>0</v>
      </c>
      <c r="F420" s="114" t="s">
        <v>489</v>
      </c>
      <c r="G420" t="s">
        <v>522</v>
      </c>
    </row>
    <row r="421" spans="1:7" ht="12.75">
      <c r="A421" s="123">
        <v>36447</v>
      </c>
      <c r="B421" s="115" t="s">
        <v>14</v>
      </c>
      <c r="C421" s="116">
        <v>0.052</v>
      </c>
      <c r="D421" s="117">
        <v>20.5</v>
      </c>
      <c r="E421" s="117">
        <v>0</v>
      </c>
      <c r="F421" s="118" t="s">
        <v>489</v>
      </c>
      <c r="G421" t="s">
        <v>523</v>
      </c>
    </row>
    <row r="422" spans="1:7" ht="12.75">
      <c r="A422" s="123">
        <v>36451</v>
      </c>
      <c r="B422" s="115" t="s">
        <v>14</v>
      </c>
      <c r="C422" s="116">
        <v>0.055</v>
      </c>
      <c r="D422" s="117">
        <v>20.7</v>
      </c>
      <c r="E422" s="117">
        <v>0</v>
      </c>
      <c r="F422" s="118" t="s">
        <v>489</v>
      </c>
      <c r="G422" t="s">
        <v>524</v>
      </c>
    </row>
    <row r="423" spans="1:7" ht="12.75">
      <c r="A423" s="123">
        <v>36454</v>
      </c>
      <c r="B423" s="115" t="s">
        <v>14</v>
      </c>
      <c r="C423" s="116">
        <v>0.047</v>
      </c>
      <c r="D423" s="117">
        <v>20.8</v>
      </c>
      <c r="E423" s="117">
        <v>0</v>
      </c>
      <c r="F423" s="118" t="s">
        <v>489</v>
      </c>
      <c r="G423" t="s">
        <v>525</v>
      </c>
    </row>
    <row r="424" spans="1:7" ht="12.75">
      <c r="A424" s="123">
        <v>36459</v>
      </c>
      <c r="B424" s="115" t="s">
        <v>14</v>
      </c>
      <c r="C424" s="116">
        <v>0.056</v>
      </c>
      <c r="D424" s="117">
        <v>20.7</v>
      </c>
      <c r="E424" s="117">
        <v>0</v>
      </c>
      <c r="F424" s="118" t="s">
        <v>489</v>
      </c>
      <c r="G424" t="s">
        <v>526</v>
      </c>
    </row>
    <row r="425" spans="1:7" ht="12.75">
      <c r="A425" s="123">
        <v>36461</v>
      </c>
      <c r="B425" s="115" t="s">
        <v>14</v>
      </c>
      <c r="C425" s="116">
        <v>0.054</v>
      </c>
      <c r="D425" s="117">
        <v>20.8</v>
      </c>
      <c r="E425" s="117">
        <v>0</v>
      </c>
      <c r="F425" s="118" t="s">
        <v>489</v>
      </c>
      <c r="G425" t="s">
        <v>527</v>
      </c>
    </row>
    <row r="426" spans="1:7" ht="12.75">
      <c r="A426" s="123">
        <v>36465</v>
      </c>
      <c r="B426" s="115" t="s">
        <v>14</v>
      </c>
      <c r="C426" s="116">
        <v>0.05</v>
      </c>
      <c r="D426" s="117">
        <v>20.9</v>
      </c>
      <c r="E426" s="117">
        <v>0</v>
      </c>
      <c r="F426" s="118" t="s">
        <v>489</v>
      </c>
      <c r="G426" t="s">
        <v>511</v>
      </c>
    </row>
    <row r="427" spans="1:7" ht="12.75">
      <c r="A427" s="123">
        <v>36469</v>
      </c>
      <c r="B427" s="115" t="s">
        <v>14</v>
      </c>
      <c r="C427" s="116">
        <v>0.056</v>
      </c>
      <c r="D427" s="117">
        <v>20.9</v>
      </c>
      <c r="E427" s="117">
        <v>0</v>
      </c>
      <c r="F427" s="118" t="s">
        <v>489</v>
      </c>
      <c r="G427" t="s">
        <v>512</v>
      </c>
    </row>
    <row r="428" spans="1:7" ht="12.75">
      <c r="A428" s="123">
        <v>36471</v>
      </c>
      <c r="B428" s="115" t="s">
        <v>14</v>
      </c>
      <c r="C428" s="116">
        <v>0.049</v>
      </c>
      <c r="D428" s="117">
        <v>20.9</v>
      </c>
      <c r="E428" s="117">
        <v>0</v>
      </c>
      <c r="F428" s="118" t="s">
        <v>489</v>
      </c>
      <c r="G428" t="s">
        <v>513</v>
      </c>
    </row>
    <row r="429" spans="1:7" ht="12.75">
      <c r="A429" s="123">
        <v>36474</v>
      </c>
      <c r="B429" s="115" t="s">
        <v>14</v>
      </c>
      <c r="C429" s="116">
        <v>0.051</v>
      </c>
      <c r="D429" s="117">
        <v>20.8</v>
      </c>
      <c r="E429" s="117">
        <v>0</v>
      </c>
      <c r="F429" s="118" t="s">
        <v>489</v>
      </c>
      <c r="G429" t="s">
        <v>514</v>
      </c>
    </row>
    <row r="430" spans="1:7" ht="12.75">
      <c r="A430" s="123">
        <v>36478</v>
      </c>
      <c r="B430" s="115" t="s">
        <v>14</v>
      </c>
      <c r="C430" s="116">
        <v>0.05</v>
      </c>
      <c r="D430" s="117">
        <v>20.7</v>
      </c>
      <c r="E430" s="117">
        <v>0</v>
      </c>
      <c r="F430" s="118" t="s">
        <v>489</v>
      </c>
      <c r="G430" t="s">
        <v>515</v>
      </c>
    </row>
    <row r="431" spans="1:7" ht="12.75">
      <c r="A431" s="123">
        <v>36481</v>
      </c>
      <c r="B431" s="115" t="s">
        <v>14</v>
      </c>
      <c r="C431" s="116">
        <v>0.052</v>
      </c>
      <c r="D431" s="117">
        <v>20.9</v>
      </c>
      <c r="E431" s="117">
        <v>0</v>
      </c>
      <c r="F431" s="118" t="s">
        <v>489</v>
      </c>
      <c r="G431" t="s">
        <v>516</v>
      </c>
    </row>
    <row r="432" spans="1:7" ht="12.75">
      <c r="A432" s="123">
        <v>36486</v>
      </c>
      <c r="B432" s="115" t="s">
        <v>14</v>
      </c>
      <c r="C432" s="116">
        <v>0.06</v>
      </c>
      <c r="D432" s="117">
        <v>20.9</v>
      </c>
      <c r="E432" s="117">
        <v>0</v>
      </c>
      <c r="F432" s="118" t="s">
        <v>489</v>
      </c>
      <c r="G432" t="s">
        <v>517</v>
      </c>
    </row>
    <row r="433" spans="1:7" ht="12.75">
      <c r="A433" s="123">
        <v>36489</v>
      </c>
      <c r="B433" s="115" t="s">
        <v>14</v>
      </c>
      <c r="C433" s="116">
        <v>0.056</v>
      </c>
      <c r="D433" s="117">
        <v>20.9</v>
      </c>
      <c r="E433" s="117">
        <v>0</v>
      </c>
      <c r="F433" s="118" t="s">
        <v>489</v>
      </c>
      <c r="G433" t="s">
        <v>518</v>
      </c>
    </row>
    <row r="434" spans="1:7" ht="12.75">
      <c r="A434" s="123">
        <v>36493</v>
      </c>
      <c r="B434" s="115" t="s">
        <v>14</v>
      </c>
      <c r="C434" s="116">
        <v>0.049</v>
      </c>
      <c r="D434" s="117">
        <v>20.9</v>
      </c>
      <c r="E434" s="117">
        <v>0</v>
      </c>
      <c r="F434" s="118" t="s">
        <v>489</v>
      </c>
      <c r="G434" t="s">
        <v>502</v>
      </c>
    </row>
    <row r="435" spans="1:7" ht="13.5" thickBot="1">
      <c r="A435" s="123">
        <v>36493</v>
      </c>
      <c r="B435" s="119" t="s">
        <v>14</v>
      </c>
      <c r="C435" s="120">
        <v>0.049</v>
      </c>
      <c r="D435" s="121">
        <v>20.9</v>
      </c>
      <c r="E435" s="121">
        <v>0</v>
      </c>
      <c r="F435" s="122" t="s">
        <v>489</v>
      </c>
      <c r="G435" t="s">
        <v>519</v>
      </c>
    </row>
    <row r="436" spans="1:7" ht="12.75">
      <c r="A436" s="123">
        <v>36496</v>
      </c>
      <c r="B436" s="111" t="s">
        <v>14</v>
      </c>
      <c r="C436" s="112">
        <v>0.05</v>
      </c>
      <c r="D436" s="113">
        <v>20.9</v>
      </c>
      <c r="E436" s="113">
        <v>0</v>
      </c>
      <c r="F436" s="114" t="s">
        <v>489</v>
      </c>
      <c r="G436" t="s">
        <v>503</v>
      </c>
    </row>
    <row r="437" spans="1:7" ht="12.75">
      <c r="A437" s="123">
        <v>36501</v>
      </c>
      <c r="B437" s="115" t="s">
        <v>14</v>
      </c>
      <c r="C437" s="116">
        <v>0.055</v>
      </c>
      <c r="D437" s="117">
        <v>20.9</v>
      </c>
      <c r="E437" s="117">
        <v>0</v>
      </c>
      <c r="F437" s="118" t="s">
        <v>489</v>
      </c>
      <c r="G437" t="s">
        <v>504</v>
      </c>
    </row>
    <row r="438" spans="1:7" ht="12.75">
      <c r="A438" s="123">
        <v>36503</v>
      </c>
      <c r="B438" s="115" t="s">
        <v>14</v>
      </c>
      <c r="C438" s="116">
        <v>0.045</v>
      </c>
      <c r="D438" s="117">
        <v>20.9</v>
      </c>
      <c r="E438" s="117">
        <v>0</v>
      </c>
      <c r="F438" s="118" t="s">
        <v>489</v>
      </c>
      <c r="G438" t="s">
        <v>505</v>
      </c>
    </row>
    <row r="439" spans="1:7" ht="12.75">
      <c r="A439" s="123">
        <v>36508</v>
      </c>
      <c r="B439" s="115" t="s">
        <v>14</v>
      </c>
      <c r="C439" s="116">
        <v>0.045</v>
      </c>
      <c r="D439" s="117">
        <v>20.9</v>
      </c>
      <c r="E439" s="117">
        <v>0</v>
      </c>
      <c r="F439" s="118" t="s">
        <v>489</v>
      </c>
      <c r="G439" t="s">
        <v>506</v>
      </c>
    </row>
    <row r="440" spans="1:7" ht="12.75">
      <c r="A440" s="123">
        <v>36510</v>
      </c>
      <c r="B440" s="115" t="s">
        <v>14</v>
      </c>
      <c r="C440" s="116">
        <v>0.05</v>
      </c>
      <c r="D440" s="117">
        <v>20.9</v>
      </c>
      <c r="E440" s="117">
        <v>0</v>
      </c>
      <c r="F440" s="118" t="s">
        <v>489</v>
      </c>
      <c r="G440" t="s">
        <v>507</v>
      </c>
    </row>
    <row r="441" spans="1:7" ht="12.75">
      <c r="A441" s="123">
        <v>36515</v>
      </c>
      <c r="B441" s="115" t="s">
        <v>14</v>
      </c>
      <c r="C441" s="116">
        <v>0.05</v>
      </c>
      <c r="D441" s="117">
        <v>20.9</v>
      </c>
      <c r="E441" s="117">
        <v>0</v>
      </c>
      <c r="F441" s="118" t="s">
        <v>489</v>
      </c>
      <c r="G441" t="s">
        <v>508</v>
      </c>
    </row>
    <row r="442" spans="1:7" ht="12.75">
      <c r="A442" s="123">
        <v>36517</v>
      </c>
      <c r="B442" s="115" t="s">
        <v>14</v>
      </c>
      <c r="C442" s="116">
        <v>0.055</v>
      </c>
      <c r="D442" s="117">
        <v>20.9</v>
      </c>
      <c r="E442" s="117">
        <v>0</v>
      </c>
      <c r="F442" s="118" t="s">
        <v>489</v>
      </c>
      <c r="G442" t="s">
        <v>509</v>
      </c>
    </row>
    <row r="443" spans="1:7" ht="12.75">
      <c r="A443" s="123">
        <v>36521</v>
      </c>
      <c r="B443" s="115" t="s">
        <v>14</v>
      </c>
      <c r="C443" s="116">
        <v>0.05</v>
      </c>
      <c r="D443" s="117">
        <v>20.9</v>
      </c>
      <c r="E443" s="117">
        <v>0</v>
      </c>
      <c r="F443" s="118" t="s">
        <v>489</v>
      </c>
      <c r="G443" t="s">
        <v>510</v>
      </c>
    </row>
    <row r="444" spans="1:7" ht="12.75">
      <c r="A444" s="123">
        <v>36193</v>
      </c>
      <c r="B444" s="115" t="s">
        <v>15</v>
      </c>
      <c r="C444" s="116">
        <v>0.054</v>
      </c>
      <c r="D444" s="117">
        <v>20.9</v>
      </c>
      <c r="E444" s="117">
        <v>0</v>
      </c>
      <c r="F444" s="118" t="s">
        <v>489</v>
      </c>
      <c r="G444" t="s">
        <v>564</v>
      </c>
    </row>
    <row r="445" spans="1:7" ht="12.75">
      <c r="A445" s="123">
        <v>36195</v>
      </c>
      <c r="B445" s="115" t="s">
        <v>15</v>
      </c>
      <c r="C445" s="116">
        <v>0.051</v>
      </c>
      <c r="D445" s="117">
        <v>20.9</v>
      </c>
      <c r="E445" s="117">
        <v>0</v>
      </c>
      <c r="F445" s="118" t="s">
        <v>489</v>
      </c>
      <c r="G445" t="s">
        <v>565</v>
      </c>
    </row>
    <row r="446" spans="1:7" ht="12.75">
      <c r="A446" s="123">
        <v>36199</v>
      </c>
      <c r="B446" s="115" t="s">
        <v>15</v>
      </c>
      <c r="C446" s="116">
        <v>0.058</v>
      </c>
      <c r="D446" s="117">
        <v>20.9</v>
      </c>
      <c r="E446" s="117">
        <v>0</v>
      </c>
      <c r="F446" s="118" t="s">
        <v>489</v>
      </c>
      <c r="G446" t="s">
        <v>566</v>
      </c>
    </row>
    <row r="447" spans="1:7" ht="12.75">
      <c r="A447" s="123">
        <v>36203</v>
      </c>
      <c r="B447" s="115" t="s">
        <v>15</v>
      </c>
      <c r="C447" s="116">
        <v>0.052</v>
      </c>
      <c r="D447" s="117">
        <v>20.9</v>
      </c>
      <c r="E447" s="117">
        <v>0</v>
      </c>
      <c r="F447" s="118" t="s">
        <v>489</v>
      </c>
      <c r="G447" t="s">
        <v>567</v>
      </c>
    </row>
    <row r="448" spans="1:7" ht="12.75">
      <c r="A448" s="123">
        <v>36206</v>
      </c>
      <c r="B448" s="115" t="s">
        <v>15</v>
      </c>
      <c r="C448" s="116">
        <v>0.043</v>
      </c>
      <c r="D448" s="117">
        <v>20.9</v>
      </c>
      <c r="E448" s="117">
        <v>0</v>
      </c>
      <c r="F448" s="118" t="s">
        <v>489</v>
      </c>
      <c r="G448" t="s">
        <v>568</v>
      </c>
    </row>
    <row r="449" spans="1:7" ht="12.75">
      <c r="A449" s="123">
        <v>36209</v>
      </c>
      <c r="B449" s="115" t="s">
        <v>15</v>
      </c>
      <c r="C449" s="116">
        <v>0.02</v>
      </c>
      <c r="D449" s="117">
        <v>20.9</v>
      </c>
      <c r="E449" s="117">
        <v>0</v>
      </c>
      <c r="F449" s="118" t="s">
        <v>489</v>
      </c>
      <c r="G449" t="s">
        <v>569</v>
      </c>
    </row>
    <row r="450" spans="1:7" ht="12.75">
      <c r="A450" s="123">
        <v>36213</v>
      </c>
      <c r="B450" s="115" t="s">
        <v>15</v>
      </c>
      <c r="C450" s="116">
        <v>0.052</v>
      </c>
      <c r="D450" s="117">
        <v>20.9</v>
      </c>
      <c r="E450" s="117">
        <v>0</v>
      </c>
      <c r="F450" s="118" t="s">
        <v>489</v>
      </c>
      <c r="G450" t="s">
        <v>570</v>
      </c>
    </row>
    <row r="451" spans="1:7" ht="13.5" thickBot="1">
      <c r="A451" s="123">
        <v>36216</v>
      </c>
      <c r="B451" s="119" t="s">
        <v>15</v>
      </c>
      <c r="C451" s="120">
        <v>0.034</v>
      </c>
      <c r="D451" s="121">
        <v>20.9</v>
      </c>
      <c r="E451" s="121">
        <v>0</v>
      </c>
      <c r="F451" s="122" t="s">
        <v>489</v>
      </c>
      <c r="G451" t="s">
        <v>571</v>
      </c>
    </row>
    <row r="452" spans="1:7" ht="12.75">
      <c r="A452" s="123">
        <v>36249</v>
      </c>
      <c r="B452" s="111" t="s">
        <v>15</v>
      </c>
      <c r="C452" s="112">
        <v>0.059</v>
      </c>
      <c r="D452" s="113">
        <v>20.9</v>
      </c>
      <c r="E452" s="113">
        <v>0</v>
      </c>
      <c r="F452" s="114" t="s">
        <v>489</v>
      </c>
      <c r="G452" t="s">
        <v>493</v>
      </c>
    </row>
    <row r="453" spans="1:7" ht="12.75">
      <c r="A453" s="123">
        <v>36251</v>
      </c>
      <c r="B453" s="115" t="s">
        <v>15</v>
      </c>
      <c r="C453" s="116">
        <v>0.053</v>
      </c>
      <c r="D453" s="117">
        <v>20.9</v>
      </c>
      <c r="E453" s="117">
        <v>0</v>
      </c>
      <c r="F453" s="118" t="s">
        <v>489</v>
      </c>
      <c r="G453" t="s">
        <v>494</v>
      </c>
    </row>
    <row r="454" spans="1:7" ht="12.75">
      <c r="A454" s="123">
        <v>36256</v>
      </c>
      <c r="B454" s="115" t="s">
        <v>15</v>
      </c>
      <c r="C454" s="116">
        <v>0.056</v>
      </c>
      <c r="D454" s="117">
        <v>20.9</v>
      </c>
      <c r="E454" s="117">
        <v>0</v>
      </c>
      <c r="F454" s="118" t="s">
        <v>489</v>
      </c>
      <c r="G454" t="s">
        <v>495</v>
      </c>
    </row>
    <row r="455" spans="1:7" ht="12.75">
      <c r="A455" s="123">
        <v>36259</v>
      </c>
      <c r="B455" s="115" t="s">
        <v>15</v>
      </c>
      <c r="C455" s="116">
        <v>0.058</v>
      </c>
      <c r="D455" s="117">
        <v>20.9</v>
      </c>
      <c r="E455" s="117">
        <v>0</v>
      </c>
      <c r="F455" s="118" t="s">
        <v>489</v>
      </c>
      <c r="G455" t="s">
        <v>496</v>
      </c>
    </row>
    <row r="456" spans="1:7" ht="12.75">
      <c r="A456" s="123">
        <v>36263</v>
      </c>
      <c r="B456" s="115" t="s">
        <v>15</v>
      </c>
      <c r="C456" s="116">
        <v>0.058</v>
      </c>
      <c r="D456" s="117">
        <v>20.9</v>
      </c>
      <c r="E456" s="117">
        <v>0</v>
      </c>
      <c r="F456" s="118" t="s">
        <v>489</v>
      </c>
      <c r="G456" t="s">
        <v>497</v>
      </c>
    </row>
    <row r="457" spans="1:7" ht="12.75">
      <c r="A457" s="123">
        <v>36266</v>
      </c>
      <c r="B457" s="115" t="s">
        <v>15</v>
      </c>
      <c r="C457" s="116">
        <v>0.055</v>
      </c>
      <c r="D457" s="117">
        <v>20.9</v>
      </c>
      <c r="E457" s="117">
        <v>0</v>
      </c>
      <c r="F457" s="118" t="s">
        <v>489</v>
      </c>
      <c r="G457" t="s">
        <v>498</v>
      </c>
    </row>
    <row r="458" spans="1:7" ht="12.75">
      <c r="A458" s="123">
        <v>36270</v>
      </c>
      <c r="B458" s="115" t="s">
        <v>15</v>
      </c>
      <c r="C458" s="116">
        <v>0.058</v>
      </c>
      <c r="D458" s="117">
        <v>20.9</v>
      </c>
      <c r="E458" s="117">
        <v>0</v>
      </c>
      <c r="F458" s="118" t="s">
        <v>489</v>
      </c>
      <c r="G458" t="s">
        <v>499</v>
      </c>
    </row>
    <row r="459" spans="1:7" ht="12.75">
      <c r="A459" s="123">
        <v>36272</v>
      </c>
      <c r="B459" s="115" t="s">
        <v>15</v>
      </c>
      <c r="C459" s="116">
        <v>0.053</v>
      </c>
      <c r="D459" s="117">
        <v>20.9</v>
      </c>
      <c r="E459" s="117">
        <v>0</v>
      </c>
      <c r="F459" s="118" t="s">
        <v>489</v>
      </c>
      <c r="G459" t="s">
        <v>500</v>
      </c>
    </row>
    <row r="460" spans="1:7" ht="12.75">
      <c r="A460" s="123">
        <v>36278</v>
      </c>
      <c r="B460" s="115" t="s">
        <v>15</v>
      </c>
      <c r="C460" s="116">
        <v>0.09</v>
      </c>
      <c r="D460" s="117">
        <v>20.9</v>
      </c>
      <c r="E460" s="117">
        <v>0</v>
      </c>
      <c r="F460" s="118" t="s">
        <v>489</v>
      </c>
      <c r="G460" t="s">
        <v>501</v>
      </c>
    </row>
    <row r="461" spans="1:7" ht="12.75">
      <c r="A461" s="123">
        <v>36285</v>
      </c>
      <c r="B461" s="115" t="s">
        <v>15</v>
      </c>
      <c r="C461" s="116">
        <v>0.056</v>
      </c>
      <c r="D461" s="117">
        <v>20.9</v>
      </c>
      <c r="E461" s="117">
        <v>0</v>
      </c>
      <c r="F461" s="118" t="s">
        <v>489</v>
      </c>
      <c r="G461" t="s">
        <v>528</v>
      </c>
    </row>
    <row r="462" spans="1:7" ht="12.75">
      <c r="A462" s="123">
        <v>36287</v>
      </c>
      <c r="B462" s="115" t="s">
        <v>15</v>
      </c>
      <c r="C462" s="116">
        <v>0.06</v>
      </c>
      <c r="D462" s="117">
        <v>20.9</v>
      </c>
      <c r="E462" s="117">
        <v>0</v>
      </c>
      <c r="F462" s="118" t="s">
        <v>489</v>
      </c>
      <c r="G462" t="s">
        <v>529</v>
      </c>
    </row>
    <row r="463" spans="1:7" ht="12.75">
      <c r="A463" s="123">
        <v>36291</v>
      </c>
      <c r="B463" s="115" t="s">
        <v>15</v>
      </c>
      <c r="C463" s="116">
        <v>0.058</v>
      </c>
      <c r="D463" s="117">
        <v>20.9</v>
      </c>
      <c r="E463" s="117">
        <v>0</v>
      </c>
      <c r="F463" s="118" t="s">
        <v>489</v>
      </c>
      <c r="G463" t="s">
        <v>530</v>
      </c>
    </row>
    <row r="464" spans="1:7" ht="12.75">
      <c r="A464" s="123">
        <v>36294</v>
      </c>
      <c r="B464" s="115" t="s">
        <v>15</v>
      </c>
      <c r="C464" s="116">
        <v>0.056</v>
      </c>
      <c r="D464" s="117">
        <v>20.9</v>
      </c>
      <c r="E464" s="117">
        <v>0</v>
      </c>
      <c r="F464" s="118" t="s">
        <v>489</v>
      </c>
      <c r="G464" t="s">
        <v>531</v>
      </c>
    </row>
    <row r="465" spans="1:7" ht="12.75">
      <c r="A465" s="123">
        <v>36298</v>
      </c>
      <c r="B465" s="115" t="s">
        <v>15</v>
      </c>
      <c r="C465" s="116">
        <v>0.06</v>
      </c>
      <c r="D465" s="117">
        <v>20.9</v>
      </c>
      <c r="E465" s="117">
        <v>0</v>
      </c>
      <c r="F465" s="118" t="s">
        <v>489</v>
      </c>
      <c r="G465" t="s">
        <v>532</v>
      </c>
    </row>
    <row r="466" spans="1:7" ht="12.75">
      <c r="A466" s="123">
        <v>36301</v>
      </c>
      <c r="B466" s="115" t="s">
        <v>15</v>
      </c>
      <c r="C466" s="116">
        <v>0.057</v>
      </c>
      <c r="D466" s="117">
        <v>20.7</v>
      </c>
      <c r="E466" s="117">
        <v>0</v>
      </c>
      <c r="F466" s="118" t="s">
        <v>489</v>
      </c>
      <c r="G466" t="s">
        <v>533</v>
      </c>
    </row>
    <row r="467" spans="1:7" ht="13.5" thickBot="1">
      <c r="A467" s="123">
        <v>36305</v>
      </c>
      <c r="B467" s="119" t="s">
        <v>15</v>
      </c>
      <c r="C467" s="120">
        <v>0.059</v>
      </c>
      <c r="D467" s="121">
        <v>20.5</v>
      </c>
      <c r="E467" s="121">
        <v>0</v>
      </c>
      <c r="F467" s="122" t="s">
        <v>489</v>
      </c>
      <c r="G467" t="s">
        <v>534</v>
      </c>
    </row>
    <row r="468" spans="1:7" ht="12.75">
      <c r="A468" s="123">
        <v>36308</v>
      </c>
      <c r="B468" s="111" t="s">
        <v>15</v>
      </c>
      <c r="C468" s="112">
        <v>0.056</v>
      </c>
      <c r="D468" s="113">
        <v>20.7</v>
      </c>
      <c r="E468" s="113">
        <v>0</v>
      </c>
      <c r="F468" s="114" t="s">
        <v>489</v>
      </c>
      <c r="G468" t="s">
        <v>535</v>
      </c>
    </row>
    <row r="469" spans="1:7" ht="12.75">
      <c r="A469" s="123">
        <v>36312</v>
      </c>
      <c r="B469" s="115" t="s">
        <v>15</v>
      </c>
      <c r="C469" s="116">
        <v>0.059</v>
      </c>
      <c r="D469" s="117">
        <v>20.7</v>
      </c>
      <c r="E469" s="117">
        <v>0</v>
      </c>
      <c r="F469" s="118" t="s">
        <v>489</v>
      </c>
      <c r="G469" t="s">
        <v>572</v>
      </c>
    </row>
    <row r="470" spans="1:7" ht="12.75">
      <c r="A470" s="123">
        <v>36314</v>
      </c>
      <c r="B470" s="115" t="s">
        <v>15</v>
      </c>
      <c r="C470" s="116">
        <v>0.053</v>
      </c>
      <c r="D470" s="117">
        <v>20.7</v>
      </c>
      <c r="E470" s="117">
        <v>0</v>
      </c>
      <c r="F470" s="118" t="s">
        <v>489</v>
      </c>
      <c r="G470" t="s">
        <v>573</v>
      </c>
    </row>
    <row r="471" spans="1:7" ht="12.75">
      <c r="A471" s="123">
        <v>36319</v>
      </c>
      <c r="B471" s="115" t="s">
        <v>15</v>
      </c>
      <c r="C471" s="116">
        <v>0.059</v>
      </c>
      <c r="D471" s="117">
        <v>20.5</v>
      </c>
      <c r="E471" s="117">
        <v>0</v>
      </c>
      <c r="F471" s="118" t="s">
        <v>489</v>
      </c>
      <c r="G471" t="s">
        <v>530</v>
      </c>
    </row>
    <row r="472" spans="1:7" ht="12.75">
      <c r="A472" s="123">
        <v>36322</v>
      </c>
      <c r="B472" s="115" t="s">
        <v>15</v>
      </c>
      <c r="C472" s="116">
        <v>0.059</v>
      </c>
      <c r="D472" s="117">
        <v>20.5</v>
      </c>
      <c r="E472" s="117">
        <v>0</v>
      </c>
      <c r="F472" s="118" t="s">
        <v>489</v>
      </c>
      <c r="G472" t="s">
        <v>574</v>
      </c>
    </row>
    <row r="473" spans="1:7" ht="12.75">
      <c r="A473" s="123">
        <v>36326</v>
      </c>
      <c r="B473" s="115" t="s">
        <v>15</v>
      </c>
      <c r="C473" s="116">
        <v>0.055</v>
      </c>
      <c r="D473" s="117">
        <v>20.3</v>
      </c>
      <c r="E473" s="117">
        <v>0</v>
      </c>
      <c r="F473" s="118" t="s">
        <v>489</v>
      </c>
      <c r="G473" t="s">
        <v>575</v>
      </c>
    </row>
    <row r="474" spans="1:7" ht="12.75">
      <c r="A474" s="123">
        <v>36329</v>
      </c>
      <c r="B474" s="115" t="s">
        <v>15</v>
      </c>
      <c r="C474" s="116">
        <v>0.06</v>
      </c>
      <c r="D474" s="117">
        <v>20.7</v>
      </c>
      <c r="E474" s="117">
        <v>0</v>
      </c>
      <c r="F474" s="118" t="s">
        <v>489</v>
      </c>
      <c r="G474" t="s">
        <v>576</v>
      </c>
    </row>
    <row r="475" spans="1:7" ht="12.75">
      <c r="A475" s="123">
        <v>36333</v>
      </c>
      <c r="B475" s="115" t="s">
        <v>15</v>
      </c>
      <c r="C475" s="116">
        <v>0.055</v>
      </c>
      <c r="D475" s="117">
        <v>20.6</v>
      </c>
      <c r="E475" s="117">
        <v>0</v>
      </c>
      <c r="F475" s="118" t="s">
        <v>489</v>
      </c>
      <c r="G475" t="s">
        <v>577</v>
      </c>
    </row>
    <row r="476" spans="1:7" ht="12.75">
      <c r="A476" s="123">
        <v>36336</v>
      </c>
      <c r="B476" s="115" t="s">
        <v>15</v>
      </c>
      <c r="C476" s="116">
        <v>0.058</v>
      </c>
      <c r="D476" s="117">
        <v>20.3</v>
      </c>
      <c r="E476" s="117">
        <v>0</v>
      </c>
      <c r="F476" s="118" t="s">
        <v>489</v>
      </c>
      <c r="G476" t="s">
        <v>578</v>
      </c>
    </row>
    <row r="477" spans="1:7" ht="12.75">
      <c r="A477" s="123">
        <v>36339</v>
      </c>
      <c r="B477" s="115" t="s">
        <v>15</v>
      </c>
      <c r="C477" s="116">
        <v>0.057</v>
      </c>
      <c r="D477" s="117">
        <v>20.4</v>
      </c>
      <c r="E477" s="117">
        <v>0</v>
      </c>
      <c r="F477" s="118" t="s">
        <v>489</v>
      </c>
      <c r="G477" t="s">
        <v>579</v>
      </c>
    </row>
    <row r="478" spans="1:7" ht="12.75">
      <c r="A478" s="123">
        <v>36343</v>
      </c>
      <c r="B478" s="115" t="s">
        <v>15</v>
      </c>
      <c r="C478" s="116">
        <v>0.057</v>
      </c>
      <c r="D478" s="117">
        <v>20.4</v>
      </c>
      <c r="E478" s="117">
        <v>0</v>
      </c>
      <c r="F478" s="118" t="s">
        <v>489</v>
      </c>
      <c r="G478" t="s">
        <v>536</v>
      </c>
    </row>
    <row r="479" spans="1:7" ht="12.75">
      <c r="A479" s="123">
        <v>36347</v>
      </c>
      <c r="B479" s="115" t="s">
        <v>15</v>
      </c>
      <c r="C479" s="116">
        <v>0.052</v>
      </c>
      <c r="D479" s="117">
        <v>20.4</v>
      </c>
      <c r="E479" s="117">
        <v>0</v>
      </c>
      <c r="F479" s="118" t="s">
        <v>489</v>
      </c>
      <c r="G479" t="s">
        <v>537</v>
      </c>
    </row>
    <row r="480" spans="1:7" ht="12.75">
      <c r="A480" s="123">
        <v>36350</v>
      </c>
      <c r="B480" s="115" t="s">
        <v>15</v>
      </c>
      <c r="C480" s="116">
        <v>0.056</v>
      </c>
      <c r="D480" s="117">
        <v>20.2</v>
      </c>
      <c r="E480" s="117">
        <v>0</v>
      </c>
      <c r="F480" s="118" t="s">
        <v>489</v>
      </c>
      <c r="G480" t="s">
        <v>538</v>
      </c>
    </row>
    <row r="481" spans="1:7" ht="12.75">
      <c r="A481" s="123">
        <v>36354</v>
      </c>
      <c r="B481" s="115" t="s">
        <v>15</v>
      </c>
      <c r="C481" s="116">
        <v>0.054</v>
      </c>
      <c r="D481" s="117">
        <v>20.2</v>
      </c>
      <c r="E481" s="117">
        <v>0</v>
      </c>
      <c r="F481" s="118" t="s">
        <v>489</v>
      </c>
      <c r="G481" t="s">
        <v>539</v>
      </c>
    </row>
    <row r="482" spans="1:7" ht="12.75">
      <c r="A482" s="123">
        <v>36357</v>
      </c>
      <c r="B482" s="115" t="s">
        <v>15</v>
      </c>
      <c r="C482" s="116">
        <v>0.056</v>
      </c>
      <c r="D482" s="117">
        <v>20.4</v>
      </c>
      <c r="E482" s="117">
        <v>0</v>
      </c>
      <c r="F482" s="118" t="s">
        <v>489</v>
      </c>
      <c r="G482" t="s">
        <v>540</v>
      </c>
    </row>
    <row r="483" spans="1:7" ht="13.5" thickBot="1">
      <c r="A483" s="123">
        <v>36361</v>
      </c>
      <c r="B483" s="119" t="s">
        <v>15</v>
      </c>
      <c r="C483" s="120">
        <v>0.056</v>
      </c>
      <c r="D483" s="121">
        <v>20.4</v>
      </c>
      <c r="E483" s="121">
        <v>0</v>
      </c>
      <c r="F483" s="122" t="s">
        <v>489</v>
      </c>
      <c r="G483" t="s">
        <v>541</v>
      </c>
    </row>
    <row r="484" spans="1:7" ht="12.75">
      <c r="A484" s="123">
        <v>36364</v>
      </c>
      <c r="B484" s="111" t="s">
        <v>15</v>
      </c>
      <c r="C484" s="112">
        <v>0.054</v>
      </c>
      <c r="D484" s="113">
        <v>20.4</v>
      </c>
      <c r="E484" s="113">
        <v>0</v>
      </c>
      <c r="F484" s="114" t="s">
        <v>489</v>
      </c>
      <c r="G484" t="s">
        <v>542</v>
      </c>
    </row>
    <row r="485" spans="1:7" ht="12.75">
      <c r="A485" s="123">
        <v>36368</v>
      </c>
      <c r="B485" s="115" t="s">
        <v>15</v>
      </c>
      <c r="C485" s="116">
        <v>0.053</v>
      </c>
      <c r="D485" s="117">
        <v>20.4</v>
      </c>
      <c r="E485" s="117">
        <v>0</v>
      </c>
      <c r="F485" s="118" t="s">
        <v>489</v>
      </c>
      <c r="G485" t="s">
        <v>543</v>
      </c>
    </row>
    <row r="486" spans="1:7" ht="12.75">
      <c r="A486" s="123">
        <v>36371</v>
      </c>
      <c r="B486" s="115" t="s">
        <v>15</v>
      </c>
      <c r="C486" s="116">
        <v>0.053</v>
      </c>
      <c r="D486" s="117">
        <v>20.2</v>
      </c>
      <c r="E486" s="117">
        <v>0</v>
      </c>
      <c r="F486" s="118" t="s">
        <v>489</v>
      </c>
      <c r="G486" t="s">
        <v>544</v>
      </c>
    </row>
    <row r="487" spans="1:7" ht="12.75">
      <c r="A487" s="123">
        <v>36374</v>
      </c>
      <c r="B487" s="115" t="s">
        <v>15</v>
      </c>
      <c r="C487" s="116">
        <v>0.057</v>
      </c>
      <c r="D487" s="117">
        <v>20.5</v>
      </c>
      <c r="E487" s="117">
        <v>0</v>
      </c>
      <c r="F487" s="118" t="s">
        <v>489</v>
      </c>
      <c r="G487" t="s">
        <v>545</v>
      </c>
    </row>
    <row r="488" spans="1:7" ht="12.75">
      <c r="A488" s="123">
        <v>36378</v>
      </c>
      <c r="B488" s="115" t="s">
        <v>15</v>
      </c>
      <c r="C488" s="116">
        <v>0.05</v>
      </c>
      <c r="D488" s="117">
        <v>20.2</v>
      </c>
      <c r="E488" s="117">
        <v>0</v>
      </c>
      <c r="F488" s="118" t="s">
        <v>489</v>
      </c>
      <c r="G488" t="s">
        <v>546</v>
      </c>
    </row>
    <row r="489" spans="1:7" ht="12.75">
      <c r="A489" s="123">
        <v>36382</v>
      </c>
      <c r="B489" s="115" t="s">
        <v>15</v>
      </c>
      <c r="C489" s="116">
        <v>0.056</v>
      </c>
      <c r="D489" s="117">
        <v>20.7</v>
      </c>
      <c r="E489" s="117">
        <v>0</v>
      </c>
      <c r="F489" s="118" t="s">
        <v>489</v>
      </c>
      <c r="G489" t="s">
        <v>547</v>
      </c>
    </row>
    <row r="490" spans="1:7" ht="12.75">
      <c r="A490" s="123">
        <v>36384</v>
      </c>
      <c r="B490" s="115" t="s">
        <v>15</v>
      </c>
      <c r="C490" s="116">
        <v>0.055</v>
      </c>
      <c r="D490" s="117">
        <v>20.6</v>
      </c>
      <c r="E490" s="117">
        <v>0</v>
      </c>
      <c r="F490" s="118" t="s">
        <v>489</v>
      </c>
      <c r="G490" t="s">
        <v>548</v>
      </c>
    </row>
    <row r="491" spans="1:7" ht="12.75">
      <c r="A491" s="123">
        <v>36388</v>
      </c>
      <c r="B491" s="115" t="s">
        <v>15</v>
      </c>
      <c r="C491" s="116">
        <v>0.05</v>
      </c>
      <c r="D491" s="117">
        <v>20.7</v>
      </c>
      <c r="E491" s="117">
        <v>0</v>
      </c>
      <c r="F491" s="118" t="s">
        <v>489</v>
      </c>
      <c r="G491" t="s">
        <v>549</v>
      </c>
    </row>
    <row r="492" spans="1:7" ht="12.75">
      <c r="A492" s="123">
        <v>36392</v>
      </c>
      <c r="B492" s="115" t="s">
        <v>15</v>
      </c>
      <c r="C492" s="116">
        <v>0.056</v>
      </c>
      <c r="D492" s="117">
        <v>20.5</v>
      </c>
      <c r="E492" s="117">
        <v>0</v>
      </c>
      <c r="F492" s="118" t="s">
        <v>489</v>
      </c>
      <c r="G492" t="s">
        <v>550</v>
      </c>
    </row>
    <row r="493" spans="1:7" ht="12.75">
      <c r="A493" s="123">
        <v>36396</v>
      </c>
      <c r="B493" s="115" t="s">
        <v>15</v>
      </c>
      <c r="C493" s="116">
        <v>0.048</v>
      </c>
      <c r="D493" s="117">
        <v>20.4</v>
      </c>
      <c r="E493" s="117">
        <v>0</v>
      </c>
      <c r="F493" s="118" t="s">
        <v>489</v>
      </c>
      <c r="G493" t="s">
        <v>551</v>
      </c>
    </row>
    <row r="494" spans="1:7" ht="12.75">
      <c r="A494" s="123">
        <v>36398</v>
      </c>
      <c r="B494" s="115" t="s">
        <v>15</v>
      </c>
      <c r="C494" s="116">
        <v>0.051</v>
      </c>
      <c r="D494" s="117">
        <v>20.4</v>
      </c>
      <c r="E494" s="117">
        <v>0</v>
      </c>
      <c r="F494" s="118" t="s">
        <v>489</v>
      </c>
      <c r="G494" t="s">
        <v>552</v>
      </c>
    </row>
    <row r="495" spans="1:7" ht="12.75">
      <c r="A495" s="123">
        <v>36403</v>
      </c>
      <c r="B495" s="115" t="s">
        <v>15</v>
      </c>
      <c r="C495" s="116">
        <v>0.054</v>
      </c>
      <c r="D495" s="117">
        <v>20.4</v>
      </c>
      <c r="E495" s="117">
        <v>0</v>
      </c>
      <c r="F495" s="118" t="s">
        <v>489</v>
      </c>
      <c r="G495" t="s">
        <v>553</v>
      </c>
    </row>
    <row r="496" spans="1:7" ht="12.75">
      <c r="A496" s="123">
        <v>36406</v>
      </c>
      <c r="B496" s="115" t="s">
        <v>15</v>
      </c>
      <c r="C496" s="116">
        <v>0.09</v>
      </c>
      <c r="D496" s="117">
        <v>20.9</v>
      </c>
      <c r="E496" s="117">
        <v>0</v>
      </c>
      <c r="F496" s="118" t="s">
        <v>489</v>
      </c>
      <c r="G496" t="s">
        <v>554</v>
      </c>
    </row>
    <row r="497" spans="1:7" ht="12.75">
      <c r="A497" s="123">
        <v>36410</v>
      </c>
      <c r="B497" s="115" t="s">
        <v>15</v>
      </c>
      <c r="C497" s="116">
        <v>0.056</v>
      </c>
      <c r="D497" s="117">
        <v>20.4</v>
      </c>
      <c r="E497" s="117">
        <v>0</v>
      </c>
      <c r="F497" s="118" t="s">
        <v>489</v>
      </c>
      <c r="G497" t="s">
        <v>555</v>
      </c>
    </row>
    <row r="498" spans="1:7" ht="12.75">
      <c r="A498" s="123">
        <v>36411</v>
      </c>
      <c r="B498" s="115" t="s">
        <v>15</v>
      </c>
      <c r="C498" s="125" t="s">
        <v>556</v>
      </c>
      <c r="D498" s="117">
        <v>20.8</v>
      </c>
      <c r="E498" s="117">
        <v>0</v>
      </c>
      <c r="F498" s="118" t="s">
        <v>489</v>
      </c>
      <c r="G498" t="s">
        <v>557</v>
      </c>
    </row>
    <row r="499" spans="1:7" ht="13.5" thickBot="1">
      <c r="A499" s="123">
        <v>36413</v>
      </c>
      <c r="B499" s="119" t="s">
        <v>15</v>
      </c>
      <c r="C499" s="120">
        <v>0.052</v>
      </c>
      <c r="D499" s="121">
        <v>20.7</v>
      </c>
      <c r="E499" s="121">
        <v>0</v>
      </c>
      <c r="F499" s="122" t="s">
        <v>489</v>
      </c>
      <c r="G499" t="s">
        <v>558</v>
      </c>
    </row>
    <row r="500" spans="1:7" ht="12.75">
      <c r="A500" s="123">
        <v>36417</v>
      </c>
      <c r="B500" s="111" t="s">
        <v>15</v>
      </c>
      <c r="C500" s="112">
        <v>0.055</v>
      </c>
      <c r="D500" s="113">
        <v>20.7</v>
      </c>
      <c r="E500" s="113">
        <v>0</v>
      </c>
      <c r="F500" s="114" t="s">
        <v>489</v>
      </c>
      <c r="G500" t="s">
        <v>559</v>
      </c>
    </row>
    <row r="501" spans="1:7" ht="12.75">
      <c r="A501" s="123">
        <v>36420</v>
      </c>
      <c r="B501" s="115" t="s">
        <v>15</v>
      </c>
      <c r="C501" s="116">
        <v>0.056</v>
      </c>
      <c r="D501" s="117">
        <v>20.7</v>
      </c>
      <c r="E501" s="117">
        <v>0</v>
      </c>
      <c r="F501" s="118" t="s">
        <v>489</v>
      </c>
      <c r="G501" t="s">
        <v>560</v>
      </c>
    </row>
    <row r="502" spans="1:7" ht="12.75">
      <c r="A502" s="123">
        <v>36424</v>
      </c>
      <c r="B502" s="115" t="s">
        <v>15</v>
      </c>
      <c r="C502" s="116">
        <v>0.05</v>
      </c>
      <c r="D502" s="117">
        <v>20.7</v>
      </c>
      <c r="E502" s="117">
        <v>0</v>
      </c>
      <c r="F502" s="118" t="s">
        <v>489</v>
      </c>
      <c r="G502" t="s">
        <v>561</v>
      </c>
    </row>
    <row r="503" spans="1:7" ht="12.75">
      <c r="A503" s="123">
        <v>36427</v>
      </c>
      <c r="B503" s="115" t="s">
        <v>15</v>
      </c>
      <c r="C503" s="116">
        <v>0.052</v>
      </c>
      <c r="D503" s="117">
        <v>20.7</v>
      </c>
      <c r="E503" s="117">
        <v>0</v>
      </c>
      <c r="F503" s="118" t="s">
        <v>489</v>
      </c>
      <c r="G503" t="s">
        <v>561</v>
      </c>
    </row>
    <row r="504" spans="1:7" ht="12.75">
      <c r="A504" s="123">
        <v>36431</v>
      </c>
      <c r="B504" s="115" t="s">
        <v>15</v>
      </c>
      <c r="C504" s="116">
        <v>0.054</v>
      </c>
      <c r="D504" s="117">
        <v>20.8</v>
      </c>
      <c r="E504" s="117">
        <v>0</v>
      </c>
      <c r="F504" s="118" t="s">
        <v>489</v>
      </c>
      <c r="G504" t="s">
        <v>562</v>
      </c>
    </row>
    <row r="505" spans="1:7" ht="12.75">
      <c r="A505" s="123">
        <v>36433</v>
      </c>
      <c r="B505" s="115" t="s">
        <v>15</v>
      </c>
      <c r="C505" s="116">
        <v>0.054</v>
      </c>
      <c r="D505" s="117">
        <v>20.8</v>
      </c>
      <c r="E505" s="117">
        <v>0</v>
      </c>
      <c r="F505" s="118" t="s">
        <v>489</v>
      </c>
      <c r="G505" t="s">
        <v>563</v>
      </c>
    </row>
    <row r="506" spans="1:7" ht="12.75">
      <c r="A506" s="123">
        <v>36439</v>
      </c>
      <c r="B506" s="115" t="s">
        <v>15</v>
      </c>
      <c r="C506" s="116">
        <v>0.06</v>
      </c>
      <c r="D506" s="117">
        <v>20.9</v>
      </c>
      <c r="E506" s="117">
        <v>0</v>
      </c>
      <c r="F506" s="118" t="s">
        <v>489</v>
      </c>
      <c r="G506" t="s">
        <v>520</v>
      </c>
    </row>
    <row r="507" spans="1:7" ht="12.75">
      <c r="A507" s="123">
        <v>36441</v>
      </c>
      <c r="B507" s="115" t="s">
        <v>15</v>
      </c>
      <c r="C507" s="116">
        <v>0.054</v>
      </c>
      <c r="D507" s="117">
        <v>20.9</v>
      </c>
      <c r="E507" s="117">
        <v>0</v>
      </c>
      <c r="F507" s="118" t="s">
        <v>489</v>
      </c>
      <c r="G507" t="s">
        <v>521</v>
      </c>
    </row>
    <row r="508" spans="1:7" ht="12.75">
      <c r="A508" s="123">
        <v>36445</v>
      </c>
      <c r="B508" s="115" t="s">
        <v>15</v>
      </c>
      <c r="C508" s="116">
        <v>0.049</v>
      </c>
      <c r="D508" s="117">
        <v>20.9</v>
      </c>
      <c r="E508" s="117">
        <v>0</v>
      </c>
      <c r="F508" s="118" t="s">
        <v>489</v>
      </c>
      <c r="G508" t="s">
        <v>522</v>
      </c>
    </row>
    <row r="509" spans="1:7" ht="12.75">
      <c r="A509" s="123">
        <v>36447</v>
      </c>
      <c r="B509" s="115" t="s">
        <v>15</v>
      </c>
      <c r="C509" s="116">
        <v>0.05</v>
      </c>
      <c r="D509" s="117">
        <v>20.9</v>
      </c>
      <c r="E509" s="117">
        <v>0</v>
      </c>
      <c r="F509" s="118" t="s">
        <v>489</v>
      </c>
      <c r="G509" t="s">
        <v>523</v>
      </c>
    </row>
    <row r="510" spans="1:7" ht="12.75">
      <c r="A510" s="123">
        <v>36451</v>
      </c>
      <c r="B510" s="115" t="s">
        <v>15</v>
      </c>
      <c r="C510" s="116">
        <v>0.052</v>
      </c>
      <c r="D510" s="117">
        <v>20.9</v>
      </c>
      <c r="E510" s="117">
        <v>0</v>
      </c>
      <c r="F510" s="118" t="s">
        <v>489</v>
      </c>
      <c r="G510" t="s">
        <v>524</v>
      </c>
    </row>
    <row r="511" spans="1:7" ht="12.75">
      <c r="A511" s="123">
        <v>36454</v>
      </c>
      <c r="B511" s="115" t="s">
        <v>15</v>
      </c>
      <c r="C511" s="116">
        <v>0.05</v>
      </c>
      <c r="D511" s="117">
        <v>20.9</v>
      </c>
      <c r="E511" s="117">
        <v>0</v>
      </c>
      <c r="F511" s="118" t="s">
        <v>489</v>
      </c>
      <c r="G511" t="s">
        <v>525</v>
      </c>
    </row>
    <row r="512" spans="1:7" ht="12.75">
      <c r="A512" s="123">
        <v>36459</v>
      </c>
      <c r="B512" s="115" t="s">
        <v>15</v>
      </c>
      <c r="C512" s="116">
        <v>0.05</v>
      </c>
      <c r="D512" s="117">
        <v>20.9</v>
      </c>
      <c r="E512" s="117">
        <v>0</v>
      </c>
      <c r="F512" s="118" t="s">
        <v>489</v>
      </c>
      <c r="G512" t="s">
        <v>526</v>
      </c>
    </row>
    <row r="513" spans="1:7" ht="12.75">
      <c r="A513" s="123">
        <v>36461</v>
      </c>
      <c r="B513" s="115" t="s">
        <v>15</v>
      </c>
      <c r="C513" s="116">
        <v>0.05</v>
      </c>
      <c r="D513" s="117">
        <v>20.9</v>
      </c>
      <c r="E513" s="117">
        <v>0</v>
      </c>
      <c r="F513" s="118" t="s">
        <v>489</v>
      </c>
      <c r="G513" t="s">
        <v>527</v>
      </c>
    </row>
    <row r="514" spans="1:7" ht="12.75">
      <c r="A514" s="123">
        <v>36465</v>
      </c>
      <c r="B514" s="115" t="s">
        <v>15</v>
      </c>
      <c r="C514" s="116">
        <v>0.048</v>
      </c>
      <c r="D514" s="117">
        <v>20.9</v>
      </c>
      <c r="E514" s="117">
        <v>0</v>
      </c>
      <c r="F514" s="118" t="s">
        <v>489</v>
      </c>
      <c r="G514" t="s">
        <v>511</v>
      </c>
    </row>
    <row r="515" spans="1:7" ht="13.5" thickBot="1">
      <c r="A515" s="123">
        <v>36469</v>
      </c>
      <c r="B515" s="119" t="s">
        <v>15</v>
      </c>
      <c r="C515" s="120">
        <v>0.052</v>
      </c>
      <c r="D515" s="121">
        <v>20.9</v>
      </c>
      <c r="E515" s="121">
        <v>0</v>
      </c>
      <c r="F515" s="122" t="s">
        <v>489</v>
      </c>
      <c r="G515" t="s">
        <v>512</v>
      </c>
    </row>
    <row r="516" spans="1:7" ht="12.75">
      <c r="A516" s="123">
        <v>36471</v>
      </c>
      <c r="B516" s="111" t="s">
        <v>15</v>
      </c>
      <c r="C516" s="112">
        <v>0.053</v>
      </c>
      <c r="D516" s="113">
        <v>20.9</v>
      </c>
      <c r="E516" s="113">
        <v>0</v>
      </c>
      <c r="F516" s="114" t="s">
        <v>489</v>
      </c>
      <c r="G516" t="s">
        <v>513</v>
      </c>
    </row>
    <row r="517" spans="1:7" ht="12.75">
      <c r="A517" s="123">
        <v>36474</v>
      </c>
      <c r="B517" s="115" t="s">
        <v>15</v>
      </c>
      <c r="C517" s="116">
        <v>0.052</v>
      </c>
      <c r="D517" s="117">
        <v>20.9</v>
      </c>
      <c r="E517" s="117">
        <v>0</v>
      </c>
      <c r="F517" s="118" t="s">
        <v>489</v>
      </c>
      <c r="G517" t="s">
        <v>514</v>
      </c>
    </row>
    <row r="518" spans="1:7" ht="12.75">
      <c r="A518" s="123">
        <v>36478</v>
      </c>
      <c r="B518" s="115" t="s">
        <v>15</v>
      </c>
      <c r="C518" s="116">
        <v>0.049</v>
      </c>
      <c r="D518" s="117">
        <v>20.9</v>
      </c>
      <c r="E518" s="117">
        <v>0</v>
      </c>
      <c r="F518" s="118" t="s">
        <v>489</v>
      </c>
      <c r="G518" t="s">
        <v>515</v>
      </c>
    </row>
    <row r="519" spans="1:7" ht="12.75">
      <c r="A519" s="123">
        <v>36481</v>
      </c>
      <c r="B519" s="115" t="s">
        <v>15</v>
      </c>
      <c r="C519" s="116">
        <v>0.052</v>
      </c>
      <c r="D519" s="117">
        <v>20.9</v>
      </c>
      <c r="E519" s="117">
        <v>0</v>
      </c>
      <c r="F519" s="118" t="s">
        <v>489</v>
      </c>
      <c r="G519" t="s">
        <v>516</v>
      </c>
    </row>
    <row r="520" spans="1:7" ht="12.75">
      <c r="A520" s="123">
        <v>36486</v>
      </c>
      <c r="B520" s="115" t="s">
        <v>15</v>
      </c>
      <c r="C520" s="116">
        <v>0.045</v>
      </c>
      <c r="D520" s="117">
        <v>20.9</v>
      </c>
      <c r="E520" s="117">
        <v>0</v>
      </c>
      <c r="F520" s="118" t="s">
        <v>489</v>
      </c>
      <c r="G520" t="s">
        <v>517</v>
      </c>
    </row>
    <row r="521" spans="1:7" ht="12.75">
      <c r="A521" s="123">
        <v>36489</v>
      </c>
      <c r="B521" s="115" t="s">
        <v>15</v>
      </c>
      <c r="C521" s="116">
        <v>0.055</v>
      </c>
      <c r="D521" s="117">
        <v>20.9</v>
      </c>
      <c r="E521" s="117">
        <v>0</v>
      </c>
      <c r="F521" s="118" t="s">
        <v>489</v>
      </c>
      <c r="G521" t="s">
        <v>518</v>
      </c>
    </row>
    <row r="522" spans="1:7" ht="12.75">
      <c r="A522" s="123">
        <v>36493</v>
      </c>
      <c r="B522" s="115" t="s">
        <v>15</v>
      </c>
      <c r="C522" s="116">
        <v>0.052</v>
      </c>
      <c r="D522" s="117">
        <v>20.9</v>
      </c>
      <c r="E522" s="117">
        <v>0</v>
      </c>
      <c r="F522" s="118" t="s">
        <v>489</v>
      </c>
      <c r="G522" t="s">
        <v>502</v>
      </c>
    </row>
    <row r="523" spans="1:7" ht="12.75">
      <c r="A523" s="123">
        <v>36493</v>
      </c>
      <c r="B523" s="115" t="s">
        <v>15</v>
      </c>
      <c r="C523" s="116">
        <v>0.052</v>
      </c>
      <c r="D523" s="117">
        <v>20.9</v>
      </c>
      <c r="E523" s="117">
        <v>0</v>
      </c>
      <c r="F523" s="118" t="s">
        <v>489</v>
      </c>
      <c r="G523" t="s">
        <v>519</v>
      </c>
    </row>
    <row r="524" spans="1:7" ht="12.75">
      <c r="A524" s="123">
        <v>36496</v>
      </c>
      <c r="B524" s="115" t="s">
        <v>15</v>
      </c>
      <c r="C524" s="116">
        <v>0.055</v>
      </c>
      <c r="D524" s="117">
        <v>20.9</v>
      </c>
      <c r="E524" s="117">
        <v>0</v>
      </c>
      <c r="F524" s="118" t="s">
        <v>489</v>
      </c>
      <c r="G524" t="s">
        <v>503</v>
      </c>
    </row>
    <row r="525" spans="1:7" ht="12.75">
      <c r="A525" s="123">
        <v>36501</v>
      </c>
      <c r="B525" s="115" t="s">
        <v>15</v>
      </c>
      <c r="C525" s="116">
        <v>0.055</v>
      </c>
      <c r="D525" s="117">
        <v>20.9</v>
      </c>
      <c r="E525" s="117">
        <v>0</v>
      </c>
      <c r="F525" s="118" t="s">
        <v>489</v>
      </c>
      <c r="G525" t="s">
        <v>504</v>
      </c>
    </row>
    <row r="526" spans="1:7" ht="12.75">
      <c r="A526" s="123">
        <v>36503</v>
      </c>
      <c r="B526" s="115" t="s">
        <v>15</v>
      </c>
      <c r="C526" s="116">
        <v>0.055</v>
      </c>
      <c r="D526" s="117">
        <v>20.9</v>
      </c>
      <c r="E526" s="117">
        <v>0</v>
      </c>
      <c r="F526" s="118" t="s">
        <v>489</v>
      </c>
      <c r="G526" t="s">
        <v>505</v>
      </c>
    </row>
    <row r="527" spans="1:7" ht="12.75">
      <c r="A527" s="123">
        <v>36508</v>
      </c>
      <c r="B527" s="115" t="s">
        <v>15</v>
      </c>
      <c r="C527" s="116">
        <v>0.055</v>
      </c>
      <c r="D527" s="117">
        <v>20.9</v>
      </c>
      <c r="E527" s="117">
        <v>0</v>
      </c>
      <c r="F527" s="118" t="s">
        <v>489</v>
      </c>
      <c r="G527" t="s">
        <v>506</v>
      </c>
    </row>
    <row r="528" spans="1:7" ht="12.75">
      <c r="A528" s="123">
        <v>36510</v>
      </c>
      <c r="B528" s="115" t="s">
        <v>15</v>
      </c>
      <c r="C528" s="116">
        <v>0.05</v>
      </c>
      <c r="D528" s="117">
        <v>20.9</v>
      </c>
      <c r="E528" s="117">
        <v>0</v>
      </c>
      <c r="F528" s="118" t="s">
        <v>489</v>
      </c>
      <c r="G528" t="s">
        <v>507</v>
      </c>
    </row>
    <row r="529" spans="1:7" ht="12.75">
      <c r="A529" s="123">
        <v>36515</v>
      </c>
      <c r="B529" s="115" t="s">
        <v>15</v>
      </c>
      <c r="C529" s="116">
        <v>0.05</v>
      </c>
      <c r="D529" s="117">
        <v>20.9</v>
      </c>
      <c r="E529" s="117">
        <v>0</v>
      </c>
      <c r="F529" s="118" t="s">
        <v>489</v>
      </c>
      <c r="G529" t="s">
        <v>508</v>
      </c>
    </row>
    <row r="530" spans="1:7" ht="12.75">
      <c r="A530" s="123">
        <v>36517</v>
      </c>
      <c r="B530" s="115" t="s">
        <v>15</v>
      </c>
      <c r="C530" s="116">
        <v>0.05</v>
      </c>
      <c r="D530" s="117">
        <v>20.9</v>
      </c>
      <c r="E530" s="117">
        <v>0</v>
      </c>
      <c r="F530" s="118" t="s">
        <v>489</v>
      </c>
      <c r="G530" t="s">
        <v>509</v>
      </c>
    </row>
    <row r="531" spans="1:7" ht="13.5" thickBot="1">
      <c r="A531" s="123">
        <v>36521</v>
      </c>
      <c r="B531" s="119" t="s">
        <v>15</v>
      </c>
      <c r="C531" s="120">
        <v>0.055</v>
      </c>
      <c r="D531" s="121">
        <v>20.9</v>
      </c>
      <c r="E531" s="121">
        <v>0</v>
      </c>
      <c r="F531" s="122" t="s">
        <v>489</v>
      </c>
      <c r="G531" t="s">
        <v>510</v>
      </c>
    </row>
    <row r="532" spans="1:7" ht="12.75">
      <c r="A532" s="123">
        <v>36193</v>
      </c>
      <c r="B532" s="111" t="s">
        <v>16</v>
      </c>
      <c r="C532" s="112">
        <v>0.057</v>
      </c>
      <c r="D532" s="113">
        <v>20.9</v>
      </c>
      <c r="E532" s="113">
        <v>0</v>
      </c>
      <c r="F532" s="114" t="s">
        <v>489</v>
      </c>
      <c r="G532" t="s">
        <v>564</v>
      </c>
    </row>
    <row r="533" spans="1:7" ht="12.75">
      <c r="A533" s="123">
        <v>36195</v>
      </c>
      <c r="B533" s="115" t="s">
        <v>16</v>
      </c>
      <c r="C533" s="116">
        <v>0.055</v>
      </c>
      <c r="D533" s="117">
        <v>20.9</v>
      </c>
      <c r="E533" s="117">
        <v>0</v>
      </c>
      <c r="F533" s="118" t="s">
        <v>489</v>
      </c>
      <c r="G533" t="s">
        <v>565</v>
      </c>
    </row>
    <row r="534" spans="1:7" ht="12.75">
      <c r="A534" s="123">
        <v>36199</v>
      </c>
      <c r="B534" s="115" t="s">
        <v>16</v>
      </c>
      <c r="C534" s="116">
        <v>0.057</v>
      </c>
      <c r="D534" s="117">
        <v>20.9</v>
      </c>
      <c r="E534" s="117">
        <v>0</v>
      </c>
      <c r="F534" s="118" t="s">
        <v>489</v>
      </c>
      <c r="G534" t="s">
        <v>566</v>
      </c>
    </row>
    <row r="535" spans="1:7" ht="12.75">
      <c r="A535" s="123">
        <v>36203</v>
      </c>
      <c r="B535" s="115" t="s">
        <v>16</v>
      </c>
      <c r="C535" s="116">
        <v>0.051</v>
      </c>
      <c r="D535" s="117">
        <v>20.9</v>
      </c>
      <c r="E535" s="117">
        <v>0</v>
      </c>
      <c r="F535" s="118" t="s">
        <v>489</v>
      </c>
      <c r="G535" t="s">
        <v>567</v>
      </c>
    </row>
    <row r="536" spans="1:7" ht="12.75">
      <c r="A536" s="123">
        <v>36206</v>
      </c>
      <c r="B536" s="115" t="s">
        <v>16</v>
      </c>
      <c r="C536" s="116">
        <v>0.05</v>
      </c>
      <c r="D536" s="117">
        <v>20.9</v>
      </c>
      <c r="E536" s="117">
        <v>0</v>
      </c>
      <c r="F536" s="118" t="s">
        <v>489</v>
      </c>
      <c r="G536" t="s">
        <v>568</v>
      </c>
    </row>
    <row r="537" spans="1:7" ht="12.75">
      <c r="A537" s="123">
        <v>36209</v>
      </c>
      <c r="B537" s="115" t="s">
        <v>16</v>
      </c>
      <c r="C537" s="116">
        <v>0.025</v>
      </c>
      <c r="D537" s="117">
        <v>20.9</v>
      </c>
      <c r="E537" s="117">
        <v>0</v>
      </c>
      <c r="F537" s="118" t="s">
        <v>489</v>
      </c>
      <c r="G537" t="s">
        <v>569</v>
      </c>
    </row>
    <row r="538" spans="1:7" ht="12.75">
      <c r="A538" s="123">
        <v>36213</v>
      </c>
      <c r="B538" s="115" t="s">
        <v>16</v>
      </c>
      <c r="C538" s="116">
        <v>0.058</v>
      </c>
      <c r="D538" s="117">
        <v>20.9</v>
      </c>
      <c r="E538" s="117">
        <v>0</v>
      </c>
      <c r="F538" s="118" t="s">
        <v>489</v>
      </c>
      <c r="G538" t="s">
        <v>570</v>
      </c>
    </row>
    <row r="539" spans="1:7" ht="12.75">
      <c r="A539" s="123">
        <v>36216</v>
      </c>
      <c r="B539" s="115" t="s">
        <v>16</v>
      </c>
      <c r="C539" s="116">
        <v>0.1</v>
      </c>
      <c r="D539" s="117">
        <v>20.9</v>
      </c>
      <c r="E539" s="117">
        <v>0</v>
      </c>
      <c r="F539" s="118" t="s">
        <v>489</v>
      </c>
      <c r="G539" t="s">
        <v>571</v>
      </c>
    </row>
    <row r="540" spans="1:7" ht="12.75">
      <c r="A540" s="123">
        <v>36249</v>
      </c>
      <c r="B540" s="115" t="s">
        <v>16</v>
      </c>
      <c r="C540" s="116">
        <v>0.059</v>
      </c>
      <c r="D540" s="117">
        <v>20.9</v>
      </c>
      <c r="E540" s="117">
        <v>0</v>
      </c>
      <c r="F540" s="118" t="s">
        <v>489</v>
      </c>
      <c r="G540" t="s">
        <v>493</v>
      </c>
    </row>
    <row r="541" spans="1:7" ht="12.75">
      <c r="A541" s="123">
        <v>36251</v>
      </c>
      <c r="B541" s="115" t="s">
        <v>16</v>
      </c>
      <c r="C541" s="116">
        <v>0.055</v>
      </c>
      <c r="D541" s="117">
        <v>20.9</v>
      </c>
      <c r="E541" s="117">
        <v>0</v>
      </c>
      <c r="F541" s="118" t="s">
        <v>489</v>
      </c>
      <c r="G541" t="s">
        <v>494</v>
      </c>
    </row>
    <row r="542" spans="1:7" ht="12.75">
      <c r="A542" s="123">
        <v>36256</v>
      </c>
      <c r="B542" s="115" t="s">
        <v>16</v>
      </c>
      <c r="C542" s="116">
        <v>0.056</v>
      </c>
      <c r="D542" s="117">
        <v>20.9</v>
      </c>
      <c r="E542" s="117">
        <v>0</v>
      </c>
      <c r="F542" s="118" t="s">
        <v>489</v>
      </c>
      <c r="G542" t="s">
        <v>495</v>
      </c>
    </row>
    <row r="543" spans="1:7" ht="12.75">
      <c r="A543" s="123">
        <v>36259</v>
      </c>
      <c r="B543" s="115" t="s">
        <v>16</v>
      </c>
      <c r="C543" s="116">
        <v>0.053</v>
      </c>
      <c r="D543" s="117">
        <v>20.9</v>
      </c>
      <c r="E543" s="117">
        <v>0</v>
      </c>
      <c r="F543" s="118" t="s">
        <v>489</v>
      </c>
      <c r="G543" t="s">
        <v>496</v>
      </c>
    </row>
    <row r="544" spans="1:7" ht="12.75">
      <c r="A544" s="123">
        <v>36263</v>
      </c>
      <c r="B544" s="115" t="s">
        <v>16</v>
      </c>
      <c r="C544" s="116">
        <v>0.054</v>
      </c>
      <c r="D544" s="117">
        <v>20.9</v>
      </c>
      <c r="E544" s="117">
        <v>0</v>
      </c>
      <c r="F544" s="118" t="s">
        <v>489</v>
      </c>
      <c r="G544" t="s">
        <v>497</v>
      </c>
    </row>
    <row r="545" spans="1:7" ht="12.75">
      <c r="A545" s="123">
        <v>36266</v>
      </c>
      <c r="B545" s="115" t="s">
        <v>16</v>
      </c>
      <c r="C545" s="116">
        <v>0.057</v>
      </c>
      <c r="D545" s="117">
        <v>20.9</v>
      </c>
      <c r="E545" s="117">
        <v>0</v>
      </c>
      <c r="F545" s="118" t="s">
        <v>489</v>
      </c>
      <c r="G545" t="s">
        <v>498</v>
      </c>
    </row>
    <row r="546" spans="1:7" ht="12.75">
      <c r="A546" s="123">
        <v>36270</v>
      </c>
      <c r="B546" s="115" t="s">
        <v>16</v>
      </c>
      <c r="C546" s="116">
        <v>0.059</v>
      </c>
      <c r="D546" s="117">
        <v>20.9</v>
      </c>
      <c r="E546" s="117">
        <v>0</v>
      </c>
      <c r="F546" s="118" t="s">
        <v>489</v>
      </c>
      <c r="G546" t="s">
        <v>499</v>
      </c>
    </row>
    <row r="547" spans="1:7" ht="13.5" thickBot="1">
      <c r="A547" s="123">
        <v>36272</v>
      </c>
      <c r="B547" s="119" t="s">
        <v>16</v>
      </c>
      <c r="C547" s="120">
        <v>0.054</v>
      </c>
      <c r="D547" s="121">
        <v>20.9</v>
      </c>
      <c r="E547" s="121">
        <v>0</v>
      </c>
      <c r="F547" s="122" t="s">
        <v>489</v>
      </c>
      <c r="G547" t="s">
        <v>500</v>
      </c>
    </row>
    <row r="548" spans="1:7" ht="12.75">
      <c r="A548" s="123">
        <v>36278</v>
      </c>
      <c r="B548" s="111" t="s">
        <v>16</v>
      </c>
      <c r="C548" s="112">
        <v>0.085</v>
      </c>
      <c r="D548" s="113">
        <v>20.9</v>
      </c>
      <c r="E548" s="113">
        <v>0</v>
      </c>
      <c r="F548" s="114" t="s">
        <v>489</v>
      </c>
      <c r="G548" t="s">
        <v>501</v>
      </c>
    </row>
    <row r="549" spans="1:7" ht="12.75">
      <c r="A549" s="123">
        <v>36285</v>
      </c>
      <c r="B549" s="115" t="s">
        <v>16</v>
      </c>
      <c r="C549" s="116">
        <v>0.059</v>
      </c>
      <c r="D549" s="117">
        <v>20.9</v>
      </c>
      <c r="E549" s="117">
        <v>0</v>
      </c>
      <c r="F549" s="118" t="s">
        <v>489</v>
      </c>
      <c r="G549" t="s">
        <v>528</v>
      </c>
    </row>
    <row r="550" spans="1:7" ht="12.75">
      <c r="A550" s="123">
        <v>36287</v>
      </c>
      <c r="B550" s="115" t="s">
        <v>16</v>
      </c>
      <c r="C550" s="116">
        <v>0.058</v>
      </c>
      <c r="D550" s="117">
        <v>20.9</v>
      </c>
      <c r="E550" s="117">
        <v>0</v>
      </c>
      <c r="F550" s="118" t="s">
        <v>489</v>
      </c>
      <c r="G550" t="s">
        <v>529</v>
      </c>
    </row>
    <row r="551" spans="1:7" ht="12.75">
      <c r="A551" s="123">
        <v>36291</v>
      </c>
      <c r="B551" s="115" t="s">
        <v>16</v>
      </c>
      <c r="C551" s="116">
        <v>0.062</v>
      </c>
      <c r="D551" s="117">
        <v>20.9</v>
      </c>
      <c r="E551" s="117">
        <v>0</v>
      </c>
      <c r="F551" s="118" t="s">
        <v>489</v>
      </c>
      <c r="G551" t="s">
        <v>530</v>
      </c>
    </row>
    <row r="552" spans="1:7" ht="12.75">
      <c r="A552" s="123">
        <v>36294</v>
      </c>
      <c r="B552" s="115" t="s">
        <v>16</v>
      </c>
      <c r="C552" s="116">
        <v>0.058</v>
      </c>
      <c r="D552" s="117">
        <v>20.7</v>
      </c>
      <c r="E552" s="117">
        <v>0</v>
      </c>
      <c r="F552" s="118" t="s">
        <v>489</v>
      </c>
      <c r="G552" t="s">
        <v>531</v>
      </c>
    </row>
    <row r="553" spans="1:7" ht="12.75">
      <c r="A553" s="123">
        <v>36298</v>
      </c>
      <c r="B553" s="115" t="s">
        <v>16</v>
      </c>
      <c r="C553" s="116">
        <v>0.058</v>
      </c>
      <c r="D553" s="117">
        <v>20.8</v>
      </c>
      <c r="E553" s="117">
        <v>0</v>
      </c>
      <c r="F553" s="118" t="s">
        <v>489</v>
      </c>
      <c r="G553" t="s">
        <v>532</v>
      </c>
    </row>
    <row r="554" spans="1:7" ht="12.75">
      <c r="A554" s="123">
        <v>36301</v>
      </c>
      <c r="B554" s="115" t="s">
        <v>16</v>
      </c>
      <c r="C554" s="116">
        <v>0.056</v>
      </c>
      <c r="D554" s="117">
        <v>20.7</v>
      </c>
      <c r="E554" s="117">
        <v>0</v>
      </c>
      <c r="F554" s="118" t="s">
        <v>489</v>
      </c>
      <c r="G554" t="s">
        <v>533</v>
      </c>
    </row>
    <row r="555" spans="1:7" ht="12.75">
      <c r="A555" s="123">
        <v>36305</v>
      </c>
      <c r="B555" s="115" t="s">
        <v>16</v>
      </c>
      <c r="C555" s="116">
        <v>0.054</v>
      </c>
      <c r="D555" s="117">
        <v>20.5</v>
      </c>
      <c r="E555" s="117">
        <v>0</v>
      </c>
      <c r="F555" s="118" t="s">
        <v>489</v>
      </c>
      <c r="G555" t="s">
        <v>534</v>
      </c>
    </row>
    <row r="556" spans="1:7" ht="12.75">
      <c r="A556" s="123">
        <v>36308</v>
      </c>
      <c r="B556" s="115" t="s">
        <v>16</v>
      </c>
      <c r="C556" s="116">
        <v>0.053</v>
      </c>
      <c r="D556" s="117">
        <v>20.7</v>
      </c>
      <c r="E556" s="117">
        <v>0</v>
      </c>
      <c r="F556" s="118" t="s">
        <v>489</v>
      </c>
      <c r="G556" t="s">
        <v>535</v>
      </c>
    </row>
    <row r="557" spans="1:7" ht="12.75">
      <c r="A557" s="123">
        <v>36312</v>
      </c>
      <c r="B557" s="115" t="s">
        <v>16</v>
      </c>
      <c r="C557" s="116">
        <v>0.053</v>
      </c>
      <c r="D557" s="117">
        <v>20.7</v>
      </c>
      <c r="E557" s="117">
        <v>0</v>
      </c>
      <c r="F557" s="118" t="s">
        <v>489</v>
      </c>
      <c r="G557" t="s">
        <v>572</v>
      </c>
    </row>
    <row r="558" spans="1:7" ht="12.75">
      <c r="A558" s="123">
        <v>36314</v>
      </c>
      <c r="B558" s="115" t="s">
        <v>16</v>
      </c>
      <c r="C558" s="116">
        <v>0.053</v>
      </c>
      <c r="D558" s="117">
        <v>20.7</v>
      </c>
      <c r="E558" s="117">
        <v>0</v>
      </c>
      <c r="F558" s="118" t="s">
        <v>489</v>
      </c>
      <c r="G558" t="s">
        <v>573</v>
      </c>
    </row>
    <row r="559" spans="1:7" ht="12.75">
      <c r="A559" s="123">
        <v>36319</v>
      </c>
      <c r="B559" s="115" t="s">
        <v>16</v>
      </c>
      <c r="C559" s="116">
        <v>0.058</v>
      </c>
      <c r="D559" s="117">
        <v>20.4</v>
      </c>
      <c r="E559" s="117">
        <v>0</v>
      </c>
      <c r="F559" s="118" t="s">
        <v>489</v>
      </c>
      <c r="G559" t="s">
        <v>530</v>
      </c>
    </row>
    <row r="560" spans="1:7" ht="12.75">
      <c r="A560" s="123">
        <v>36322</v>
      </c>
      <c r="B560" s="115" t="s">
        <v>16</v>
      </c>
      <c r="C560" s="116">
        <v>0.059</v>
      </c>
      <c r="D560" s="117">
        <v>20.5</v>
      </c>
      <c r="E560" s="117">
        <v>0</v>
      </c>
      <c r="F560" s="118" t="s">
        <v>489</v>
      </c>
      <c r="G560" t="s">
        <v>574</v>
      </c>
    </row>
    <row r="561" spans="1:7" ht="12.75">
      <c r="A561" s="123">
        <v>36326</v>
      </c>
      <c r="B561" s="115" t="s">
        <v>16</v>
      </c>
      <c r="C561" s="116">
        <v>0.055</v>
      </c>
      <c r="D561" s="117">
        <v>20.5</v>
      </c>
      <c r="E561" s="117">
        <v>0</v>
      </c>
      <c r="F561" s="118" t="s">
        <v>489</v>
      </c>
      <c r="G561" t="s">
        <v>575</v>
      </c>
    </row>
    <row r="562" spans="1:7" ht="12.75">
      <c r="A562" s="123">
        <v>36329</v>
      </c>
      <c r="B562" s="115" t="s">
        <v>16</v>
      </c>
      <c r="C562" s="116">
        <v>0.056</v>
      </c>
      <c r="D562" s="117">
        <v>20.5</v>
      </c>
      <c r="E562" s="117">
        <v>0</v>
      </c>
      <c r="F562" s="118" t="s">
        <v>489</v>
      </c>
      <c r="G562" t="s">
        <v>576</v>
      </c>
    </row>
    <row r="563" spans="1:7" ht="13.5" thickBot="1">
      <c r="A563" s="123">
        <v>36333</v>
      </c>
      <c r="B563" s="119" t="s">
        <v>16</v>
      </c>
      <c r="C563" s="120">
        <v>0.059</v>
      </c>
      <c r="D563" s="121">
        <v>20.6</v>
      </c>
      <c r="E563" s="121">
        <v>0</v>
      </c>
      <c r="F563" s="122" t="s">
        <v>489</v>
      </c>
      <c r="G563" t="s">
        <v>577</v>
      </c>
    </row>
    <row r="564" spans="1:7" ht="12.75">
      <c r="A564" s="123">
        <v>36336</v>
      </c>
      <c r="B564" s="111" t="s">
        <v>16</v>
      </c>
      <c r="C564" s="112">
        <v>0.055</v>
      </c>
      <c r="D564" s="113">
        <v>20.2</v>
      </c>
      <c r="E564" s="113">
        <v>0</v>
      </c>
      <c r="F564" s="114" t="s">
        <v>489</v>
      </c>
      <c r="G564" t="s">
        <v>578</v>
      </c>
    </row>
    <row r="565" spans="1:7" ht="12.75">
      <c r="A565" s="123">
        <v>36339</v>
      </c>
      <c r="B565" s="115" t="s">
        <v>16</v>
      </c>
      <c r="C565" s="116">
        <v>0.055</v>
      </c>
      <c r="D565" s="117">
        <v>20.4</v>
      </c>
      <c r="E565" s="117">
        <v>0</v>
      </c>
      <c r="F565" s="118" t="s">
        <v>489</v>
      </c>
      <c r="G565" t="s">
        <v>579</v>
      </c>
    </row>
    <row r="566" spans="1:7" ht="12.75">
      <c r="A566" s="123">
        <v>36343</v>
      </c>
      <c r="B566" s="115" t="s">
        <v>16</v>
      </c>
      <c r="C566" s="116">
        <v>0.054</v>
      </c>
      <c r="D566" s="117">
        <v>20.4</v>
      </c>
      <c r="E566" s="117">
        <v>0</v>
      </c>
      <c r="F566" s="118" t="s">
        <v>489</v>
      </c>
      <c r="G566" t="s">
        <v>536</v>
      </c>
    </row>
    <row r="567" spans="1:7" ht="12.75">
      <c r="A567" s="123">
        <v>36347</v>
      </c>
      <c r="B567" s="115" t="s">
        <v>16</v>
      </c>
      <c r="C567" s="116">
        <v>0.055</v>
      </c>
      <c r="D567" s="117">
        <v>20.4</v>
      </c>
      <c r="E567" s="117">
        <v>0</v>
      </c>
      <c r="F567" s="118" t="s">
        <v>489</v>
      </c>
      <c r="G567" t="s">
        <v>537</v>
      </c>
    </row>
    <row r="568" spans="1:7" ht="12.75">
      <c r="A568" s="123">
        <v>36350</v>
      </c>
      <c r="B568" s="115" t="s">
        <v>16</v>
      </c>
      <c r="C568" s="116">
        <v>0.055</v>
      </c>
      <c r="D568" s="117">
        <v>20.3</v>
      </c>
      <c r="E568" s="117">
        <v>0</v>
      </c>
      <c r="F568" s="118" t="s">
        <v>489</v>
      </c>
      <c r="G568" t="s">
        <v>538</v>
      </c>
    </row>
    <row r="569" spans="1:7" ht="12.75">
      <c r="A569" s="123">
        <v>36354</v>
      </c>
      <c r="B569" s="115" t="s">
        <v>16</v>
      </c>
      <c r="C569" s="116">
        <v>0.056</v>
      </c>
      <c r="D569" s="117">
        <v>20.4</v>
      </c>
      <c r="E569" s="117">
        <v>0</v>
      </c>
      <c r="F569" s="118" t="s">
        <v>489</v>
      </c>
      <c r="G569" t="s">
        <v>539</v>
      </c>
    </row>
    <row r="570" spans="1:7" ht="12.75">
      <c r="A570" s="123">
        <v>36357</v>
      </c>
      <c r="B570" s="115" t="s">
        <v>16</v>
      </c>
      <c r="C570" s="116">
        <v>0.055</v>
      </c>
      <c r="D570" s="117">
        <v>20.4</v>
      </c>
      <c r="E570" s="117">
        <v>0</v>
      </c>
      <c r="F570" s="118" t="s">
        <v>489</v>
      </c>
      <c r="G570" t="s">
        <v>540</v>
      </c>
    </row>
    <row r="571" spans="1:7" ht="12.75">
      <c r="A571" s="123">
        <v>36361</v>
      </c>
      <c r="B571" s="115" t="s">
        <v>16</v>
      </c>
      <c r="C571" s="116">
        <v>0.057</v>
      </c>
      <c r="D571" s="117">
        <v>20.4</v>
      </c>
      <c r="E571" s="117">
        <v>0</v>
      </c>
      <c r="F571" s="118" t="s">
        <v>489</v>
      </c>
      <c r="G571" t="s">
        <v>541</v>
      </c>
    </row>
    <row r="572" spans="1:7" ht="12.75">
      <c r="A572" s="123">
        <v>36364</v>
      </c>
      <c r="B572" s="115" t="s">
        <v>16</v>
      </c>
      <c r="C572" s="116">
        <v>0.057</v>
      </c>
      <c r="D572" s="117">
        <v>20.4</v>
      </c>
      <c r="E572" s="117">
        <v>0</v>
      </c>
      <c r="F572" s="118" t="s">
        <v>489</v>
      </c>
      <c r="G572" t="s">
        <v>542</v>
      </c>
    </row>
    <row r="573" spans="1:7" ht="12.75">
      <c r="A573" s="123">
        <v>36368</v>
      </c>
      <c r="B573" s="115" t="s">
        <v>16</v>
      </c>
      <c r="C573" s="116">
        <v>0.05</v>
      </c>
      <c r="D573" s="117">
        <v>20.1</v>
      </c>
      <c r="E573" s="117">
        <v>0</v>
      </c>
      <c r="F573" s="118" t="s">
        <v>489</v>
      </c>
      <c r="G573" t="s">
        <v>543</v>
      </c>
    </row>
    <row r="574" spans="1:7" ht="12.75">
      <c r="A574" s="123">
        <v>36371</v>
      </c>
      <c r="B574" s="115" t="s">
        <v>16</v>
      </c>
      <c r="C574" s="116">
        <v>0.052</v>
      </c>
      <c r="D574" s="117">
        <v>20.1</v>
      </c>
      <c r="E574" s="117">
        <v>0</v>
      </c>
      <c r="F574" s="118" t="s">
        <v>489</v>
      </c>
      <c r="G574" t="s">
        <v>544</v>
      </c>
    </row>
    <row r="575" spans="1:7" ht="12.75">
      <c r="A575" s="123">
        <v>36374</v>
      </c>
      <c r="B575" s="115" t="s">
        <v>16</v>
      </c>
      <c r="C575" s="116">
        <v>0.053</v>
      </c>
      <c r="D575" s="117">
        <v>20.5</v>
      </c>
      <c r="E575" s="117">
        <v>0</v>
      </c>
      <c r="F575" s="118" t="s">
        <v>489</v>
      </c>
      <c r="G575" t="s">
        <v>545</v>
      </c>
    </row>
    <row r="576" spans="1:7" ht="12.75">
      <c r="A576" s="123">
        <v>36378</v>
      </c>
      <c r="B576" s="115" t="s">
        <v>16</v>
      </c>
      <c r="C576" s="116">
        <v>0.053</v>
      </c>
      <c r="D576" s="117">
        <v>20.2</v>
      </c>
      <c r="E576" s="117">
        <v>0</v>
      </c>
      <c r="F576" s="118" t="s">
        <v>489</v>
      </c>
      <c r="G576" t="s">
        <v>546</v>
      </c>
    </row>
    <row r="577" spans="1:7" ht="12.75">
      <c r="A577" s="123">
        <v>36382</v>
      </c>
      <c r="B577" s="115" t="s">
        <v>16</v>
      </c>
      <c r="C577" s="116">
        <v>0.056</v>
      </c>
      <c r="D577" s="117">
        <v>20.6</v>
      </c>
      <c r="E577" s="117">
        <v>0</v>
      </c>
      <c r="F577" s="118" t="s">
        <v>489</v>
      </c>
      <c r="G577" t="s">
        <v>547</v>
      </c>
    </row>
    <row r="578" spans="1:7" ht="12.75">
      <c r="A578" s="123">
        <v>36384</v>
      </c>
      <c r="B578" s="115" t="s">
        <v>16</v>
      </c>
      <c r="C578" s="116">
        <v>0.056</v>
      </c>
      <c r="D578" s="117">
        <v>20.5</v>
      </c>
      <c r="E578" s="117">
        <v>0</v>
      </c>
      <c r="F578" s="118" t="s">
        <v>489</v>
      </c>
      <c r="G578" t="s">
        <v>548</v>
      </c>
    </row>
    <row r="579" spans="1:7" ht="13.5" thickBot="1">
      <c r="A579" s="123">
        <v>36388</v>
      </c>
      <c r="B579" s="119" t="s">
        <v>16</v>
      </c>
      <c r="C579" s="120">
        <v>0.051</v>
      </c>
      <c r="D579" s="121">
        <v>20.7</v>
      </c>
      <c r="E579" s="121">
        <v>0</v>
      </c>
      <c r="F579" s="122" t="s">
        <v>489</v>
      </c>
      <c r="G579" t="s">
        <v>549</v>
      </c>
    </row>
    <row r="580" spans="1:7" ht="12.75">
      <c r="A580" s="123">
        <v>36392</v>
      </c>
      <c r="B580" s="111" t="s">
        <v>16</v>
      </c>
      <c r="C580" s="112">
        <v>0.048</v>
      </c>
      <c r="D580" s="113">
        <v>20.5</v>
      </c>
      <c r="E580" s="113">
        <v>0</v>
      </c>
      <c r="F580" s="114" t="s">
        <v>489</v>
      </c>
      <c r="G580" t="s">
        <v>550</v>
      </c>
    </row>
    <row r="581" spans="1:7" ht="12.75">
      <c r="A581" s="123">
        <v>36396</v>
      </c>
      <c r="B581" s="115" t="s">
        <v>16</v>
      </c>
      <c r="C581" s="116">
        <v>0.051</v>
      </c>
      <c r="D581" s="117">
        <v>20.4</v>
      </c>
      <c r="E581" s="117">
        <v>0</v>
      </c>
      <c r="F581" s="118" t="s">
        <v>489</v>
      </c>
      <c r="G581" t="s">
        <v>551</v>
      </c>
    </row>
    <row r="582" spans="1:7" ht="12.75">
      <c r="A582" s="123">
        <v>36398</v>
      </c>
      <c r="B582" s="115" t="s">
        <v>16</v>
      </c>
      <c r="C582" s="116">
        <v>0.05</v>
      </c>
      <c r="D582" s="117">
        <v>20.3</v>
      </c>
      <c r="E582" s="117">
        <v>0</v>
      </c>
      <c r="F582" s="118" t="s">
        <v>489</v>
      </c>
      <c r="G582" t="s">
        <v>552</v>
      </c>
    </row>
    <row r="583" spans="1:7" ht="12.75">
      <c r="A583" s="123">
        <v>36403</v>
      </c>
      <c r="B583" s="115" t="s">
        <v>16</v>
      </c>
      <c r="C583" s="116">
        <v>0.051</v>
      </c>
      <c r="D583" s="117">
        <v>20.4</v>
      </c>
      <c r="E583" s="117">
        <v>0</v>
      </c>
      <c r="F583" s="118" t="s">
        <v>489</v>
      </c>
      <c r="G583" t="s">
        <v>553</v>
      </c>
    </row>
    <row r="584" spans="1:7" ht="12.75">
      <c r="A584" s="123">
        <v>36406</v>
      </c>
      <c r="B584" s="115" t="s">
        <v>16</v>
      </c>
      <c r="C584" s="116">
        <v>0.078</v>
      </c>
      <c r="D584" s="117">
        <v>20.8</v>
      </c>
      <c r="E584" s="117">
        <v>0</v>
      </c>
      <c r="F584" s="118" t="s">
        <v>489</v>
      </c>
      <c r="G584" t="s">
        <v>554</v>
      </c>
    </row>
    <row r="585" spans="1:7" ht="12.75">
      <c r="A585" s="123">
        <v>36410</v>
      </c>
      <c r="B585" s="115" t="s">
        <v>16</v>
      </c>
      <c r="C585" s="116">
        <v>0.05</v>
      </c>
      <c r="D585" s="117">
        <v>20.4</v>
      </c>
      <c r="E585" s="117">
        <v>0</v>
      </c>
      <c r="F585" s="118" t="s">
        <v>489</v>
      </c>
      <c r="G585" t="s">
        <v>555</v>
      </c>
    </row>
    <row r="586" spans="1:7" ht="12.75">
      <c r="A586" s="123">
        <v>36411</v>
      </c>
      <c r="B586" s="115" t="s">
        <v>16</v>
      </c>
      <c r="C586" s="125" t="s">
        <v>556</v>
      </c>
      <c r="D586" s="117">
        <v>20.8</v>
      </c>
      <c r="E586" s="117">
        <v>0</v>
      </c>
      <c r="F586" s="118" t="s">
        <v>489</v>
      </c>
      <c r="G586" t="s">
        <v>557</v>
      </c>
    </row>
    <row r="587" spans="1:7" ht="12.75">
      <c r="A587" s="123">
        <v>36413</v>
      </c>
      <c r="B587" s="115" t="s">
        <v>16</v>
      </c>
      <c r="C587" s="116">
        <v>0.058</v>
      </c>
      <c r="D587" s="117">
        <v>20.7</v>
      </c>
      <c r="E587" s="117">
        <v>0</v>
      </c>
      <c r="F587" s="118" t="s">
        <v>489</v>
      </c>
      <c r="G587" t="s">
        <v>558</v>
      </c>
    </row>
    <row r="588" spans="1:7" ht="12.75">
      <c r="A588" s="123">
        <v>36417</v>
      </c>
      <c r="B588" s="115" t="s">
        <v>16</v>
      </c>
      <c r="C588" s="116">
        <v>0.052</v>
      </c>
      <c r="D588" s="117">
        <v>20.8</v>
      </c>
      <c r="E588" s="117">
        <v>0</v>
      </c>
      <c r="F588" s="118" t="s">
        <v>489</v>
      </c>
      <c r="G588" t="s">
        <v>559</v>
      </c>
    </row>
    <row r="589" spans="1:7" ht="12.75">
      <c r="A589" s="123">
        <v>36420</v>
      </c>
      <c r="B589" s="115" t="s">
        <v>16</v>
      </c>
      <c r="C589" s="116">
        <v>0.052</v>
      </c>
      <c r="D589" s="117">
        <v>20.8</v>
      </c>
      <c r="E589" s="117">
        <v>0</v>
      </c>
      <c r="F589" s="118" t="s">
        <v>489</v>
      </c>
      <c r="G589" t="s">
        <v>560</v>
      </c>
    </row>
    <row r="590" spans="1:7" ht="12.75">
      <c r="A590" s="123">
        <v>36424</v>
      </c>
      <c r="B590" s="115" t="s">
        <v>16</v>
      </c>
      <c r="C590" s="116">
        <v>0.051</v>
      </c>
      <c r="D590" s="117">
        <v>20.8</v>
      </c>
      <c r="E590" s="117">
        <v>0</v>
      </c>
      <c r="F590" s="118" t="s">
        <v>489</v>
      </c>
      <c r="G590" t="s">
        <v>561</v>
      </c>
    </row>
    <row r="591" spans="1:7" ht="12.75">
      <c r="A591" s="123">
        <v>36427</v>
      </c>
      <c r="B591" s="115" t="s">
        <v>16</v>
      </c>
      <c r="C591" s="116">
        <v>0.052</v>
      </c>
      <c r="D591" s="117">
        <v>20.8</v>
      </c>
      <c r="E591" s="117">
        <v>0</v>
      </c>
      <c r="F591" s="118" t="s">
        <v>489</v>
      </c>
      <c r="G591" t="s">
        <v>561</v>
      </c>
    </row>
    <row r="592" spans="1:7" ht="12.75">
      <c r="A592" s="123">
        <v>36431</v>
      </c>
      <c r="B592" s="115" t="s">
        <v>16</v>
      </c>
      <c r="C592" s="116">
        <v>0.055</v>
      </c>
      <c r="D592" s="117">
        <v>20.8</v>
      </c>
      <c r="E592" s="117">
        <v>0</v>
      </c>
      <c r="F592" s="118" t="s">
        <v>489</v>
      </c>
      <c r="G592" t="s">
        <v>562</v>
      </c>
    </row>
    <row r="593" spans="1:7" ht="12.75">
      <c r="A593" s="123">
        <v>36433</v>
      </c>
      <c r="B593" s="115" t="s">
        <v>16</v>
      </c>
      <c r="C593" s="116">
        <v>0.054</v>
      </c>
      <c r="D593" s="117">
        <v>20.8</v>
      </c>
      <c r="E593" s="117">
        <v>0</v>
      </c>
      <c r="F593" s="118" t="s">
        <v>489</v>
      </c>
      <c r="G593" t="s">
        <v>563</v>
      </c>
    </row>
    <row r="594" spans="1:7" ht="12.75">
      <c r="A594" s="123">
        <v>36439</v>
      </c>
      <c r="B594" s="115" t="s">
        <v>16</v>
      </c>
      <c r="C594" s="116">
        <v>0.059</v>
      </c>
      <c r="D594" s="117">
        <v>20.8</v>
      </c>
      <c r="E594" s="117">
        <v>0</v>
      </c>
      <c r="F594" s="118" t="s">
        <v>489</v>
      </c>
      <c r="G594" t="s">
        <v>520</v>
      </c>
    </row>
    <row r="595" spans="1:7" ht="13.5" thickBot="1">
      <c r="A595" s="123">
        <v>36441</v>
      </c>
      <c r="B595" s="119" t="s">
        <v>16</v>
      </c>
      <c r="C595" s="120">
        <v>0.051</v>
      </c>
      <c r="D595" s="121">
        <v>20.8</v>
      </c>
      <c r="E595" s="121">
        <v>0</v>
      </c>
      <c r="F595" s="122" t="s">
        <v>489</v>
      </c>
      <c r="G595" t="s">
        <v>521</v>
      </c>
    </row>
    <row r="596" spans="1:7" ht="12.75">
      <c r="A596" s="123">
        <v>36445</v>
      </c>
      <c r="B596" s="111" t="s">
        <v>16</v>
      </c>
      <c r="C596" s="112">
        <v>0.052</v>
      </c>
      <c r="D596" s="113">
        <v>20.9</v>
      </c>
      <c r="E596" s="113">
        <v>0</v>
      </c>
      <c r="F596" s="114" t="s">
        <v>489</v>
      </c>
      <c r="G596" t="s">
        <v>522</v>
      </c>
    </row>
    <row r="597" spans="1:7" ht="12.75">
      <c r="A597" s="123">
        <v>36447</v>
      </c>
      <c r="B597" s="115" t="s">
        <v>16</v>
      </c>
      <c r="C597" s="116">
        <v>0.056</v>
      </c>
      <c r="D597" s="117">
        <v>20.9</v>
      </c>
      <c r="E597" s="117">
        <v>0</v>
      </c>
      <c r="F597" s="118" t="s">
        <v>489</v>
      </c>
      <c r="G597" t="s">
        <v>523</v>
      </c>
    </row>
    <row r="598" spans="1:7" ht="12.75">
      <c r="A598" s="123">
        <v>36451</v>
      </c>
      <c r="B598" s="115" t="s">
        <v>16</v>
      </c>
      <c r="C598" s="116">
        <v>0.053</v>
      </c>
      <c r="D598" s="117">
        <v>20.9</v>
      </c>
      <c r="E598" s="117">
        <v>0</v>
      </c>
      <c r="F598" s="118" t="s">
        <v>489</v>
      </c>
      <c r="G598" t="s">
        <v>524</v>
      </c>
    </row>
    <row r="599" spans="1:7" ht="12.75">
      <c r="A599" s="123">
        <v>36454</v>
      </c>
      <c r="B599" s="115" t="s">
        <v>16</v>
      </c>
      <c r="C599" s="116">
        <v>0.05</v>
      </c>
      <c r="D599" s="117">
        <v>20.9</v>
      </c>
      <c r="E599" s="117">
        <v>0</v>
      </c>
      <c r="F599" s="118" t="s">
        <v>489</v>
      </c>
      <c r="G599" t="s">
        <v>525</v>
      </c>
    </row>
    <row r="600" spans="1:7" ht="12.75">
      <c r="A600" s="123">
        <v>36459</v>
      </c>
      <c r="B600" s="115" t="s">
        <v>16</v>
      </c>
      <c r="C600" s="116">
        <v>0.046</v>
      </c>
      <c r="D600" s="117">
        <v>20.9</v>
      </c>
      <c r="E600" s="117">
        <v>0</v>
      </c>
      <c r="F600" s="118" t="s">
        <v>489</v>
      </c>
      <c r="G600" t="s">
        <v>526</v>
      </c>
    </row>
    <row r="601" spans="1:7" ht="12.75">
      <c r="A601" s="123">
        <v>36461</v>
      </c>
      <c r="B601" s="115" t="s">
        <v>16</v>
      </c>
      <c r="C601" s="116">
        <v>0.055</v>
      </c>
      <c r="D601" s="117">
        <v>20.9</v>
      </c>
      <c r="E601" s="117">
        <v>0</v>
      </c>
      <c r="F601" s="118" t="s">
        <v>489</v>
      </c>
      <c r="G601" t="s">
        <v>527</v>
      </c>
    </row>
    <row r="602" spans="1:7" ht="12.75">
      <c r="A602" s="123">
        <v>36465</v>
      </c>
      <c r="B602" s="115" t="s">
        <v>16</v>
      </c>
      <c r="C602" s="116">
        <v>0.056</v>
      </c>
      <c r="D602" s="117">
        <v>20.9</v>
      </c>
      <c r="E602" s="117">
        <v>0</v>
      </c>
      <c r="F602" s="118" t="s">
        <v>489</v>
      </c>
      <c r="G602" t="s">
        <v>511</v>
      </c>
    </row>
    <row r="603" spans="1:7" ht="12.75">
      <c r="A603" s="123">
        <v>36469</v>
      </c>
      <c r="B603" s="115" t="s">
        <v>16</v>
      </c>
      <c r="C603" s="116">
        <v>0.043</v>
      </c>
      <c r="D603" s="117">
        <v>20.9</v>
      </c>
      <c r="E603" s="117">
        <v>0</v>
      </c>
      <c r="F603" s="118" t="s">
        <v>489</v>
      </c>
      <c r="G603" t="s">
        <v>512</v>
      </c>
    </row>
    <row r="604" spans="1:7" ht="12.75">
      <c r="A604" s="123">
        <v>36471</v>
      </c>
      <c r="B604" s="115" t="s">
        <v>16</v>
      </c>
      <c r="C604" s="116">
        <v>0.05</v>
      </c>
      <c r="D604" s="117">
        <v>20.9</v>
      </c>
      <c r="E604" s="117">
        <v>0</v>
      </c>
      <c r="F604" s="118" t="s">
        <v>489</v>
      </c>
      <c r="G604" t="s">
        <v>513</v>
      </c>
    </row>
    <row r="605" spans="1:7" ht="12.75">
      <c r="A605" s="123">
        <v>36474</v>
      </c>
      <c r="B605" s="115" t="s">
        <v>16</v>
      </c>
      <c r="C605" s="116">
        <v>0.052</v>
      </c>
      <c r="D605" s="117">
        <v>20.9</v>
      </c>
      <c r="E605" s="117">
        <v>0</v>
      </c>
      <c r="F605" s="118" t="s">
        <v>489</v>
      </c>
      <c r="G605" t="s">
        <v>514</v>
      </c>
    </row>
    <row r="606" spans="1:7" ht="12.75">
      <c r="A606" s="123">
        <v>36478</v>
      </c>
      <c r="B606" s="115" t="s">
        <v>16</v>
      </c>
      <c r="C606" s="116">
        <v>0.05</v>
      </c>
      <c r="D606" s="117">
        <v>20.9</v>
      </c>
      <c r="E606" s="117">
        <v>0</v>
      </c>
      <c r="F606" s="118" t="s">
        <v>489</v>
      </c>
      <c r="G606" t="s">
        <v>515</v>
      </c>
    </row>
    <row r="607" spans="1:7" ht="12.75">
      <c r="A607" s="123">
        <v>36481</v>
      </c>
      <c r="B607" s="115" t="s">
        <v>16</v>
      </c>
      <c r="C607" s="116">
        <v>0.053</v>
      </c>
      <c r="D607" s="117">
        <v>20.9</v>
      </c>
      <c r="E607" s="117">
        <v>0</v>
      </c>
      <c r="F607" s="118" t="s">
        <v>489</v>
      </c>
      <c r="G607" t="s">
        <v>516</v>
      </c>
    </row>
    <row r="608" spans="1:7" ht="12.75">
      <c r="A608" s="123">
        <v>36486</v>
      </c>
      <c r="B608" s="115" t="s">
        <v>16</v>
      </c>
      <c r="C608" s="116">
        <v>0.03</v>
      </c>
      <c r="D608" s="117">
        <v>20.9</v>
      </c>
      <c r="E608" s="117">
        <v>0</v>
      </c>
      <c r="F608" s="118" t="s">
        <v>489</v>
      </c>
      <c r="G608" t="s">
        <v>517</v>
      </c>
    </row>
    <row r="609" spans="1:7" ht="12.75">
      <c r="A609" s="123">
        <v>36489</v>
      </c>
      <c r="B609" s="115" t="s">
        <v>16</v>
      </c>
      <c r="C609" s="116">
        <v>0.053</v>
      </c>
      <c r="D609" s="117">
        <v>20.9</v>
      </c>
      <c r="E609" s="117">
        <v>0</v>
      </c>
      <c r="F609" s="118" t="s">
        <v>489</v>
      </c>
      <c r="G609" t="s">
        <v>518</v>
      </c>
    </row>
    <row r="610" spans="1:7" ht="12.75">
      <c r="A610" s="123">
        <v>36493</v>
      </c>
      <c r="B610" s="115" t="s">
        <v>16</v>
      </c>
      <c r="C610" s="116">
        <v>0.05</v>
      </c>
      <c r="D610" s="117">
        <v>20.9</v>
      </c>
      <c r="E610" s="117">
        <v>0</v>
      </c>
      <c r="F610" s="118" t="s">
        <v>489</v>
      </c>
      <c r="G610" t="s">
        <v>502</v>
      </c>
    </row>
    <row r="611" spans="1:7" ht="13.5" thickBot="1">
      <c r="A611" s="123">
        <v>36493</v>
      </c>
      <c r="B611" s="119" t="s">
        <v>16</v>
      </c>
      <c r="C611" s="120">
        <v>0.05</v>
      </c>
      <c r="D611" s="121">
        <v>20.9</v>
      </c>
      <c r="E611" s="121">
        <v>0</v>
      </c>
      <c r="F611" s="122" t="s">
        <v>489</v>
      </c>
      <c r="G611" t="s">
        <v>519</v>
      </c>
    </row>
    <row r="612" spans="1:7" ht="12.75">
      <c r="A612" s="123">
        <v>36496</v>
      </c>
      <c r="B612" s="111" t="s">
        <v>16</v>
      </c>
      <c r="C612" s="112">
        <v>0.045</v>
      </c>
      <c r="D612" s="113">
        <v>20.9</v>
      </c>
      <c r="E612" s="113">
        <v>0</v>
      </c>
      <c r="F612" s="114" t="s">
        <v>489</v>
      </c>
      <c r="G612" t="s">
        <v>503</v>
      </c>
    </row>
    <row r="613" spans="1:7" ht="12.75">
      <c r="A613" s="123">
        <v>36501</v>
      </c>
      <c r="B613" s="115" t="s">
        <v>16</v>
      </c>
      <c r="C613" s="116">
        <v>0.05</v>
      </c>
      <c r="D613" s="117">
        <v>20.9</v>
      </c>
      <c r="E613" s="117">
        <v>0</v>
      </c>
      <c r="F613" s="118" t="s">
        <v>489</v>
      </c>
      <c r="G613" t="s">
        <v>504</v>
      </c>
    </row>
    <row r="614" spans="1:7" ht="12.75">
      <c r="A614" s="123">
        <v>36503</v>
      </c>
      <c r="B614" s="115" t="s">
        <v>16</v>
      </c>
      <c r="C614" s="116">
        <v>0.055</v>
      </c>
      <c r="D614" s="117">
        <v>20.9</v>
      </c>
      <c r="E614" s="117">
        <v>0</v>
      </c>
      <c r="F614" s="118" t="s">
        <v>489</v>
      </c>
      <c r="G614" t="s">
        <v>505</v>
      </c>
    </row>
    <row r="615" spans="1:7" ht="12.75">
      <c r="A615" s="123">
        <v>36508</v>
      </c>
      <c r="B615" s="115" t="s">
        <v>16</v>
      </c>
      <c r="C615" s="116">
        <v>0.05</v>
      </c>
      <c r="D615" s="117">
        <v>20.9</v>
      </c>
      <c r="E615" s="117">
        <v>0</v>
      </c>
      <c r="F615" s="118" t="s">
        <v>489</v>
      </c>
      <c r="G615" t="s">
        <v>506</v>
      </c>
    </row>
    <row r="616" spans="1:7" ht="12.75">
      <c r="A616" s="123">
        <v>36510</v>
      </c>
      <c r="B616" s="115" t="s">
        <v>16</v>
      </c>
      <c r="C616" s="116">
        <v>0.045</v>
      </c>
      <c r="D616" s="117">
        <v>20.9</v>
      </c>
      <c r="E616" s="117">
        <v>0</v>
      </c>
      <c r="F616" s="118" t="s">
        <v>489</v>
      </c>
      <c r="G616" t="s">
        <v>507</v>
      </c>
    </row>
    <row r="617" spans="1:7" ht="12.75">
      <c r="A617" s="123">
        <v>36515</v>
      </c>
      <c r="B617" s="115" t="s">
        <v>16</v>
      </c>
      <c r="C617" s="116">
        <v>0.05</v>
      </c>
      <c r="D617" s="117">
        <v>20.9</v>
      </c>
      <c r="E617" s="117">
        <v>0</v>
      </c>
      <c r="F617" s="118" t="s">
        <v>489</v>
      </c>
      <c r="G617" t="s">
        <v>508</v>
      </c>
    </row>
    <row r="618" spans="1:7" ht="12.75">
      <c r="A618" s="123">
        <v>36517</v>
      </c>
      <c r="B618" s="115" t="s">
        <v>16</v>
      </c>
      <c r="C618" s="116">
        <v>0.055</v>
      </c>
      <c r="D618" s="117">
        <v>20.9</v>
      </c>
      <c r="E618" s="117">
        <v>0</v>
      </c>
      <c r="F618" s="118" t="s">
        <v>489</v>
      </c>
      <c r="G618" t="s">
        <v>509</v>
      </c>
    </row>
    <row r="619" spans="1:7" ht="12.75">
      <c r="A619" s="123">
        <v>36521</v>
      </c>
      <c r="B619" s="115" t="s">
        <v>16</v>
      </c>
      <c r="C619" s="116">
        <v>0.05</v>
      </c>
      <c r="D619" s="117">
        <v>20.9</v>
      </c>
      <c r="E619" s="117">
        <v>0</v>
      </c>
      <c r="F619" s="118" t="s">
        <v>489</v>
      </c>
      <c r="G619" t="s">
        <v>510</v>
      </c>
    </row>
    <row r="620" spans="1:7" ht="12.75">
      <c r="A620" s="123">
        <v>36193</v>
      </c>
      <c r="B620" s="115" t="s">
        <v>17</v>
      </c>
      <c r="C620" s="116">
        <v>0.052</v>
      </c>
      <c r="D620" s="117">
        <v>20.9</v>
      </c>
      <c r="E620" s="117">
        <v>0</v>
      </c>
      <c r="F620" s="118" t="s">
        <v>489</v>
      </c>
      <c r="G620" t="s">
        <v>564</v>
      </c>
    </row>
    <row r="621" spans="1:7" ht="12.75">
      <c r="A621" s="123">
        <v>36195</v>
      </c>
      <c r="B621" s="115" t="s">
        <v>17</v>
      </c>
      <c r="C621" s="116">
        <v>0.054</v>
      </c>
      <c r="D621" s="117">
        <v>20.9</v>
      </c>
      <c r="E621" s="117">
        <v>0</v>
      </c>
      <c r="F621" s="118" t="s">
        <v>489</v>
      </c>
      <c r="G621" t="s">
        <v>565</v>
      </c>
    </row>
    <row r="622" spans="1:7" ht="12.75">
      <c r="A622" s="123">
        <v>36199</v>
      </c>
      <c r="B622" s="115" t="s">
        <v>17</v>
      </c>
      <c r="C622" s="116">
        <v>0.058</v>
      </c>
      <c r="D622" s="117">
        <v>20.9</v>
      </c>
      <c r="E622" s="117">
        <v>0</v>
      </c>
      <c r="F622" s="118" t="s">
        <v>489</v>
      </c>
      <c r="G622" t="s">
        <v>566</v>
      </c>
    </row>
    <row r="623" spans="1:7" ht="12.75">
      <c r="A623" s="123">
        <v>36203</v>
      </c>
      <c r="B623" s="115" t="s">
        <v>17</v>
      </c>
      <c r="C623" s="116">
        <v>0.054</v>
      </c>
      <c r="D623" s="117">
        <v>20.9</v>
      </c>
      <c r="E623" s="117">
        <v>0</v>
      </c>
      <c r="F623" s="118" t="s">
        <v>489</v>
      </c>
      <c r="G623" t="s">
        <v>567</v>
      </c>
    </row>
    <row r="624" spans="1:7" ht="12.75">
      <c r="A624" s="123">
        <v>36206</v>
      </c>
      <c r="B624" s="115" t="s">
        <v>17</v>
      </c>
      <c r="C624" s="116">
        <v>0.028</v>
      </c>
      <c r="D624" s="117">
        <v>20.9</v>
      </c>
      <c r="E624" s="117">
        <v>0</v>
      </c>
      <c r="F624" s="118" t="s">
        <v>489</v>
      </c>
      <c r="G624" t="s">
        <v>568</v>
      </c>
    </row>
    <row r="625" spans="1:7" ht="12.75">
      <c r="A625" s="123">
        <v>36209</v>
      </c>
      <c r="B625" s="115" t="s">
        <v>17</v>
      </c>
      <c r="C625" s="116">
        <v>0.01</v>
      </c>
      <c r="D625" s="117">
        <v>20.9</v>
      </c>
      <c r="E625" s="117">
        <v>0</v>
      </c>
      <c r="F625" s="118" t="s">
        <v>489</v>
      </c>
      <c r="G625" t="s">
        <v>569</v>
      </c>
    </row>
    <row r="626" spans="1:7" ht="12.75">
      <c r="A626" s="123">
        <v>36213</v>
      </c>
      <c r="B626" s="115" t="s">
        <v>17</v>
      </c>
      <c r="C626" s="116">
        <v>0.054</v>
      </c>
      <c r="D626" s="117">
        <v>20.9</v>
      </c>
      <c r="E626" s="117">
        <v>0</v>
      </c>
      <c r="F626" s="118" t="s">
        <v>489</v>
      </c>
      <c r="G626" t="s">
        <v>570</v>
      </c>
    </row>
    <row r="627" spans="1:7" ht="13.5" thickBot="1">
      <c r="A627" s="123">
        <v>36216</v>
      </c>
      <c r="B627" s="119" t="s">
        <v>17</v>
      </c>
      <c r="C627" s="120">
        <v>0.037</v>
      </c>
      <c r="D627" s="121">
        <v>20.9</v>
      </c>
      <c r="E627" s="121">
        <v>0</v>
      </c>
      <c r="F627" s="122" t="s">
        <v>489</v>
      </c>
      <c r="G627" t="s">
        <v>571</v>
      </c>
    </row>
    <row r="628" spans="1:7" ht="12.75">
      <c r="A628" s="123">
        <v>36249</v>
      </c>
      <c r="B628" s="111" t="s">
        <v>17</v>
      </c>
      <c r="C628" s="112">
        <v>0.057</v>
      </c>
      <c r="D628" s="113">
        <v>20.9</v>
      </c>
      <c r="E628" s="113">
        <v>0</v>
      </c>
      <c r="F628" s="114" t="s">
        <v>489</v>
      </c>
      <c r="G628" t="s">
        <v>493</v>
      </c>
    </row>
    <row r="629" spans="1:7" ht="12.75">
      <c r="A629" s="123">
        <v>36251</v>
      </c>
      <c r="B629" s="115" t="s">
        <v>17</v>
      </c>
      <c r="C629" s="116">
        <v>0.05</v>
      </c>
      <c r="D629" s="117">
        <v>20.9</v>
      </c>
      <c r="E629" s="117">
        <v>0</v>
      </c>
      <c r="F629" s="118" t="s">
        <v>489</v>
      </c>
      <c r="G629" t="s">
        <v>494</v>
      </c>
    </row>
    <row r="630" spans="1:7" ht="12.75">
      <c r="A630" s="123">
        <v>36256</v>
      </c>
      <c r="B630" s="115" t="s">
        <v>17</v>
      </c>
      <c r="C630" s="116">
        <v>0.056</v>
      </c>
      <c r="D630" s="117">
        <v>20.9</v>
      </c>
      <c r="E630" s="117">
        <v>0</v>
      </c>
      <c r="F630" s="118" t="s">
        <v>489</v>
      </c>
      <c r="G630" t="s">
        <v>495</v>
      </c>
    </row>
    <row r="631" spans="1:7" ht="12.75">
      <c r="A631" s="123">
        <v>36259</v>
      </c>
      <c r="B631" s="115" t="s">
        <v>17</v>
      </c>
      <c r="C631" s="116">
        <v>0.054</v>
      </c>
      <c r="D631" s="117">
        <v>20.9</v>
      </c>
      <c r="E631" s="117">
        <v>0</v>
      </c>
      <c r="F631" s="118" t="s">
        <v>489</v>
      </c>
      <c r="G631" t="s">
        <v>496</v>
      </c>
    </row>
    <row r="632" spans="1:7" ht="12.75">
      <c r="A632" s="123">
        <v>36263</v>
      </c>
      <c r="B632" s="115" t="s">
        <v>17</v>
      </c>
      <c r="C632" s="116">
        <v>0.053</v>
      </c>
      <c r="D632" s="117">
        <v>20.9</v>
      </c>
      <c r="E632" s="117">
        <v>0</v>
      </c>
      <c r="F632" s="118" t="s">
        <v>489</v>
      </c>
      <c r="G632" t="s">
        <v>497</v>
      </c>
    </row>
    <row r="633" spans="1:7" ht="12.75">
      <c r="A633" s="123">
        <v>36266</v>
      </c>
      <c r="B633" s="115" t="s">
        <v>17</v>
      </c>
      <c r="C633" s="116">
        <v>0.051</v>
      </c>
      <c r="D633" s="117">
        <v>20.9</v>
      </c>
      <c r="E633" s="117">
        <v>0</v>
      </c>
      <c r="F633" s="118" t="s">
        <v>489</v>
      </c>
      <c r="G633" t="s">
        <v>498</v>
      </c>
    </row>
    <row r="634" spans="1:7" ht="12.75">
      <c r="A634" s="123">
        <v>36270</v>
      </c>
      <c r="B634" s="115" t="s">
        <v>17</v>
      </c>
      <c r="C634" s="116">
        <v>0.054</v>
      </c>
      <c r="D634" s="117">
        <v>20.9</v>
      </c>
      <c r="E634" s="117">
        <v>0</v>
      </c>
      <c r="F634" s="118" t="s">
        <v>489</v>
      </c>
      <c r="G634" t="s">
        <v>499</v>
      </c>
    </row>
    <row r="635" spans="1:7" ht="12.75">
      <c r="A635" s="123">
        <v>36272</v>
      </c>
      <c r="B635" s="115" t="s">
        <v>17</v>
      </c>
      <c r="C635" s="116">
        <v>0.055</v>
      </c>
      <c r="D635" s="117">
        <v>20.9</v>
      </c>
      <c r="E635" s="117">
        <v>0</v>
      </c>
      <c r="F635" s="118" t="s">
        <v>489</v>
      </c>
      <c r="G635" t="s">
        <v>500</v>
      </c>
    </row>
    <row r="636" spans="1:7" ht="12.75">
      <c r="A636" s="123">
        <v>36278</v>
      </c>
      <c r="B636" s="115" t="s">
        <v>17</v>
      </c>
      <c r="C636" s="116">
        <v>0.075</v>
      </c>
      <c r="D636" s="117">
        <v>20.9</v>
      </c>
      <c r="E636" s="117">
        <v>0</v>
      </c>
      <c r="F636" s="118" t="s">
        <v>489</v>
      </c>
      <c r="G636" t="s">
        <v>501</v>
      </c>
    </row>
    <row r="637" spans="1:7" ht="12.75">
      <c r="A637" s="123">
        <v>36285</v>
      </c>
      <c r="B637" s="115" t="s">
        <v>17</v>
      </c>
      <c r="C637" s="116">
        <v>0.058</v>
      </c>
      <c r="D637" s="117">
        <v>20.9</v>
      </c>
      <c r="E637" s="117">
        <v>0</v>
      </c>
      <c r="F637" s="118" t="s">
        <v>489</v>
      </c>
      <c r="G637" t="s">
        <v>528</v>
      </c>
    </row>
    <row r="638" spans="1:7" ht="12.75">
      <c r="A638" s="123">
        <v>36287</v>
      </c>
      <c r="B638" s="115" t="s">
        <v>17</v>
      </c>
      <c r="C638" s="116">
        <v>0.053</v>
      </c>
      <c r="D638" s="117">
        <v>20.9</v>
      </c>
      <c r="E638" s="117">
        <v>0</v>
      </c>
      <c r="F638" s="118" t="s">
        <v>489</v>
      </c>
      <c r="G638" t="s">
        <v>529</v>
      </c>
    </row>
    <row r="639" spans="1:7" ht="12.75">
      <c r="A639" s="123">
        <v>36291</v>
      </c>
      <c r="B639" s="115" t="s">
        <v>17</v>
      </c>
      <c r="C639" s="116">
        <v>0.04</v>
      </c>
      <c r="D639" s="117">
        <v>20.9</v>
      </c>
      <c r="E639" s="117">
        <v>0</v>
      </c>
      <c r="F639" s="118" t="s">
        <v>489</v>
      </c>
      <c r="G639" t="s">
        <v>530</v>
      </c>
    </row>
    <row r="640" spans="1:7" ht="12.75">
      <c r="A640" s="123">
        <v>36294</v>
      </c>
      <c r="B640" s="115" t="s">
        <v>17</v>
      </c>
      <c r="C640" s="116">
        <v>0.055</v>
      </c>
      <c r="D640" s="117">
        <v>20.9</v>
      </c>
      <c r="E640" s="117">
        <v>0</v>
      </c>
      <c r="F640" s="118" t="s">
        <v>489</v>
      </c>
      <c r="G640" t="s">
        <v>531</v>
      </c>
    </row>
    <row r="641" spans="1:7" ht="12.75">
      <c r="A641" s="123">
        <v>36298</v>
      </c>
      <c r="B641" s="115" t="s">
        <v>17</v>
      </c>
      <c r="C641" s="116">
        <v>0.056</v>
      </c>
      <c r="D641" s="117">
        <v>20.9</v>
      </c>
      <c r="E641" s="117">
        <v>0</v>
      </c>
      <c r="F641" s="118" t="s">
        <v>489</v>
      </c>
      <c r="G641" t="s">
        <v>532</v>
      </c>
    </row>
    <row r="642" spans="1:7" ht="12.75">
      <c r="A642" s="123">
        <v>36301</v>
      </c>
      <c r="B642" s="115" t="s">
        <v>17</v>
      </c>
      <c r="C642" s="116">
        <v>0.057</v>
      </c>
      <c r="D642" s="117">
        <v>20.8</v>
      </c>
      <c r="E642" s="117">
        <v>0</v>
      </c>
      <c r="F642" s="118" t="s">
        <v>489</v>
      </c>
      <c r="G642" t="s">
        <v>533</v>
      </c>
    </row>
    <row r="643" spans="1:7" ht="13.5" thickBot="1">
      <c r="A643" s="123">
        <v>36305</v>
      </c>
      <c r="B643" s="119" t="s">
        <v>17</v>
      </c>
      <c r="C643" s="120">
        <v>0.053</v>
      </c>
      <c r="D643" s="121">
        <v>20.8</v>
      </c>
      <c r="E643" s="121">
        <v>0</v>
      </c>
      <c r="F643" s="122" t="s">
        <v>489</v>
      </c>
      <c r="G643" t="s">
        <v>534</v>
      </c>
    </row>
    <row r="644" spans="1:7" ht="12.75">
      <c r="A644" s="123">
        <v>36308</v>
      </c>
      <c r="B644" s="111" t="s">
        <v>17</v>
      </c>
      <c r="C644" s="112">
        <v>0.055</v>
      </c>
      <c r="D644" s="113">
        <v>20.9</v>
      </c>
      <c r="E644" s="113">
        <v>0</v>
      </c>
      <c r="F644" s="114" t="s">
        <v>489</v>
      </c>
      <c r="G644" t="s">
        <v>535</v>
      </c>
    </row>
    <row r="645" spans="1:7" ht="12.75">
      <c r="A645" s="123">
        <v>36312</v>
      </c>
      <c r="B645" s="115" t="s">
        <v>17</v>
      </c>
      <c r="C645" s="116">
        <v>0.056</v>
      </c>
      <c r="D645" s="117">
        <v>20.7</v>
      </c>
      <c r="E645" s="117">
        <v>0</v>
      </c>
      <c r="F645" s="118" t="s">
        <v>489</v>
      </c>
      <c r="G645" t="s">
        <v>572</v>
      </c>
    </row>
    <row r="646" spans="1:7" ht="12.75">
      <c r="A646" s="123">
        <v>36314</v>
      </c>
      <c r="B646" s="115" t="s">
        <v>17</v>
      </c>
      <c r="C646" s="116">
        <v>0.049</v>
      </c>
      <c r="D646" s="117">
        <v>20.8</v>
      </c>
      <c r="E646" s="117">
        <v>0</v>
      </c>
      <c r="F646" s="118" t="s">
        <v>489</v>
      </c>
      <c r="G646" t="s">
        <v>573</v>
      </c>
    </row>
    <row r="647" spans="1:7" ht="12.75">
      <c r="A647" s="123">
        <v>36319</v>
      </c>
      <c r="B647" s="115" t="s">
        <v>17</v>
      </c>
      <c r="C647" s="116">
        <v>0.057</v>
      </c>
      <c r="D647" s="117">
        <v>20.7</v>
      </c>
      <c r="E647" s="117">
        <v>0</v>
      </c>
      <c r="F647" s="118" t="s">
        <v>489</v>
      </c>
      <c r="G647" t="s">
        <v>530</v>
      </c>
    </row>
    <row r="648" spans="1:7" ht="12.75">
      <c r="A648" s="123">
        <v>36322</v>
      </c>
      <c r="B648" s="115" t="s">
        <v>17</v>
      </c>
      <c r="C648" s="116">
        <v>0.052</v>
      </c>
      <c r="D648" s="117">
        <v>20.5</v>
      </c>
      <c r="E648" s="117">
        <v>0</v>
      </c>
      <c r="F648" s="118" t="s">
        <v>489</v>
      </c>
      <c r="G648" t="s">
        <v>574</v>
      </c>
    </row>
    <row r="649" spans="1:7" ht="12.75">
      <c r="A649" s="123">
        <v>36326</v>
      </c>
      <c r="B649" s="115" t="s">
        <v>17</v>
      </c>
      <c r="C649" s="116">
        <v>0.062</v>
      </c>
      <c r="D649" s="117">
        <v>20.8</v>
      </c>
      <c r="E649" s="117">
        <v>0</v>
      </c>
      <c r="F649" s="118" t="s">
        <v>489</v>
      </c>
      <c r="G649" t="s">
        <v>575</v>
      </c>
    </row>
    <row r="650" spans="1:7" ht="12.75">
      <c r="A650" s="123">
        <v>36329</v>
      </c>
      <c r="B650" s="115" t="s">
        <v>17</v>
      </c>
      <c r="C650" s="116">
        <v>0.052</v>
      </c>
      <c r="D650" s="117">
        <v>20.7</v>
      </c>
      <c r="E650" s="117">
        <v>0</v>
      </c>
      <c r="F650" s="118" t="s">
        <v>489</v>
      </c>
      <c r="G650" t="s">
        <v>576</v>
      </c>
    </row>
    <row r="651" spans="1:7" ht="12.75">
      <c r="A651" s="123">
        <v>36333</v>
      </c>
      <c r="B651" s="115" t="s">
        <v>17</v>
      </c>
      <c r="C651" s="116">
        <v>0.049</v>
      </c>
      <c r="D651" s="117">
        <v>20.5</v>
      </c>
      <c r="E651" s="117">
        <v>0</v>
      </c>
      <c r="F651" s="118" t="s">
        <v>489</v>
      </c>
      <c r="G651" t="s">
        <v>577</v>
      </c>
    </row>
    <row r="652" spans="1:7" ht="12.75">
      <c r="A652" s="123">
        <v>36336</v>
      </c>
      <c r="B652" s="115" t="s">
        <v>17</v>
      </c>
      <c r="C652" s="116">
        <v>0.053</v>
      </c>
      <c r="D652" s="117">
        <v>20.4</v>
      </c>
      <c r="E652" s="117">
        <v>0</v>
      </c>
      <c r="F652" s="118" t="s">
        <v>489</v>
      </c>
      <c r="G652" t="s">
        <v>578</v>
      </c>
    </row>
    <row r="653" spans="1:7" ht="12.75">
      <c r="A653" s="123">
        <v>36339</v>
      </c>
      <c r="B653" s="115" t="s">
        <v>17</v>
      </c>
      <c r="C653" s="116">
        <v>0.054</v>
      </c>
      <c r="D653" s="117">
        <v>20.7</v>
      </c>
      <c r="E653" s="117">
        <v>0</v>
      </c>
      <c r="F653" s="118" t="s">
        <v>489</v>
      </c>
      <c r="G653" t="s">
        <v>579</v>
      </c>
    </row>
    <row r="654" spans="1:7" ht="12.75">
      <c r="A654" s="123">
        <v>36343</v>
      </c>
      <c r="B654" s="115" t="s">
        <v>17</v>
      </c>
      <c r="C654" s="116">
        <v>0.055</v>
      </c>
      <c r="D654" s="117">
        <v>20.7</v>
      </c>
      <c r="E654" s="117">
        <v>0</v>
      </c>
      <c r="F654" s="118" t="s">
        <v>489</v>
      </c>
      <c r="G654" t="s">
        <v>536</v>
      </c>
    </row>
    <row r="655" spans="1:7" ht="12.75">
      <c r="A655" s="123">
        <v>36347</v>
      </c>
      <c r="B655" s="115" t="s">
        <v>17</v>
      </c>
      <c r="C655" s="116">
        <v>0.048</v>
      </c>
      <c r="D655" s="117">
        <v>20.4</v>
      </c>
      <c r="E655" s="117">
        <v>0</v>
      </c>
      <c r="F655" s="118" t="s">
        <v>489</v>
      </c>
      <c r="G655" t="s">
        <v>537</v>
      </c>
    </row>
    <row r="656" spans="1:7" ht="12.75">
      <c r="A656" s="123">
        <v>36350</v>
      </c>
      <c r="B656" s="115" t="s">
        <v>17</v>
      </c>
      <c r="C656" s="116">
        <v>0.056</v>
      </c>
      <c r="D656" s="117">
        <v>20.8</v>
      </c>
      <c r="E656" s="117">
        <v>0</v>
      </c>
      <c r="F656" s="118" t="s">
        <v>489</v>
      </c>
      <c r="G656" t="s">
        <v>538</v>
      </c>
    </row>
    <row r="657" spans="1:7" ht="12.75">
      <c r="A657" s="123">
        <v>36354</v>
      </c>
      <c r="B657" s="115" t="s">
        <v>17</v>
      </c>
      <c r="C657" s="116">
        <v>0.056</v>
      </c>
      <c r="D657" s="117">
        <v>20.4</v>
      </c>
      <c r="E657" s="117">
        <v>0</v>
      </c>
      <c r="F657" s="118" t="s">
        <v>489</v>
      </c>
      <c r="G657" t="s">
        <v>539</v>
      </c>
    </row>
    <row r="658" spans="1:7" ht="12.75">
      <c r="A658" s="123">
        <v>36357</v>
      </c>
      <c r="B658" s="115" t="s">
        <v>17</v>
      </c>
      <c r="C658" s="116">
        <v>0.052</v>
      </c>
      <c r="D658" s="117">
        <v>20.7</v>
      </c>
      <c r="E658" s="117">
        <v>0</v>
      </c>
      <c r="F658" s="118" t="s">
        <v>489</v>
      </c>
      <c r="G658" t="s">
        <v>540</v>
      </c>
    </row>
    <row r="659" spans="1:7" ht="13.5" thickBot="1">
      <c r="A659" s="123">
        <v>36361</v>
      </c>
      <c r="B659" s="119" t="s">
        <v>17</v>
      </c>
      <c r="C659" s="120">
        <v>0.056</v>
      </c>
      <c r="D659" s="121">
        <v>20.3</v>
      </c>
      <c r="E659" s="121">
        <v>0</v>
      </c>
      <c r="F659" s="122" t="s">
        <v>489</v>
      </c>
      <c r="G659" t="s">
        <v>541</v>
      </c>
    </row>
    <row r="660" spans="1:7" ht="12.75">
      <c r="A660" s="123">
        <v>36364</v>
      </c>
      <c r="B660" s="111" t="s">
        <v>17</v>
      </c>
      <c r="C660" s="112">
        <v>0.052</v>
      </c>
      <c r="D660" s="113">
        <v>20.2</v>
      </c>
      <c r="E660" s="113">
        <v>0</v>
      </c>
      <c r="F660" s="114" t="s">
        <v>489</v>
      </c>
      <c r="G660" t="s">
        <v>542</v>
      </c>
    </row>
    <row r="661" spans="1:7" ht="12.75">
      <c r="A661" s="123">
        <v>36368</v>
      </c>
      <c r="B661" s="115" t="s">
        <v>17</v>
      </c>
      <c r="C661" s="116">
        <v>0.05</v>
      </c>
      <c r="D661" s="117">
        <v>19.8</v>
      </c>
      <c r="E661" s="117">
        <v>0</v>
      </c>
      <c r="F661" s="118" t="s">
        <v>489</v>
      </c>
      <c r="G661" t="s">
        <v>543</v>
      </c>
    </row>
    <row r="662" spans="1:7" ht="12.75">
      <c r="A662" s="123">
        <v>36371</v>
      </c>
      <c r="B662" s="115" t="s">
        <v>17</v>
      </c>
      <c r="C662" s="116">
        <v>0.051</v>
      </c>
      <c r="D662" s="117">
        <v>19.8</v>
      </c>
      <c r="E662" s="117">
        <v>0</v>
      </c>
      <c r="F662" s="118" t="s">
        <v>489</v>
      </c>
      <c r="G662" t="s">
        <v>544</v>
      </c>
    </row>
    <row r="663" spans="1:7" ht="12.75">
      <c r="A663" s="123">
        <v>36374</v>
      </c>
      <c r="B663" s="115" t="s">
        <v>17</v>
      </c>
      <c r="C663" s="116">
        <v>0.05</v>
      </c>
      <c r="D663" s="117">
        <v>20.5</v>
      </c>
      <c r="E663" s="117">
        <v>0</v>
      </c>
      <c r="F663" s="118" t="s">
        <v>489</v>
      </c>
      <c r="G663" t="s">
        <v>545</v>
      </c>
    </row>
    <row r="664" spans="1:7" ht="12.75">
      <c r="A664" s="123">
        <v>36378</v>
      </c>
      <c r="B664" s="115" t="s">
        <v>17</v>
      </c>
      <c r="C664" s="116">
        <v>0.053</v>
      </c>
      <c r="D664" s="117">
        <v>20.2</v>
      </c>
      <c r="E664" s="117">
        <v>0</v>
      </c>
      <c r="F664" s="118" t="s">
        <v>489</v>
      </c>
      <c r="G664" t="s">
        <v>546</v>
      </c>
    </row>
    <row r="665" spans="1:7" ht="12.75">
      <c r="A665" s="123">
        <v>36382</v>
      </c>
      <c r="B665" s="115" t="s">
        <v>17</v>
      </c>
      <c r="C665" s="116">
        <v>0.051</v>
      </c>
      <c r="D665" s="117">
        <v>20.8</v>
      </c>
      <c r="E665" s="117">
        <v>0</v>
      </c>
      <c r="F665" s="118" t="s">
        <v>489</v>
      </c>
      <c r="G665" t="s">
        <v>547</v>
      </c>
    </row>
    <row r="666" spans="1:7" ht="12.75">
      <c r="A666" s="123">
        <v>36384</v>
      </c>
      <c r="B666" s="115" t="s">
        <v>17</v>
      </c>
      <c r="C666" s="116">
        <v>0.05</v>
      </c>
      <c r="D666" s="117">
        <v>20.5</v>
      </c>
      <c r="E666" s="117">
        <v>0</v>
      </c>
      <c r="F666" s="118" t="s">
        <v>489</v>
      </c>
      <c r="G666" t="s">
        <v>548</v>
      </c>
    </row>
    <row r="667" spans="1:7" ht="12.75">
      <c r="A667" s="123">
        <v>36388</v>
      </c>
      <c r="B667" s="115" t="s">
        <v>17</v>
      </c>
      <c r="C667" s="116">
        <v>0.054</v>
      </c>
      <c r="D667" s="117">
        <v>20.8</v>
      </c>
      <c r="E667" s="117">
        <v>0</v>
      </c>
      <c r="F667" s="118" t="s">
        <v>489</v>
      </c>
      <c r="G667" t="s">
        <v>549</v>
      </c>
    </row>
    <row r="668" spans="1:7" ht="12.75">
      <c r="A668" s="123">
        <v>36392</v>
      </c>
      <c r="B668" s="115" t="s">
        <v>17</v>
      </c>
      <c r="C668" s="116">
        <v>0.046</v>
      </c>
      <c r="D668" s="117">
        <v>20.5</v>
      </c>
      <c r="E668" s="117">
        <v>0</v>
      </c>
      <c r="F668" s="118" t="s">
        <v>489</v>
      </c>
      <c r="G668" t="s">
        <v>550</v>
      </c>
    </row>
    <row r="669" spans="1:7" ht="12.75">
      <c r="A669" s="123">
        <v>36396</v>
      </c>
      <c r="B669" s="115" t="s">
        <v>17</v>
      </c>
      <c r="C669" s="116">
        <v>0.049</v>
      </c>
      <c r="D669" s="117">
        <v>20.5</v>
      </c>
      <c r="E669" s="117">
        <v>0</v>
      </c>
      <c r="F669" s="118" t="s">
        <v>489</v>
      </c>
      <c r="G669" t="s">
        <v>551</v>
      </c>
    </row>
    <row r="670" spans="1:7" ht="12.75">
      <c r="A670" s="123">
        <v>36398</v>
      </c>
      <c r="B670" s="115" t="s">
        <v>17</v>
      </c>
      <c r="C670" s="116">
        <v>0.05</v>
      </c>
      <c r="D670" s="117">
        <v>20.3</v>
      </c>
      <c r="E670" s="117">
        <v>0</v>
      </c>
      <c r="F670" s="118" t="s">
        <v>489</v>
      </c>
      <c r="G670" t="s">
        <v>552</v>
      </c>
    </row>
    <row r="671" spans="1:7" ht="12.75">
      <c r="A671" s="123">
        <v>36403</v>
      </c>
      <c r="B671" s="115" t="s">
        <v>17</v>
      </c>
      <c r="C671" s="116">
        <v>0.05</v>
      </c>
      <c r="D671" s="117">
        <v>20.2</v>
      </c>
      <c r="E671" s="117">
        <v>0</v>
      </c>
      <c r="F671" s="118" t="s">
        <v>489</v>
      </c>
      <c r="G671" t="s">
        <v>553</v>
      </c>
    </row>
    <row r="672" spans="1:7" ht="12.75">
      <c r="A672" s="123">
        <v>36406</v>
      </c>
      <c r="B672" s="115" t="s">
        <v>17</v>
      </c>
      <c r="C672" s="116">
        <v>0.035</v>
      </c>
      <c r="D672" s="117">
        <v>20.4</v>
      </c>
      <c r="E672" s="117">
        <v>0</v>
      </c>
      <c r="F672" s="118" t="s">
        <v>489</v>
      </c>
      <c r="G672" t="s">
        <v>554</v>
      </c>
    </row>
    <row r="673" spans="1:7" ht="12.75">
      <c r="A673" s="123">
        <v>36410</v>
      </c>
      <c r="B673" s="115" t="s">
        <v>17</v>
      </c>
      <c r="C673" s="116">
        <v>0.048</v>
      </c>
      <c r="D673" s="117">
        <v>20.1</v>
      </c>
      <c r="E673" s="117">
        <v>0</v>
      </c>
      <c r="F673" s="118" t="s">
        <v>489</v>
      </c>
      <c r="G673" t="s">
        <v>555</v>
      </c>
    </row>
    <row r="674" spans="1:7" ht="12.75">
      <c r="A674" s="123">
        <v>36411</v>
      </c>
      <c r="B674" s="115" t="s">
        <v>17</v>
      </c>
      <c r="C674" s="125" t="s">
        <v>556</v>
      </c>
      <c r="D674" s="117">
        <v>20.9</v>
      </c>
      <c r="E674" s="117">
        <v>0</v>
      </c>
      <c r="F674" s="118" t="s">
        <v>489</v>
      </c>
      <c r="G674" t="s">
        <v>557</v>
      </c>
    </row>
    <row r="675" spans="1:7" ht="13.5" thickBot="1">
      <c r="A675" s="123">
        <v>36413</v>
      </c>
      <c r="B675" s="119" t="s">
        <v>17</v>
      </c>
      <c r="C675" s="120">
        <v>0.05</v>
      </c>
      <c r="D675" s="121">
        <v>20.9</v>
      </c>
      <c r="E675" s="121">
        <v>0</v>
      </c>
      <c r="F675" s="122" t="s">
        <v>489</v>
      </c>
      <c r="G675" t="s">
        <v>558</v>
      </c>
    </row>
    <row r="676" spans="1:7" ht="12.75">
      <c r="A676" s="123">
        <v>36417</v>
      </c>
      <c r="B676" s="111" t="s">
        <v>17</v>
      </c>
      <c r="C676" s="112">
        <v>0.051</v>
      </c>
      <c r="D676" s="113">
        <v>20.9</v>
      </c>
      <c r="E676" s="113">
        <v>0</v>
      </c>
      <c r="F676" s="114" t="s">
        <v>489</v>
      </c>
      <c r="G676" t="s">
        <v>559</v>
      </c>
    </row>
    <row r="677" spans="1:7" ht="12.75">
      <c r="A677" s="123">
        <v>36420</v>
      </c>
      <c r="B677" s="115" t="s">
        <v>17</v>
      </c>
      <c r="C677" s="116">
        <v>0.049</v>
      </c>
      <c r="D677" s="117">
        <v>20.9</v>
      </c>
      <c r="E677" s="117">
        <v>0</v>
      </c>
      <c r="F677" s="118" t="s">
        <v>489</v>
      </c>
      <c r="G677" t="s">
        <v>560</v>
      </c>
    </row>
    <row r="678" spans="1:7" ht="12.75">
      <c r="A678" s="123">
        <v>36424</v>
      </c>
      <c r="B678" s="115" t="s">
        <v>17</v>
      </c>
      <c r="C678" s="116">
        <v>0.053</v>
      </c>
      <c r="D678" s="117">
        <v>20.8</v>
      </c>
      <c r="E678" s="117">
        <v>0</v>
      </c>
      <c r="F678" s="118" t="s">
        <v>489</v>
      </c>
      <c r="G678" t="s">
        <v>561</v>
      </c>
    </row>
    <row r="679" spans="1:7" ht="12.75">
      <c r="A679" s="123">
        <v>36427</v>
      </c>
      <c r="B679" s="115" t="s">
        <v>17</v>
      </c>
      <c r="C679" s="116">
        <v>0.048</v>
      </c>
      <c r="D679" s="117">
        <v>20.8</v>
      </c>
      <c r="E679" s="117">
        <v>0</v>
      </c>
      <c r="F679" s="118" t="s">
        <v>489</v>
      </c>
      <c r="G679" t="s">
        <v>561</v>
      </c>
    </row>
    <row r="680" spans="1:7" ht="12.75">
      <c r="A680" s="123">
        <v>36431</v>
      </c>
      <c r="B680" s="115" t="s">
        <v>17</v>
      </c>
      <c r="C680" s="116">
        <v>0.05</v>
      </c>
      <c r="D680" s="117">
        <v>20.8</v>
      </c>
      <c r="E680" s="117">
        <v>0</v>
      </c>
      <c r="F680" s="118" t="s">
        <v>489</v>
      </c>
      <c r="G680" t="s">
        <v>562</v>
      </c>
    </row>
    <row r="681" spans="1:7" ht="12.75">
      <c r="A681" s="123">
        <v>36433</v>
      </c>
      <c r="B681" s="115" t="s">
        <v>17</v>
      </c>
      <c r="C681" s="116">
        <v>0.055</v>
      </c>
      <c r="D681" s="117">
        <v>20.8</v>
      </c>
      <c r="E681" s="117">
        <v>0</v>
      </c>
      <c r="F681" s="118" t="s">
        <v>489</v>
      </c>
      <c r="G681" t="s">
        <v>563</v>
      </c>
    </row>
    <row r="682" spans="1:7" ht="12.75">
      <c r="A682" s="123">
        <v>36439</v>
      </c>
      <c r="B682" s="115" t="s">
        <v>17</v>
      </c>
      <c r="C682" s="116">
        <v>0.05</v>
      </c>
      <c r="D682" s="117">
        <v>20.9</v>
      </c>
      <c r="E682" s="117">
        <v>0</v>
      </c>
      <c r="F682" s="118" t="s">
        <v>489</v>
      </c>
      <c r="G682" t="s">
        <v>520</v>
      </c>
    </row>
    <row r="683" spans="1:7" ht="12.75">
      <c r="A683" s="123">
        <v>36441</v>
      </c>
      <c r="B683" s="115" t="s">
        <v>17</v>
      </c>
      <c r="C683" s="116">
        <v>0.052</v>
      </c>
      <c r="D683" s="117">
        <v>20.9</v>
      </c>
      <c r="E683" s="117">
        <v>0</v>
      </c>
      <c r="F683" s="118" t="s">
        <v>489</v>
      </c>
      <c r="G683" t="s">
        <v>521</v>
      </c>
    </row>
    <row r="684" spans="1:7" ht="12.75">
      <c r="A684" s="123">
        <v>36445</v>
      </c>
      <c r="B684" s="115" t="s">
        <v>17</v>
      </c>
      <c r="C684" s="116">
        <v>0.05</v>
      </c>
      <c r="D684" s="117">
        <v>20.9</v>
      </c>
      <c r="E684" s="117">
        <v>0</v>
      </c>
      <c r="F684" s="118" t="s">
        <v>489</v>
      </c>
      <c r="G684" t="s">
        <v>522</v>
      </c>
    </row>
    <row r="685" spans="1:7" ht="12.75">
      <c r="A685" s="123">
        <v>36447</v>
      </c>
      <c r="B685" s="115" t="s">
        <v>17</v>
      </c>
      <c r="C685" s="116">
        <v>0.049</v>
      </c>
      <c r="D685" s="117">
        <v>20.9</v>
      </c>
      <c r="E685" s="117">
        <v>0</v>
      </c>
      <c r="F685" s="118" t="s">
        <v>489</v>
      </c>
      <c r="G685" t="s">
        <v>523</v>
      </c>
    </row>
    <row r="686" spans="1:7" ht="12.75">
      <c r="A686" s="123">
        <v>36451</v>
      </c>
      <c r="B686" s="115" t="s">
        <v>17</v>
      </c>
      <c r="C686" s="116">
        <v>0.051</v>
      </c>
      <c r="D686" s="117">
        <v>20.9</v>
      </c>
      <c r="E686" s="117">
        <v>0</v>
      </c>
      <c r="F686" s="118" t="s">
        <v>489</v>
      </c>
      <c r="G686" t="s">
        <v>524</v>
      </c>
    </row>
    <row r="687" spans="1:7" ht="12.75">
      <c r="A687" s="123">
        <v>36454</v>
      </c>
      <c r="B687" s="115" t="s">
        <v>17</v>
      </c>
      <c r="C687" s="116">
        <v>0.052</v>
      </c>
      <c r="D687" s="117">
        <v>20.9</v>
      </c>
      <c r="E687" s="117">
        <v>0</v>
      </c>
      <c r="F687" s="118" t="s">
        <v>489</v>
      </c>
      <c r="G687" t="s">
        <v>525</v>
      </c>
    </row>
    <row r="688" spans="1:7" ht="12.75">
      <c r="A688" s="123">
        <v>36459</v>
      </c>
      <c r="B688" s="115" t="s">
        <v>17</v>
      </c>
      <c r="C688" s="116">
        <v>0.049</v>
      </c>
      <c r="D688" s="117">
        <v>20.9</v>
      </c>
      <c r="E688" s="117">
        <v>0</v>
      </c>
      <c r="F688" s="118" t="s">
        <v>489</v>
      </c>
      <c r="G688" t="s">
        <v>526</v>
      </c>
    </row>
    <row r="689" spans="1:7" ht="12.75">
      <c r="A689" s="123">
        <v>36461</v>
      </c>
      <c r="B689" s="115" t="s">
        <v>17</v>
      </c>
      <c r="C689" s="116">
        <v>0.048</v>
      </c>
      <c r="D689" s="117">
        <v>20.9</v>
      </c>
      <c r="E689" s="117">
        <v>0</v>
      </c>
      <c r="F689" s="118" t="s">
        <v>489</v>
      </c>
      <c r="G689" t="s">
        <v>527</v>
      </c>
    </row>
    <row r="690" spans="1:7" ht="12.75">
      <c r="A690" s="123">
        <v>36465</v>
      </c>
      <c r="B690" s="115" t="s">
        <v>17</v>
      </c>
      <c r="C690" s="116">
        <v>0.063</v>
      </c>
      <c r="D690" s="117">
        <v>20.9</v>
      </c>
      <c r="E690" s="117">
        <v>0</v>
      </c>
      <c r="F690" s="118" t="s">
        <v>489</v>
      </c>
      <c r="G690" t="s">
        <v>511</v>
      </c>
    </row>
    <row r="691" spans="1:7" ht="13.5" thickBot="1">
      <c r="A691" s="123">
        <v>36469</v>
      </c>
      <c r="B691" s="119" t="s">
        <v>17</v>
      </c>
      <c r="C691" s="120">
        <v>0.05</v>
      </c>
      <c r="D691" s="121">
        <v>20.9</v>
      </c>
      <c r="E691" s="121">
        <v>0</v>
      </c>
      <c r="F691" s="122" t="s">
        <v>489</v>
      </c>
      <c r="G691" t="s">
        <v>512</v>
      </c>
    </row>
    <row r="692" spans="1:7" ht="12.75">
      <c r="A692" s="123">
        <v>36471</v>
      </c>
      <c r="B692" s="111" t="s">
        <v>17</v>
      </c>
      <c r="C692" s="112">
        <v>0.051</v>
      </c>
      <c r="D692" s="113">
        <v>20.9</v>
      </c>
      <c r="E692" s="113">
        <v>0</v>
      </c>
      <c r="F692" s="114" t="s">
        <v>489</v>
      </c>
      <c r="G692" t="s">
        <v>513</v>
      </c>
    </row>
    <row r="693" spans="1:7" ht="12.75">
      <c r="A693" s="123">
        <v>36474</v>
      </c>
      <c r="B693" s="115" t="s">
        <v>17</v>
      </c>
      <c r="C693" s="116">
        <v>0.049</v>
      </c>
      <c r="D693" s="117">
        <v>20.9</v>
      </c>
      <c r="E693" s="117">
        <v>0</v>
      </c>
      <c r="F693" s="118" t="s">
        <v>489</v>
      </c>
      <c r="G693" t="s">
        <v>514</v>
      </c>
    </row>
    <row r="694" spans="1:7" ht="12.75">
      <c r="A694" s="123">
        <v>36478</v>
      </c>
      <c r="B694" s="115" t="s">
        <v>17</v>
      </c>
      <c r="C694" s="116">
        <v>0.05</v>
      </c>
      <c r="D694" s="117">
        <v>20.9</v>
      </c>
      <c r="E694" s="117">
        <v>0</v>
      </c>
      <c r="F694" s="118" t="s">
        <v>489</v>
      </c>
      <c r="G694" t="s">
        <v>515</v>
      </c>
    </row>
    <row r="695" spans="1:7" ht="12.75">
      <c r="A695" s="123">
        <v>36481</v>
      </c>
      <c r="B695" s="115" t="s">
        <v>17</v>
      </c>
      <c r="C695" s="116">
        <v>0.05</v>
      </c>
      <c r="D695" s="117">
        <v>20.9</v>
      </c>
      <c r="E695" s="117">
        <v>0</v>
      </c>
      <c r="F695" s="118" t="s">
        <v>489</v>
      </c>
      <c r="G695" t="s">
        <v>516</v>
      </c>
    </row>
    <row r="696" spans="1:7" ht="12.75">
      <c r="A696" s="123">
        <v>36486</v>
      </c>
      <c r="B696" s="115" t="s">
        <v>17</v>
      </c>
      <c r="C696" s="116">
        <v>0.025</v>
      </c>
      <c r="D696" s="117">
        <v>20.9</v>
      </c>
      <c r="E696" s="117">
        <v>0</v>
      </c>
      <c r="F696" s="118" t="s">
        <v>489</v>
      </c>
      <c r="G696" t="s">
        <v>517</v>
      </c>
    </row>
    <row r="697" spans="1:7" ht="12.75">
      <c r="A697" s="123">
        <v>36489</v>
      </c>
      <c r="B697" s="115" t="s">
        <v>17</v>
      </c>
      <c r="C697" s="116">
        <v>0.058</v>
      </c>
      <c r="D697" s="117">
        <v>20.9</v>
      </c>
      <c r="E697" s="117">
        <v>0</v>
      </c>
      <c r="F697" s="118" t="s">
        <v>489</v>
      </c>
      <c r="G697" t="s">
        <v>518</v>
      </c>
    </row>
    <row r="698" spans="1:7" ht="12.75">
      <c r="A698" s="123">
        <v>36493</v>
      </c>
      <c r="B698" s="115" t="s">
        <v>17</v>
      </c>
      <c r="C698" s="116">
        <v>0.053</v>
      </c>
      <c r="D698" s="117">
        <v>20.9</v>
      </c>
      <c r="E698" s="117">
        <v>0</v>
      </c>
      <c r="F698" s="118" t="s">
        <v>489</v>
      </c>
      <c r="G698" t="s">
        <v>502</v>
      </c>
    </row>
    <row r="699" spans="1:7" ht="12.75">
      <c r="A699" s="123">
        <v>36493</v>
      </c>
      <c r="B699" s="115" t="s">
        <v>17</v>
      </c>
      <c r="C699" s="116">
        <v>0.053</v>
      </c>
      <c r="D699" s="117">
        <v>20.9</v>
      </c>
      <c r="E699" s="117">
        <v>0</v>
      </c>
      <c r="F699" s="118" t="s">
        <v>489</v>
      </c>
      <c r="G699" t="s">
        <v>519</v>
      </c>
    </row>
    <row r="700" spans="1:7" ht="12.75">
      <c r="A700" s="123">
        <v>36496</v>
      </c>
      <c r="B700" s="115" t="s">
        <v>17</v>
      </c>
      <c r="C700" s="116">
        <v>0.05</v>
      </c>
      <c r="D700" s="117">
        <v>20.9</v>
      </c>
      <c r="E700" s="117">
        <v>0</v>
      </c>
      <c r="F700" s="118" t="s">
        <v>489</v>
      </c>
      <c r="G700" t="s">
        <v>503</v>
      </c>
    </row>
    <row r="701" spans="1:7" ht="12.75">
      <c r="A701" s="123">
        <v>36501</v>
      </c>
      <c r="B701" s="115" t="s">
        <v>17</v>
      </c>
      <c r="C701" s="116">
        <v>0.05</v>
      </c>
      <c r="D701" s="117">
        <v>20.9</v>
      </c>
      <c r="E701" s="117">
        <v>0</v>
      </c>
      <c r="F701" s="118" t="s">
        <v>489</v>
      </c>
      <c r="G701" t="s">
        <v>504</v>
      </c>
    </row>
    <row r="702" spans="1:7" ht="12.75">
      <c r="A702" s="123">
        <v>36503</v>
      </c>
      <c r="B702" s="115" t="s">
        <v>17</v>
      </c>
      <c r="C702" s="116">
        <v>0.05</v>
      </c>
      <c r="D702" s="117">
        <v>20.9</v>
      </c>
      <c r="E702" s="117">
        <v>0</v>
      </c>
      <c r="F702" s="118" t="s">
        <v>489</v>
      </c>
      <c r="G702" t="s">
        <v>505</v>
      </c>
    </row>
    <row r="703" spans="1:7" ht="12.75">
      <c r="A703" s="123">
        <v>36508</v>
      </c>
      <c r="B703" s="115" t="s">
        <v>17</v>
      </c>
      <c r="C703" s="116">
        <v>0.05</v>
      </c>
      <c r="D703" s="117">
        <v>20.9</v>
      </c>
      <c r="E703" s="117">
        <v>0</v>
      </c>
      <c r="F703" s="118" t="s">
        <v>489</v>
      </c>
      <c r="G703" t="s">
        <v>506</v>
      </c>
    </row>
    <row r="704" spans="1:7" ht="12.75">
      <c r="A704" s="123">
        <v>36510</v>
      </c>
      <c r="B704" s="115" t="s">
        <v>17</v>
      </c>
      <c r="C704" s="116">
        <v>0.05</v>
      </c>
      <c r="D704" s="117">
        <v>20.9</v>
      </c>
      <c r="E704" s="117">
        <v>0</v>
      </c>
      <c r="F704" s="118" t="s">
        <v>489</v>
      </c>
      <c r="G704" t="s">
        <v>507</v>
      </c>
    </row>
    <row r="705" spans="1:7" ht="12.75">
      <c r="A705" s="123">
        <v>36515</v>
      </c>
      <c r="B705" s="115" t="s">
        <v>17</v>
      </c>
      <c r="C705" s="116">
        <v>0.06</v>
      </c>
      <c r="D705" s="117">
        <v>20.9</v>
      </c>
      <c r="E705" s="117">
        <v>0</v>
      </c>
      <c r="F705" s="118" t="s">
        <v>489</v>
      </c>
      <c r="G705" t="s">
        <v>508</v>
      </c>
    </row>
    <row r="706" spans="1:7" ht="12.75">
      <c r="A706" s="123">
        <v>36517</v>
      </c>
      <c r="B706" s="115" t="s">
        <v>17</v>
      </c>
      <c r="C706" s="116">
        <v>0.045</v>
      </c>
      <c r="D706" s="117">
        <v>20.9</v>
      </c>
      <c r="E706" s="117">
        <v>0</v>
      </c>
      <c r="F706" s="118" t="s">
        <v>489</v>
      </c>
      <c r="G706" t="s">
        <v>509</v>
      </c>
    </row>
    <row r="707" spans="1:7" ht="13.5" thickBot="1">
      <c r="A707" s="123">
        <v>36521</v>
      </c>
      <c r="B707" s="119" t="s">
        <v>17</v>
      </c>
      <c r="C707" s="120">
        <v>0.053</v>
      </c>
      <c r="D707" s="121">
        <v>20.9</v>
      </c>
      <c r="E707" s="121">
        <v>0</v>
      </c>
      <c r="F707" s="122" t="s">
        <v>489</v>
      </c>
      <c r="G707" t="s">
        <v>510</v>
      </c>
    </row>
    <row r="708" spans="1:7" ht="12.75">
      <c r="A708" s="123">
        <v>36193</v>
      </c>
      <c r="B708" s="111" t="s">
        <v>18</v>
      </c>
      <c r="C708" s="112">
        <v>0.055</v>
      </c>
      <c r="D708" s="113">
        <v>20.9</v>
      </c>
      <c r="E708" s="113">
        <v>0</v>
      </c>
      <c r="F708" s="114" t="s">
        <v>489</v>
      </c>
      <c r="G708" t="s">
        <v>564</v>
      </c>
    </row>
    <row r="709" spans="1:7" ht="12.75">
      <c r="A709" s="123">
        <v>36195</v>
      </c>
      <c r="B709" s="115" t="s">
        <v>18</v>
      </c>
      <c r="C709" s="116">
        <v>0.058</v>
      </c>
      <c r="D709" s="117">
        <v>20.9</v>
      </c>
      <c r="E709" s="117">
        <v>0</v>
      </c>
      <c r="F709" s="118" t="s">
        <v>489</v>
      </c>
      <c r="G709" t="s">
        <v>565</v>
      </c>
    </row>
    <row r="710" spans="1:7" ht="12.75">
      <c r="A710" s="123">
        <v>36199</v>
      </c>
      <c r="B710" s="115" t="s">
        <v>18</v>
      </c>
      <c r="C710" s="116">
        <v>0.054</v>
      </c>
      <c r="D710" s="117">
        <v>20.9</v>
      </c>
      <c r="E710" s="117">
        <v>0</v>
      </c>
      <c r="F710" s="118" t="s">
        <v>489</v>
      </c>
      <c r="G710" t="s">
        <v>566</v>
      </c>
    </row>
    <row r="711" spans="1:7" ht="12.75">
      <c r="A711" s="123">
        <v>36203</v>
      </c>
      <c r="B711" s="115" t="s">
        <v>18</v>
      </c>
      <c r="C711" s="116">
        <v>0.052</v>
      </c>
      <c r="D711" s="117">
        <v>20.9</v>
      </c>
      <c r="E711" s="117">
        <v>0</v>
      </c>
      <c r="F711" s="118" t="s">
        <v>489</v>
      </c>
      <c r="G711" t="s">
        <v>567</v>
      </c>
    </row>
    <row r="712" spans="1:7" ht="12.75">
      <c r="A712" s="123">
        <v>36206</v>
      </c>
      <c r="B712" s="115" t="s">
        <v>18</v>
      </c>
      <c r="C712" s="116">
        <v>0.042</v>
      </c>
      <c r="D712" s="117">
        <v>20.9</v>
      </c>
      <c r="E712" s="117">
        <v>0</v>
      </c>
      <c r="F712" s="118" t="s">
        <v>489</v>
      </c>
      <c r="G712" t="s">
        <v>568</v>
      </c>
    </row>
    <row r="713" spans="1:7" ht="12.75">
      <c r="A713" s="123">
        <v>36209</v>
      </c>
      <c r="B713" s="115" t="s">
        <v>18</v>
      </c>
      <c r="C713" s="116">
        <v>0.075</v>
      </c>
      <c r="D713" s="117">
        <v>20.9</v>
      </c>
      <c r="E713" s="117">
        <v>0</v>
      </c>
      <c r="F713" s="118" t="s">
        <v>489</v>
      </c>
      <c r="G713" t="s">
        <v>569</v>
      </c>
    </row>
    <row r="714" spans="1:7" ht="12.75">
      <c r="A714" s="123">
        <v>36213</v>
      </c>
      <c r="B714" s="115" t="s">
        <v>18</v>
      </c>
      <c r="C714" s="116">
        <v>0.056</v>
      </c>
      <c r="D714" s="117">
        <v>20.9</v>
      </c>
      <c r="E714" s="117">
        <v>0</v>
      </c>
      <c r="F714" s="118" t="s">
        <v>489</v>
      </c>
      <c r="G714" t="s">
        <v>570</v>
      </c>
    </row>
    <row r="715" spans="1:7" ht="12.75">
      <c r="A715" s="123">
        <v>36216</v>
      </c>
      <c r="B715" s="115" t="s">
        <v>18</v>
      </c>
      <c r="C715" s="116">
        <v>0.045</v>
      </c>
      <c r="D715" s="117">
        <v>20.9</v>
      </c>
      <c r="E715" s="117">
        <v>0</v>
      </c>
      <c r="F715" s="118" t="s">
        <v>489</v>
      </c>
      <c r="G715" t="s">
        <v>571</v>
      </c>
    </row>
    <row r="716" spans="1:7" ht="12.75">
      <c r="A716" s="123">
        <v>36249</v>
      </c>
      <c r="B716" s="115" t="s">
        <v>18</v>
      </c>
      <c r="C716" s="116">
        <v>0.05</v>
      </c>
      <c r="D716" s="117">
        <v>20.9</v>
      </c>
      <c r="E716" s="117">
        <v>0</v>
      </c>
      <c r="F716" s="118" t="s">
        <v>489</v>
      </c>
      <c r="G716" t="s">
        <v>493</v>
      </c>
    </row>
    <row r="717" spans="1:7" ht="12.75">
      <c r="A717" s="123">
        <v>36251</v>
      </c>
      <c r="B717" s="115" t="s">
        <v>18</v>
      </c>
      <c r="C717" s="116">
        <v>0.054</v>
      </c>
      <c r="D717" s="117">
        <v>20.9</v>
      </c>
      <c r="E717" s="117">
        <v>0</v>
      </c>
      <c r="F717" s="118" t="s">
        <v>489</v>
      </c>
      <c r="G717" t="s">
        <v>494</v>
      </c>
    </row>
    <row r="718" spans="1:7" ht="12.75">
      <c r="A718" s="123">
        <v>36256</v>
      </c>
      <c r="B718" s="115" t="s">
        <v>18</v>
      </c>
      <c r="C718" s="116">
        <v>0.059</v>
      </c>
      <c r="D718" s="117">
        <v>20.9</v>
      </c>
      <c r="E718" s="117">
        <v>0</v>
      </c>
      <c r="F718" s="118" t="s">
        <v>489</v>
      </c>
      <c r="G718" t="s">
        <v>495</v>
      </c>
    </row>
    <row r="719" spans="1:7" ht="12.75">
      <c r="A719" s="123">
        <v>36259</v>
      </c>
      <c r="B719" s="115" t="s">
        <v>18</v>
      </c>
      <c r="C719" s="116">
        <v>0.057</v>
      </c>
      <c r="D719" s="117">
        <v>20.9</v>
      </c>
      <c r="E719" s="117">
        <v>0</v>
      </c>
      <c r="F719" s="118" t="s">
        <v>489</v>
      </c>
      <c r="G719" t="s">
        <v>496</v>
      </c>
    </row>
    <row r="720" spans="1:7" ht="12.75">
      <c r="A720" s="123">
        <v>36263</v>
      </c>
      <c r="B720" s="115" t="s">
        <v>18</v>
      </c>
      <c r="C720" s="116">
        <v>0.053</v>
      </c>
      <c r="D720" s="117">
        <v>20.9</v>
      </c>
      <c r="E720" s="117">
        <v>0</v>
      </c>
      <c r="F720" s="118" t="s">
        <v>489</v>
      </c>
      <c r="G720" t="s">
        <v>497</v>
      </c>
    </row>
    <row r="721" spans="1:7" ht="12.75">
      <c r="A721" s="123">
        <v>36266</v>
      </c>
      <c r="B721" s="115" t="s">
        <v>18</v>
      </c>
      <c r="C721" s="116">
        <v>0.056</v>
      </c>
      <c r="D721" s="117">
        <v>20.9</v>
      </c>
      <c r="E721" s="117">
        <v>0</v>
      </c>
      <c r="F721" s="118" t="s">
        <v>489</v>
      </c>
      <c r="G721" t="s">
        <v>498</v>
      </c>
    </row>
    <row r="722" spans="1:7" ht="12.75">
      <c r="A722" s="123">
        <v>36270</v>
      </c>
      <c r="B722" s="115" t="s">
        <v>18</v>
      </c>
      <c r="C722" s="116">
        <v>0.057</v>
      </c>
      <c r="D722" s="117">
        <v>20.9</v>
      </c>
      <c r="E722" s="117">
        <v>0</v>
      </c>
      <c r="F722" s="118" t="s">
        <v>489</v>
      </c>
      <c r="G722" t="s">
        <v>499</v>
      </c>
    </row>
    <row r="723" spans="1:7" ht="13.5" thickBot="1">
      <c r="A723" s="123">
        <v>36272</v>
      </c>
      <c r="B723" s="119" t="s">
        <v>18</v>
      </c>
      <c r="C723" s="120">
        <v>0.055</v>
      </c>
      <c r="D723" s="121">
        <v>20.9</v>
      </c>
      <c r="E723" s="121">
        <v>0</v>
      </c>
      <c r="F723" s="122" t="s">
        <v>489</v>
      </c>
      <c r="G723" t="s">
        <v>500</v>
      </c>
    </row>
    <row r="724" spans="1:7" ht="12.75">
      <c r="A724" s="123">
        <v>36278</v>
      </c>
      <c r="B724" s="111" t="s">
        <v>18</v>
      </c>
      <c r="C724" s="112">
        <v>0.067</v>
      </c>
      <c r="D724" s="113">
        <v>20.9</v>
      </c>
      <c r="E724" s="113">
        <v>0</v>
      </c>
      <c r="F724" s="114" t="s">
        <v>489</v>
      </c>
      <c r="G724" t="s">
        <v>501</v>
      </c>
    </row>
    <row r="725" spans="1:7" ht="12.75">
      <c r="A725" s="123">
        <v>36285</v>
      </c>
      <c r="B725" s="115" t="s">
        <v>18</v>
      </c>
      <c r="C725" s="116">
        <v>0.055</v>
      </c>
      <c r="D725" s="117">
        <v>20.9</v>
      </c>
      <c r="E725" s="117">
        <v>0</v>
      </c>
      <c r="F725" s="118" t="s">
        <v>489</v>
      </c>
      <c r="G725" t="s">
        <v>528</v>
      </c>
    </row>
    <row r="726" spans="1:7" ht="12.75">
      <c r="A726" s="123">
        <v>36287</v>
      </c>
      <c r="B726" s="115" t="s">
        <v>18</v>
      </c>
      <c r="C726" s="116">
        <v>0.054</v>
      </c>
      <c r="D726" s="117">
        <v>20.9</v>
      </c>
      <c r="E726" s="117">
        <v>0</v>
      </c>
      <c r="F726" s="118" t="s">
        <v>489</v>
      </c>
      <c r="G726" t="s">
        <v>529</v>
      </c>
    </row>
    <row r="727" spans="1:7" ht="12.75">
      <c r="A727" s="123">
        <v>36291</v>
      </c>
      <c r="B727" s="115" t="s">
        <v>18</v>
      </c>
      <c r="C727" s="116">
        <v>0.048</v>
      </c>
      <c r="D727" s="117">
        <v>20.9</v>
      </c>
      <c r="E727" s="117">
        <v>0</v>
      </c>
      <c r="F727" s="118" t="s">
        <v>489</v>
      </c>
      <c r="G727" t="s">
        <v>530</v>
      </c>
    </row>
    <row r="728" spans="1:7" ht="12.75">
      <c r="A728" s="123">
        <v>36294</v>
      </c>
      <c r="B728" s="115" t="s">
        <v>18</v>
      </c>
      <c r="C728" s="116">
        <v>0.057</v>
      </c>
      <c r="D728" s="117">
        <v>20.7</v>
      </c>
      <c r="E728" s="117">
        <v>0</v>
      </c>
      <c r="F728" s="118" t="s">
        <v>489</v>
      </c>
      <c r="G728" t="s">
        <v>531</v>
      </c>
    </row>
    <row r="729" spans="1:7" ht="12.75">
      <c r="A729" s="123">
        <v>36298</v>
      </c>
      <c r="B729" s="115" t="s">
        <v>18</v>
      </c>
      <c r="C729" s="116">
        <v>0.055</v>
      </c>
      <c r="D729" s="117">
        <v>20.8</v>
      </c>
      <c r="E729" s="117">
        <v>0</v>
      </c>
      <c r="F729" s="118" t="s">
        <v>489</v>
      </c>
      <c r="G729" t="s">
        <v>532</v>
      </c>
    </row>
    <row r="730" spans="1:7" ht="12.75">
      <c r="A730" s="123">
        <v>36301</v>
      </c>
      <c r="B730" s="115" t="s">
        <v>18</v>
      </c>
      <c r="C730" s="116">
        <v>0.055</v>
      </c>
      <c r="D730" s="117">
        <v>20.9</v>
      </c>
      <c r="E730" s="117">
        <v>0</v>
      </c>
      <c r="F730" s="118" t="s">
        <v>489</v>
      </c>
      <c r="G730" t="s">
        <v>533</v>
      </c>
    </row>
    <row r="731" spans="1:7" ht="12.75">
      <c r="A731" s="123">
        <v>36305</v>
      </c>
      <c r="B731" s="115" t="s">
        <v>18</v>
      </c>
      <c r="C731" s="116">
        <v>0.06</v>
      </c>
      <c r="D731" s="117">
        <v>20.9</v>
      </c>
      <c r="E731" s="117">
        <v>0</v>
      </c>
      <c r="F731" s="118" t="s">
        <v>489</v>
      </c>
      <c r="G731" t="s">
        <v>534</v>
      </c>
    </row>
    <row r="732" spans="1:7" ht="12.75">
      <c r="A732" s="123">
        <v>36308</v>
      </c>
      <c r="B732" s="115" t="s">
        <v>18</v>
      </c>
      <c r="C732" s="116">
        <v>0.055</v>
      </c>
      <c r="D732" s="117">
        <v>20.9</v>
      </c>
      <c r="E732" s="117">
        <v>0</v>
      </c>
      <c r="F732" s="118" t="s">
        <v>489</v>
      </c>
      <c r="G732" t="s">
        <v>535</v>
      </c>
    </row>
    <row r="733" spans="1:7" ht="12.75">
      <c r="A733" s="123">
        <v>36312</v>
      </c>
      <c r="B733" s="115" t="s">
        <v>18</v>
      </c>
      <c r="C733" s="116">
        <v>0.053</v>
      </c>
      <c r="D733" s="117">
        <v>20.9</v>
      </c>
      <c r="E733" s="117">
        <v>0</v>
      </c>
      <c r="F733" s="118" t="s">
        <v>489</v>
      </c>
      <c r="G733" t="s">
        <v>572</v>
      </c>
    </row>
    <row r="734" spans="1:7" ht="12.75">
      <c r="A734" s="123">
        <v>36314</v>
      </c>
      <c r="B734" s="115" t="s">
        <v>18</v>
      </c>
      <c r="C734" s="116">
        <v>0.053</v>
      </c>
      <c r="D734" s="117">
        <v>20.9</v>
      </c>
      <c r="E734" s="117">
        <v>0</v>
      </c>
      <c r="F734" s="118" t="s">
        <v>489</v>
      </c>
      <c r="G734" t="s">
        <v>573</v>
      </c>
    </row>
    <row r="735" spans="1:7" ht="12.75">
      <c r="A735" s="123">
        <v>36319</v>
      </c>
      <c r="B735" s="115" t="s">
        <v>18</v>
      </c>
      <c r="C735" s="116">
        <v>0.05</v>
      </c>
      <c r="D735" s="117">
        <v>20.9</v>
      </c>
      <c r="E735" s="117">
        <v>0</v>
      </c>
      <c r="F735" s="118" t="s">
        <v>489</v>
      </c>
      <c r="G735" t="s">
        <v>530</v>
      </c>
    </row>
    <row r="736" spans="1:7" ht="12.75">
      <c r="A736" s="123">
        <v>36322</v>
      </c>
      <c r="B736" s="115" t="s">
        <v>18</v>
      </c>
      <c r="C736" s="116">
        <v>0.061</v>
      </c>
      <c r="D736" s="117">
        <v>20.7</v>
      </c>
      <c r="E736" s="117">
        <v>0</v>
      </c>
      <c r="F736" s="118" t="s">
        <v>489</v>
      </c>
      <c r="G736" t="s">
        <v>574</v>
      </c>
    </row>
    <row r="737" spans="1:7" ht="12.75">
      <c r="A737" s="123">
        <v>36326</v>
      </c>
      <c r="B737" s="115" t="s">
        <v>18</v>
      </c>
      <c r="C737" s="116">
        <v>0.052</v>
      </c>
      <c r="D737" s="117">
        <v>20.7</v>
      </c>
      <c r="E737" s="117">
        <v>0</v>
      </c>
      <c r="F737" s="118" t="s">
        <v>489</v>
      </c>
      <c r="G737" t="s">
        <v>575</v>
      </c>
    </row>
    <row r="738" spans="1:7" ht="12.75">
      <c r="A738" s="123">
        <v>36329</v>
      </c>
      <c r="B738" s="115" t="s">
        <v>18</v>
      </c>
      <c r="C738" s="116">
        <v>0.054</v>
      </c>
      <c r="D738" s="117">
        <v>20.7</v>
      </c>
      <c r="E738" s="117">
        <v>0</v>
      </c>
      <c r="F738" s="118" t="s">
        <v>489</v>
      </c>
      <c r="G738" t="s">
        <v>576</v>
      </c>
    </row>
    <row r="739" spans="1:7" ht="13.5" thickBot="1">
      <c r="A739" s="123">
        <v>36333</v>
      </c>
      <c r="B739" s="119" t="s">
        <v>18</v>
      </c>
      <c r="C739" s="120">
        <v>0.058</v>
      </c>
      <c r="D739" s="121">
        <v>20.7</v>
      </c>
      <c r="E739" s="121">
        <v>0</v>
      </c>
      <c r="F739" s="122" t="s">
        <v>489</v>
      </c>
      <c r="G739" t="s">
        <v>577</v>
      </c>
    </row>
    <row r="740" spans="1:7" ht="12.75">
      <c r="A740" s="123">
        <v>36336</v>
      </c>
      <c r="B740" s="111" t="s">
        <v>18</v>
      </c>
      <c r="C740" s="112">
        <v>0.058</v>
      </c>
      <c r="D740" s="113">
        <v>20.4</v>
      </c>
      <c r="E740" s="113">
        <v>0</v>
      </c>
      <c r="F740" s="114" t="s">
        <v>489</v>
      </c>
      <c r="G740" t="s">
        <v>578</v>
      </c>
    </row>
    <row r="741" spans="1:7" ht="12.75">
      <c r="A741" s="123">
        <v>36339</v>
      </c>
      <c r="B741" s="115" t="s">
        <v>18</v>
      </c>
      <c r="C741" s="116">
        <v>0.059</v>
      </c>
      <c r="D741" s="117">
        <v>20.7</v>
      </c>
      <c r="E741" s="117">
        <v>0</v>
      </c>
      <c r="F741" s="118" t="s">
        <v>489</v>
      </c>
      <c r="G741" t="s">
        <v>579</v>
      </c>
    </row>
    <row r="742" spans="1:7" ht="12.75">
      <c r="A742" s="123">
        <v>36343</v>
      </c>
      <c r="B742" s="115" t="s">
        <v>18</v>
      </c>
      <c r="C742" s="116">
        <v>0.055</v>
      </c>
      <c r="D742" s="117">
        <v>20.7</v>
      </c>
      <c r="E742" s="117">
        <v>0</v>
      </c>
      <c r="F742" s="118" t="s">
        <v>489</v>
      </c>
      <c r="G742" t="s">
        <v>536</v>
      </c>
    </row>
    <row r="743" spans="1:7" ht="12.75">
      <c r="A743" s="123">
        <v>36347</v>
      </c>
      <c r="B743" s="115" t="s">
        <v>18</v>
      </c>
      <c r="C743" s="116">
        <v>0.055</v>
      </c>
      <c r="D743" s="117">
        <v>20.4</v>
      </c>
      <c r="E743" s="117">
        <v>0</v>
      </c>
      <c r="F743" s="118" t="s">
        <v>489</v>
      </c>
      <c r="G743" t="s">
        <v>537</v>
      </c>
    </row>
    <row r="744" spans="1:7" ht="12.75">
      <c r="A744" s="123">
        <v>36350</v>
      </c>
      <c r="B744" s="115" t="s">
        <v>18</v>
      </c>
      <c r="C744" s="116">
        <v>0.055</v>
      </c>
      <c r="D744" s="117">
        <v>20.6</v>
      </c>
      <c r="E744" s="117">
        <v>0</v>
      </c>
      <c r="F744" s="118" t="s">
        <v>489</v>
      </c>
      <c r="G744" t="s">
        <v>538</v>
      </c>
    </row>
    <row r="745" spans="1:7" ht="12.75">
      <c r="A745" s="123">
        <v>36354</v>
      </c>
      <c r="B745" s="115" t="s">
        <v>18</v>
      </c>
      <c r="C745" s="116">
        <v>0.053</v>
      </c>
      <c r="D745" s="117">
        <v>20.7</v>
      </c>
      <c r="E745" s="117">
        <v>0</v>
      </c>
      <c r="F745" s="118" t="s">
        <v>489</v>
      </c>
      <c r="G745" t="s">
        <v>539</v>
      </c>
    </row>
    <row r="746" spans="1:7" ht="12.75">
      <c r="A746" s="123">
        <v>36357</v>
      </c>
      <c r="B746" s="115" t="s">
        <v>18</v>
      </c>
      <c r="C746" s="116">
        <v>0.055</v>
      </c>
      <c r="D746" s="117">
        <v>20.6</v>
      </c>
      <c r="E746" s="117">
        <v>0</v>
      </c>
      <c r="F746" s="118" t="s">
        <v>489</v>
      </c>
      <c r="G746" t="s">
        <v>540</v>
      </c>
    </row>
    <row r="747" spans="1:7" ht="12.75">
      <c r="A747" s="123">
        <v>36361</v>
      </c>
      <c r="B747" s="115" t="s">
        <v>18</v>
      </c>
      <c r="C747" s="116">
        <v>0.052</v>
      </c>
      <c r="D747" s="117">
        <v>20.5</v>
      </c>
      <c r="E747" s="117">
        <v>0</v>
      </c>
      <c r="F747" s="118" t="s">
        <v>489</v>
      </c>
      <c r="G747" t="s">
        <v>541</v>
      </c>
    </row>
    <row r="748" spans="1:7" ht="12.75">
      <c r="A748" s="123">
        <v>36364</v>
      </c>
      <c r="B748" s="115" t="s">
        <v>18</v>
      </c>
      <c r="C748" s="116">
        <v>0.053</v>
      </c>
      <c r="D748" s="117">
        <v>20.7</v>
      </c>
      <c r="E748" s="117">
        <v>0</v>
      </c>
      <c r="F748" s="118" t="s">
        <v>489</v>
      </c>
      <c r="G748" t="s">
        <v>542</v>
      </c>
    </row>
    <row r="749" spans="1:7" ht="12.75">
      <c r="A749" s="123">
        <v>36368</v>
      </c>
      <c r="B749" s="115" t="s">
        <v>18</v>
      </c>
      <c r="C749" s="116">
        <v>0.05</v>
      </c>
      <c r="D749" s="117">
        <v>20.1</v>
      </c>
      <c r="E749" s="117">
        <v>0</v>
      </c>
      <c r="F749" s="118" t="s">
        <v>489</v>
      </c>
      <c r="G749" t="s">
        <v>543</v>
      </c>
    </row>
    <row r="750" spans="1:7" ht="12.75">
      <c r="A750" s="123">
        <v>36371</v>
      </c>
      <c r="B750" s="115" t="s">
        <v>18</v>
      </c>
      <c r="C750" s="116">
        <v>0.055</v>
      </c>
      <c r="D750" s="117">
        <v>20.5</v>
      </c>
      <c r="E750" s="117">
        <v>0</v>
      </c>
      <c r="F750" s="118" t="s">
        <v>489</v>
      </c>
      <c r="G750" t="s">
        <v>544</v>
      </c>
    </row>
    <row r="751" spans="1:7" ht="12.75">
      <c r="A751" s="123">
        <v>36374</v>
      </c>
      <c r="B751" s="115" t="s">
        <v>18</v>
      </c>
      <c r="C751" s="116">
        <v>0.055</v>
      </c>
      <c r="D751" s="117">
        <v>20.5</v>
      </c>
      <c r="E751" s="117">
        <v>0</v>
      </c>
      <c r="F751" s="118" t="s">
        <v>489</v>
      </c>
      <c r="G751" t="s">
        <v>545</v>
      </c>
    </row>
    <row r="752" spans="1:7" ht="12.75">
      <c r="A752" s="123">
        <v>36378</v>
      </c>
      <c r="B752" s="115" t="s">
        <v>18</v>
      </c>
      <c r="C752" s="116">
        <v>0.05</v>
      </c>
      <c r="D752" s="117">
        <v>20.7</v>
      </c>
      <c r="E752" s="117">
        <v>0</v>
      </c>
      <c r="F752" s="118" t="s">
        <v>489</v>
      </c>
      <c r="G752" t="s">
        <v>546</v>
      </c>
    </row>
    <row r="753" spans="1:7" ht="12.75">
      <c r="A753" s="123">
        <v>36382</v>
      </c>
      <c r="B753" s="115" t="s">
        <v>18</v>
      </c>
      <c r="C753" s="116">
        <v>0.056</v>
      </c>
      <c r="D753" s="117">
        <v>20.6</v>
      </c>
      <c r="E753" s="117">
        <v>0</v>
      </c>
      <c r="F753" s="118" t="s">
        <v>489</v>
      </c>
      <c r="G753" t="s">
        <v>547</v>
      </c>
    </row>
    <row r="754" spans="1:7" ht="12.75">
      <c r="A754" s="123">
        <v>36384</v>
      </c>
      <c r="B754" s="115" t="s">
        <v>18</v>
      </c>
      <c r="C754" s="116">
        <v>0.051</v>
      </c>
      <c r="D754" s="117">
        <v>20.5</v>
      </c>
      <c r="E754" s="117">
        <v>0</v>
      </c>
      <c r="F754" s="118" t="s">
        <v>489</v>
      </c>
      <c r="G754" t="s">
        <v>548</v>
      </c>
    </row>
    <row r="755" spans="1:7" ht="13.5" thickBot="1">
      <c r="A755" s="123">
        <v>36388</v>
      </c>
      <c r="B755" s="119" t="s">
        <v>18</v>
      </c>
      <c r="C755" s="120">
        <v>0.049</v>
      </c>
      <c r="D755" s="121">
        <v>20.7</v>
      </c>
      <c r="E755" s="121">
        <v>0</v>
      </c>
      <c r="F755" s="122" t="s">
        <v>489</v>
      </c>
      <c r="G755" t="s">
        <v>549</v>
      </c>
    </row>
    <row r="756" spans="1:7" ht="12.75">
      <c r="A756" s="123">
        <v>36392</v>
      </c>
      <c r="B756" s="111" t="s">
        <v>18</v>
      </c>
      <c r="C756" s="112">
        <v>0.048</v>
      </c>
      <c r="D756" s="113">
        <v>20.7</v>
      </c>
      <c r="E756" s="113">
        <v>0</v>
      </c>
      <c r="F756" s="114" t="s">
        <v>489</v>
      </c>
      <c r="G756" t="s">
        <v>550</v>
      </c>
    </row>
    <row r="757" spans="1:7" ht="12.75">
      <c r="A757" s="123">
        <v>36396</v>
      </c>
      <c r="B757" s="115" t="s">
        <v>18</v>
      </c>
      <c r="C757" s="116">
        <v>0.052</v>
      </c>
      <c r="D757" s="117">
        <v>20.7</v>
      </c>
      <c r="E757" s="117">
        <v>0</v>
      </c>
      <c r="F757" s="118" t="s">
        <v>489</v>
      </c>
      <c r="G757" t="s">
        <v>551</v>
      </c>
    </row>
    <row r="758" spans="1:7" ht="12.75">
      <c r="A758" s="123">
        <v>36398</v>
      </c>
      <c r="B758" s="115" t="s">
        <v>18</v>
      </c>
      <c r="C758" s="116">
        <v>0.05</v>
      </c>
      <c r="D758" s="117">
        <v>20.6</v>
      </c>
      <c r="E758" s="117">
        <v>0</v>
      </c>
      <c r="F758" s="118" t="s">
        <v>489</v>
      </c>
      <c r="G758" t="s">
        <v>552</v>
      </c>
    </row>
    <row r="759" spans="1:7" ht="12.75">
      <c r="A759" s="123">
        <v>36403</v>
      </c>
      <c r="B759" s="115" t="s">
        <v>18</v>
      </c>
      <c r="C759" s="116">
        <v>0.048</v>
      </c>
      <c r="D759" s="117">
        <v>20.7</v>
      </c>
      <c r="E759" s="117">
        <v>0</v>
      </c>
      <c r="F759" s="118" t="s">
        <v>489</v>
      </c>
      <c r="G759" t="s">
        <v>553</v>
      </c>
    </row>
    <row r="760" spans="1:7" ht="12.75">
      <c r="A760" s="123">
        <v>36406</v>
      </c>
      <c r="B760" s="115" t="s">
        <v>18</v>
      </c>
      <c r="C760" s="116">
        <v>0.055</v>
      </c>
      <c r="D760" s="117">
        <v>20.8</v>
      </c>
      <c r="E760" s="117">
        <v>0</v>
      </c>
      <c r="F760" s="118" t="s">
        <v>489</v>
      </c>
      <c r="G760" t="s">
        <v>554</v>
      </c>
    </row>
    <row r="761" spans="1:7" ht="12.75">
      <c r="A761" s="123">
        <v>36410</v>
      </c>
      <c r="B761" s="115" t="s">
        <v>18</v>
      </c>
      <c r="C761" s="116">
        <v>0.05</v>
      </c>
      <c r="D761" s="117">
        <v>20.7</v>
      </c>
      <c r="E761" s="117">
        <v>0</v>
      </c>
      <c r="F761" s="118" t="s">
        <v>489</v>
      </c>
      <c r="G761" t="s">
        <v>555</v>
      </c>
    </row>
    <row r="762" spans="1:7" ht="12.75">
      <c r="A762" s="123">
        <v>36411</v>
      </c>
      <c r="B762" s="115" t="s">
        <v>18</v>
      </c>
      <c r="C762" s="125" t="s">
        <v>556</v>
      </c>
      <c r="D762" s="117">
        <v>20.9</v>
      </c>
      <c r="E762" s="117">
        <v>0</v>
      </c>
      <c r="F762" s="118" t="s">
        <v>489</v>
      </c>
      <c r="G762" t="s">
        <v>557</v>
      </c>
    </row>
    <row r="763" spans="1:7" ht="12.75">
      <c r="A763" s="123">
        <v>36413</v>
      </c>
      <c r="B763" s="115" t="s">
        <v>18</v>
      </c>
      <c r="C763" s="116">
        <v>0.053</v>
      </c>
      <c r="D763" s="117">
        <v>20.7</v>
      </c>
      <c r="E763" s="117">
        <v>0</v>
      </c>
      <c r="F763" s="118" t="s">
        <v>489</v>
      </c>
      <c r="G763" t="s">
        <v>558</v>
      </c>
    </row>
    <row r="764" spans="1:7" ht="12.75">
      <c r="A764" s="123">
        <v>36417</v>
      </c>
      <c r="B764" s="115" t="s">
        <v>18</v>
      </c>
      <c r="C764" s="116">
        <v>0.054</v>
      </c>
      <c r="D764" s="117">
        <v>20.7</v>
      </c>
      <c r="E764" s="117">
        <v>0</v>
      </c>
      <c r="F764" s="118" t="s">
        <v>489</v>
      </c>
      <c r="G764" t="s">
        <v>559</v>
      </c>
    </row>
    <row r="765" spans="1:7" ht="12.75">
      <c r="A765" s="123">
        <v>36420</v>
      </c>
      <c r="B765" s="115" t="s">
        <v>18</v>
      </c>
      <c r="C765" s="116">
        <v>0.053</v>
      </c>
      <c r="D765" s="117">
        <v>20.7</v>
      </c>
      <c r="E765" s="117">
        <v>0</v>
      </c>
      <c r="F765" s="118" t="s">
        <v>489</v>
      </c>
      <c r="G765" t="s">
        <v>560</v>
      </c>
    </row>
    <row r="766" spans="1:7" ht="12.75">
      <c r="A766" s="123">
        <v>36424</v>
      </c>
      <c r="B766" s="115" t="s">
        <v>18</v>
      </c>
      <c r="C766" s="116">
        <v>0.054</v>
      </c>
      <c r="D766" s="117">
        <v>20.8</v>
      </c>
      <c r="E766" s="117">
        <v>0</v>
      </c>
      <c r="F766" s="118" t="s">
        <v>489</v>
      </c>
      <c r="G766" t="s">
        <v>561</v>
      </c>
    </row>
    <row r="767" spans="1:7" ht="12.75">
      <c r="A767" s="123">
        <v>36427</v>
      </c>
      <c r="B767" s="115" t="s">
        <v>18</v>
      </c>
      <c r="C767" s="116">
        <v>0.052</v>
      </c>
      <c r="D767" s="117">
        <v>20.7</v>
      </c>
      <c r="E767" s="117">
        <v>0</v>
      </c>
      <c r="F767" s="118" t="s">
        <v>489</v>
      </c>
      <c r="G767" t="s">
        <v>561</v>
      </c>
    </row>
    <row r="768" spans="1:7" ht="12.75">
      <c r="A768" s="123">
        <v>36431</v>
      </c>
      <c r="B768" s="115" t="s">
        <v>18</v>
      </c>
      <c r="C768" s="116">
        <v>0.053</v>
      </c>
      <c r="D768" s="117">
        <v>20.8</v>
      </c>
      <c r="E768" s="117">
        <v>0</v>
      </c>
      <c r="F768" s="118" t="s">
        <v>489</v>
      </c>
      <c r="G768" t="s">
        <v>562</v>
      </c>
    </row>
    <row r="769" spans="1:7" ht="12.75">
      <c r="A769" s="123">
        <v>36433</v>
      </c>
      <c r="B769" s="115" t="s">
        <v>18</v>
      </c>
      <c r="C769" s="116">
        <v>0.048</v>
      </c>
      <c r="D769" s="117">
        <v>20.9</v>
      </c>
      <c r="E769" s="117">
        <v>0</v>
      </c>
      <c r="F769" s="118" t="s">
        <v>489</v>
      </c>
      <c r="G769" t="s">
        <v>563</v>
      </c>
    </row>
    <row r="770" spans="1:7" ht="12.75">
      <c r="A770" s="123">
        <v>36439</v>
      </c>
      <c r="B770" s="115" t="s">
        <v>18</v>
      </c>
      <c r="C770" s="116">
        <v>0.053</v>
      </c>
      <c r="D770" s="117">
        <v>20.9</v>
      </c>
      <c r="E770" s="117">
        <v>0</v>
      </c>
      <c r="F770" s="118" t="s">
        <v>489</v>
      </c>
      <c r="G770" t="s">
        <v>520</v>
      </c>
    </row>
    <row r="771" spans="1:7" ht="13.5" thickBot="1">
      <c r="A771" s="123">
        <v>36441</v>
      </c>
      <c r="B771" s="119" t="s">
        <v>18</v>
      </c>
      <c r="C771" s="120">
        <v>0.055</v>
      </c>
      <c r="D771" s="121">
        <v>20.9</v>
      </c>
      <c r="E771" s="121">
        <v>0</v>
      </c>
      <c r="F771" s="122" t="s">
        <v>489</v>
      </c>
      <c r="G771" t="s">
        <v>521</v>
      </c>
    </row>
    <row r="772" spans="1:7" ht="12.75">
      <c r="A772" s="123">
        <v>36445</v>
      </c>
      <c r="B772" s="111" t="s">
        <v>18</v>
      </c>
      <c r="C772" s="112">
        <v>0.051</v>
      </c>
      <c r="D772" s="113">
        <v>20.8</v>
      </c>
      <c r="E772" s="113">
        <v>0</v>
      </c>
      <c r="F772" s="114" t="s">
        <v>489</v>
      </c>
      <c r="G772" t="s">
        <v>522</v>
      </c>
    </row>
    <row r="773" spans="1:7" ht="12.75">
      <c r="A773" s="123">
        <v>36447</v>
      </c>
      <c r="B773" s="115" t="s">
        <v>18</v>
      </c>
      <c r="C773" s="116">
        <v>0.049</v>
      </c>
      <c r="D773" s="117">
        <v>20.9</v>
      </c>
      <c r="E773" s="117">
        <v>0</v>
      </c>
      <c r="F773" s="118" t="s">
        <v>489</v>
      </c>
      <c r="G773" t="s">
        <v>523</v>
      </c>
    </row>
    <row r="774" spans="1:7" ht="12.75">
      <c r="A774" s="123">
        <v>36451</v>
      </c>
      <c r="B774" s="115" t="s">
        <v>18</v>
      </c>
      <c r="C774" s="116">
        <v>0.052</v>
      </c>
      <c r="D774" s="117">
        <v>20.9</v>
      </c>
      <c r="E774" s="117">
        <v>0</v>
      </c>
      <c r="F774" s="118" t="s">
        <v>489</v>
      </c>
      <c r="G774" t="s">
        <v>524</v>
      </c>
    </row>
    <row r="775" spans="1:7" ht="12.75">
      <c r="A775" s="123">
        <v>36454</v>
      </c>
      <c r="B775" s="115" t="s">
        <v>18</v>
      </c>
      <c r="C775" s="116">
        <v>0.052</v>
      </c>
      <c r="D775" s="117">
        <v>20.9</v>
      </c>
      <c r="E775" s="117">
        <v>0</v>
      </c>
      <c r="F775" s="118" t="s">
        <v>489</v>
      </c>
      <c r="G775" t="s">
        <v>525</v>
      </c>
    </row>
    <row r="776" spans="1:7" ht="12.75">
      <c r="A776" s="123">
        <v>36459</v>
      </c>
      <c r="B776" s="115" t="s">
        <v>18</v>
      </c>
      <c r="C776" s="116">
        <v>0.05</v>
      </c>
      <c r="D776" s="117">
        <v>20.9</v>
      </c>
      <c r="E776" s="117">
        <v>0</v>
      </c>
      <c r="F776" s="118" t="s">
        <v>489</v>
      </c>
      <c r="G776" t="s">
        <v>526</v>
      </c>
    </row>
    <row r="777" spans="1:7" ht="12.75">
      <c r="A777" s="123">
        <v>36461</v>
      </c>
      <c r="B777" s="115" t="s">
        <v>18</v>
      </c>
      <c r="C777" s="116">
        <v>0.052</v>
      </c>
      <c r="D777" s="117">
        <v>20.9</v>
      </c>
      <c r="E777" s="117">
        <v>0</v>
      </c>
      <c r="F777" s="118" t="s">
        <v>489</v>
      </c>
      <c r="G777" t="s">
        <v>527</v>
      </c>
    </row>
    <row r="778" spans="1:7" ht="12.75">
      <c r="A778" s="123">
        <v>36465</v>
      </c>
      <c r="B778" s="115" t="s">
        <v>18</v>
      </c>
      <c r="C778" s="116">
        <v>0.05</v>
      </c>
      <c r="D778" s="117">
        <v>20.9</v>
      </c>
      <c r="E778" s="117">
        <v>0</v>
      </c>
      <c r="F778" s="118" t="s">
        <v>489</v>
      </c>
      <c r="G778" t="s">
        <v>511</v>
      </c>
    </row>
    <row r="779" spans="1:7" ht="12.75">
      <c r="A779" s="123">
        <v>36469</v>
      </c>
      <c r="B779" s="115" t="s">
        <v>18</v>
      </c>
      <c r="C779" s="116">
        <v>0.05</v>
      </c>
      <c r="D779" s="117">
        <v>20.9</v>
      </c>
      <c r="E779" s="117">
        <v>0</v>
      </c>
      <c r="F779" s="118" t="s">
        <v>489</v>
      </c>
      <c r="G779" t="s">
        <v>512</v>
      </c>
    </row>
    <row r="780" spans="1:7" ht="12.75">
      <c r="A780" s="123">
        <v>36471</v>
      </c>
      <c r="B780" s="115" t="s">
        <v>18</v>
      </c>
      <c r="C780" s="116">
        <v>0.052</v>
      </c>
      <c r="D780" s="117">
        <v>20.9</v>
      </c>
      <c r="E780" s="117">
        <v>0</v>
      </c>
      <c r="F780" s="118" t="s">
        <v>489</v>
      </c>
      <c r="G780" t="s">
        <v>513</v>
      </c>
    </row>
    <row r="781" spans="1:7" ht="12.75">
      <c r="A781" s="123">
        <v>36474</v>
      </c>
      <c r="B781" s="115" t="s">
        <v>18</v>
      </c>
      <c r="C781" s="116">
        <v>0.05</v>
      </c>
      <c r="D781" s="117">
        <v>20.9</v>
      </c>
      <c r="E781" s="117">
        <v>0</v>
      </c>
      <c r="F781" s="118" t="s">
        <v>489</v>
      </c>
      <c r="G781" t="s">
        <v>514</v>
      </c>
    </row>
    <row r="782" spans="1:7" ht="12.75">
      <c r="A782" s="123">
        <v>36478</v>
      </c>
      <c r="B782" s="115" t="s">
        <v>18</v>
      </c>
      <c r="C782" s="116">
        <v>0.05</v>
      </c>
      <c r="D782" s="117">
        <v>20.9</v>
      </c>
      <c r="E782" s="117">
        <v>0</v>
      </c>
      <c r="F782" s="118" t="s">
        <v>489</v>
      </c>
      <c r="G782" t="s">
        <v>515</v>
      </c>
    </row>
    <row r="783" spans="1:7" ht="12.75">
      <c r="A783" s="123">
        <v>36481</v>
      </c>
      <c r="B783" s="115" t="s">
        <v>18</v>
      </c>
      <c r="C783" s="116">
        <v>0.05</v>
      </c>
      <c r="D783" s="117">
        <v>20.9</v>
      </c>
      <c r="E783" s="117">
        <v>0</v>
      </c>
      <c r="F783" s="118" t="s">
        <v>489</v>
      </c>
      <c r="G783" t="s">
        <v>516</v>
      </c>
    </row>
    <row r="784" spans="1:7" ht="12.75">
      <c r="A784" s="123">
        <v>36486</v>
      </c>
      <c r="B784" s="115" t="s">
        <v>18</v>
      </c>
      <c r="C784" s="116">
        <v>0.05</v>
      </c>
      <c r="D784" s="117">
        <v>20.9</v>
      </c>
      <c r="E784" s="117">
        <v>0</v>
      </c>
      <c r="F784" s="118" t="s">
        <v>489</v>
      </c>
      <c r="G784" t="s">
        <v>517</v>
      </c>
    </row>
    <row r="785" spans="1:7" ht="12.75">
      <c r="A785" s="123">
        <v>36489</v>
      </c>
      <c r="B785" s="115" t="s">
        <v>18</v>
      </c>
      <c r="C785" s="116">
        <v>0.06</v>
      </c>
      <c r="D785" s="117">
        <v>20.9</v>
      </c>
      <c r="E785" s="117">
        <v>0</v>
      </c>
      <c r="F785" s="118" t="s">
        <v>489</v>
      </c>
      <c r="G785" t="s">
        <v>518</v>
      </c>
    </row>
    <row r="786" spans="1:7" ht="12.75">
      <c r="A786" s="123">
        <v>36493</v>
      </c>
      <c r="B786" s="115" t="s">
        <v>18</v>
      </c>
      <c r="C786" s="116">
        <v>0.048</v>
      </c>
      <c r="D786" s="117">
        <v>20.9</v>
      </c>
      <c r="E786" s="117">
        <v>0</v>
      </c>
      <c r="F786" s="118" t="s">
        <v>489</v>
      </c>
      <c r="G786" t="s">
        <v>502</v>
      </c>
    </row>
    <row r="787" spans="1:7" ht="13.5" thickBot="1">
      <c r="A787" s="123">
        <v>36493</v>
      </c>
      <c r="B787" s="119" t="s">
        <v>18</v>
      </c>
      <c r="C787" s="120">
        <v>0.048</v>
      </c>
      <c r="D787" s="121">
        <v>20.9</v>
      </c>
      <c r="E787" s="121">
        <v>0</v>
      </c>
      <c r="F787" s="122" t="s">
        <v>489</v>
      </c>
      <c r="G787" t="s">
        <v>519</v>
      </c>
    </row>
    <row r="788" spans="1:7" ht="12.75">
      <c r="A788" s="123">
        <v>36496</v>
      </c>
      <c r="B788" s="111" t="s">
        <v>18</v>
      </c>
      <c r="C788" s="112">
        <v>0.055</v>
      </c>
      <c r="D788" s="113">
        <v>20.9</v>
      </c>
      <c r="E788" s="113">
        <v>0</v>
      </c>
      <c r="F788" s="114" t="s">
        <v>489</v>
      </c>
      <c r="G788" t="s">
        <v>503</v>
      </c>
    </row>
    <row r="789" spans="1:7" ht="12.75">
      <c r="A789" s="123">
        <v>36501</v>
      </c>
      <c r="B789" s="115" t="s">
        <v>18</v>
      </c>
      <c r="C789" s="116">
        <v>0.05</v>
      </c>
      <c r="D789" s="117">
        <v>20.9</v>
      </c>
      <c r="E789" s="117">
        <v>0</v>
      </c>
      <c r="F789" s="118" t="s">
        <v>489</v>
      </c>
      <c r="G789" t="s">
        <v>504</v>
      </c>
    </row>
    <row r="790" spans="1:7" ht="12.75">
      <c r="A790" s="123">
        <v>36503</v>
      </c>
      <c r="B790" s="115" t="s">
        <v>18</v>
      </c>
      <c r="C790" s="116">
        <v>0.045</v>
      </c>
      <c r="D790" s="117">
        <v>20.9</v>
      </c>
      <c r="E790" s="117">
        <v>0</v>
      </c>
      <c r="F790" s="118" t="s">
        <v>489</v>
      </c>
      <c r="G790" t="s">
        <v>505</v>
      </c>
    </row>
    <row r="791" spans="1:7" ht="12.75">
      <c r="A791" s="123">
        <v>36508</v>
      </c>
      <c r="B791" s="115" t="s">
        <v>18</v>
      </c>
      <c r="C791" s="116">
        <v>0.05</v>
      </c>
      <c r="D791" s="117">
        <v>20.9</v>
      </c>
      <c r="E791" s="117">
        <v>0</v>
      </c>
      <c r="F791" s="118" t="s">
        <v>489</v>
      </c>
      <c r="G791" t="s">
        <v>506</v>
      </c>
    </row>
    <row r="792" spans="1:7" ht="12.75">
      <c r="A792" s="123">
        <v>36510</v>
      </c>
      <c r="B792" s="115" t="s">
        <v>18</v>
      </c>
      <c r="C792" s="116">
        <v>0.04</v>
      </c>
      <c r="D792" s="117">
        <v>20.9</v>
      </c>
      <c r="E792" s="117">
        <v>0</v>
      </c>
      <c r="F792" s="118" t="s">
        <v>489</v>
      </c>
      <c r="G792" t="s">
        <v>507</v>
      </c>
    </row>
    <row r="793" spans="1:7" ht="12.75">
      <c r="A793" s="123">
        <v>36515</v>
      </c>
      <c r="B793" s="115" t="s">
        <v>18</v>
      </c>
      <c r="C793" s="116">
        <v>0.05</v>
      </c>
      <c r="D793" s="117">
        <v>20.9</v>
      </c>
      <c r="E793" s="117">
        <v>0</v>
      </c>
      <c r="F793" s="118" t="s">
        <v>489</v>
      </c>
      <c r="G793" t="s">
        <v>508</v>
      </c>
    </row>
    <row r="794" spans="1:7" ht="12.75">
      <c r="A794" s="123">
        <v>36517</v>
      </c>
      <c r="B794" s="115" t="s">
        <v>18</v>
      </c>
      <c r="C794" s="116">
        <v>0.055</v>
      </c>
      <c r="D794" s="117">
        <v>20.9</v>
      </c>
      <c r="E794" s="117">
        <v>0</v>
      </c>
      <c r="F794" s="118" t="s">
        <v>489</v>
      </c>
      <c r="G794" t="s">
        <v>509</v>
      </c>
    </row>
    <row r="795" spans="1:7" ht="12.75">
      <c r="A795" s="123">
        <v>36521</v>
      </c>
      <c r="B795" s="115" t="s">
        <v>18</v>
      </c>
      <c r="C795" s="116">
        <v>0.05</v>
      </c>
      <c r="D795" s="117">
        <v>20.9</v>
      </c>
      <c r="E795" s="117">
        <v>0</v>
      </c>
      <c r="F795" s="118" t="s">
        <v>489</v>
      </c>
      <c r="G795" t="s">
        <v>510</v>
      </c>
    </row>
    <row r="796" spans="1:7" ht="12.75">
      <c r="A796" s="123">
        <v>36193</v>
      </c>
      <c r="B796" s="115" t="s">
        <v>3</v>
      </c>
      <c r="C796" s="116">
        <v>0.06</v>
      </c>
      <c r="D796" s="117">
        <v>20.9</v>
      </c>
      <c r="E796" s="117">
        <v>0</v>
      </c>
      <c r="F796" s="118" t="s">
        <v>489</v>
      </c>
      <c r="G796" t="s">
        <v>564</v>
      </c>
    </row>
    <row r="797" spans="1:7" ht="12.75">
      <c r="A797" s="123">
        <v>36195</v>
      </c>
      <c r="B797" s="115" t="s">
        <v>3</v>
      </c>
      <c r="C797" s="116">
        <v>0.052</v>
      </c>
      <c r="D797" s="117">
        <v>20.9</v>
      </c>
      <c r="E797" s="117">
        <v>0</v>
      </c>
      <c r="F797" s="118" t="s">
        <v>489</v>
      </c>
      <c r="G797" t="s">
        <v>565</v>
      </c>
    </row>
    <row r="798" spans="1:7" ht="12.75">
      <c r="A798" s="123">
        <v>36199</v>
      </c>
      <c r="B798" s="115" t="s">
        <v>3</v>
      </c>
      <c r="C798" s="116">
        <v>0.057</v>
      </c>
      <c r="D798" s="117">
        <v>20.9</v>
      </c>
      <c r="E798" s="117">
        <v>0</v>
      </c>
      <c r="F798" s="118" t="s">
        <v>489</v>
      </c>
      <c r="G798" t="s">
        <v>566</v>
      </c>
    </row>
    <row r="799" spans="1:7" ht="12.75">
      <c r="A799" s="123">
        <v>36203</v>
      </c>
      <c r="B799" s="115" t="s">
        <v>3</v>
      </c>
      <c r="C799" s="116">
        <v>0.056</v>
      </c>
      <c r="D799" s="117">
        <v>20.9</v>
      </c>
      <c r="E799" s="117">
        <v>0</v>
      </c>
      <c r="F799" s="118" t="s">
        <v>489</v>
      </c>
      <c r="G799" t="s">
        <v>567</v>
      </c>
    </row>
    <row r="800" spans="1:7" ht="12.75">
      <c r="A800" s="123">
        <v>36206</v>
      </c>
      <c r="B800" s="115" t="s">
        <v>3</v>
      </c>
      <c r="C800" s="116">
        <v>0.065</v>
      </c>
      <c r="D800" s="117">
        <v>20.8</v>
      </c>
      <c r="E800" s="117">
        <v>0</v>
      </c>
      <c r="F800" s="118" t="s">
        <v>489</v>
      </c>
      <c r="G800" t="s">
        <v>568</v>
      </c>
    </row>
    <row r="801" spans="1:7" ht="12.75">
      <c r="A801" s="123">
        <v>36209</v>
      </c>
      <c r="B801" s="115" t="s">
        <v>3</v>
      </c>
      <c r="C801" s="116">
        <v>0.07</v>
      </c>
      <c r="D801" s="117">
        <v>20.9</v>
      </c>
      <c r="E801" s="117">
        <v>0</v>
      </c>
      <c r="F801" s="118" t="s">
        <v>489</v>
      </c>
      <c r="G801" t="s">
        <v>569</v>
      </c>
    </row>
    <row r="802" spans="1:7" ht="12.75">
      <c r="A802" s="123">
        <v>36213</v>
      </c>
      <c r="B802" s="115" t="s">
        <v>3</v>
      </c>
      <c r="C802" s="116">
        <v>0.051</v>
      </c>
      <c r="D802" s="117">
        <v>20.9</v>
      </c>
      <c r="E802" s="117">
        <v>0</v>
      </c>
      <c r="F802" s="118" t="s">
        <v>489</v>
      </c>
      <c r="G802" t="s">
        <v>570</v>
      </c>
    </row>
    <row r="803" spans="1:7" ht="13.5" thickBot="1">
      <c r="A803" s="123">
        <v>36216</v>
      </c>
      <c r="B803" s="119" t="s">
        <v>3</v>
      </c>
      <c r="C803" s="120">
        <v>0.077</v>
      </c>
      <c r="D803" s="121">
        <v>20.9</v>
      </c>
      <c r="E803" s="121">
        <v>0</v>
      </c>
      <c r="F803" s="122" t="s">
        <v>489</v>
      </c>
      <c r="G803" t="s">
        <v>571</v>
      </c>
    </row>
    <row r="804" spans="1:7" ht="12.75">
      <c r="A804" s="123">
        <v>36249</v>
      </c>
      <c r="B804" s="111" t="s">
        <v>3</v>
      </c>
      <c r="C804" s="112">
        <v>0.055</v>
      </c>
      <c r="D804" s="113">
        <v>20.8</v>
      </c>
      <c r="E804" s="113">
        <v>0</v>
      </c>
      <c r="F804" s="114" t="s">
        <v>489</v>
      </c>
      <c r="G804" t="s">
        <v>493</v>
      </c>
    </row>
    <row r="805" spans="1:7" ht="12.75">
      <c r="A805" s="123">
        <v>36251</v>
      </c>
      <c r="B805" s="115" t="s">
        <v>3</v>
      </c>
      <c r="C805" s="116">
        <v>0.056</v>
      </c>
      <c r="D805" s="117">
        <v>20.8</v>
      </c>
      <c r="E805" s="117">
        <v>0</v>
      </c>
      <c r="F805" s="118" t="s">
        <v>489</v>
      </c>
      <c r="G805" t="s">
        <v>494</v>
      </c>
    </row>
    <row r="806" spans="1:7" ht="12.75">
      <c r="A806" s="123">
        <v>36256</v>
      </c>
      <c r="B806" s="115" t="s">
        <v>3</v>
      </c>
      <c r="C806" s="116">
        <v>0.052</v>
      </c>
      <c r="D806" s="117">
        <v>20.9</v>
      </c>
      <c r="E806" s="117">
        <v>0</v>
      </c>
      <c r="F806" s="118" t="s">
        <v>489</v>
      </c>
      <c r="G806" t="s">
        <v>495</v>
      </c>
    </row>
    <row r="807" spans="1:7" ht="12.75">
      <c r="A807" s="123">
        <v>36259</v>
      </c>
      <c r="B807" s="115" t="s">
        <v>3</v>
      </c>
      <c r="C807" s="116">
        <v>0.06</v>
      </c>
      <c r="D807" s="117">
        <v>20.8</v>
      </c>
      <c r="E807" s="117">
        <v>0</v>
      </c>
      <c r="F807" s="118" t="s">
        <v>489</v>
      </c>
      <c r="G807" t="s">
        <v>496</v>
      </c>
    </row>
    <row r="808" spans="1:7" ht="12.75">
      <c r="A808" s="123">
        <v>36263</v>
      </c>
      <c r="B808" s="115" t="s">
        <v>3</v>
      </c>
      <c r="C808" s="116">
        <v>0.057</v>
      </c>
      <c r="D808" s="117">
        <v>20.9</v>
      </c>
      <c r="E808" s="117">
        <v>0</v>
      </c>
      <c r="F808" s="118" t="s">
        <v>489</v>
      </c>
      <c r="G808" t="s">
        <v>497</v>
      </c>
    </row>
    <row r="809" spans="1:7" ht="12.75">
      <c r="A809" s="123">
        <v>36266</v>
      </c>
      <c r="B809" s="115" t="s">
        <v>3</v>
      </c>
      <c r="C809" s="116">
        <v>0.061</v>
      </c>
      <c r="D809" s="117">
        <v>20.9</v>
      </c>
      <c r="E809" s="117">
        <v>0</v>
      </c>
      <c r="F809" s="118" t="s">
        <v>489</v>
      </c>
      <c r="G809" t="s">
        <v>498</v>
      </c>
    </row>
    <row r="810" spans="1:7" ht="12.75">
      <c r="A810" s="123">
        <v>36270</v>
      </c>
      <c r="B810" s="115" t="s">
        <v>3</v>
      </c>
      <c r="C810" s="116">
        <v>0.054</v>
      </c>
      <c r="D810" s="117">
        <v>20.8</v>
      </c>
      <c r="E810" s="117">
        <v>0</v>
      </c>
      <c r="F810" s="118" t="s">
        <v>489</v>
      </c>
      <c r="G810" t="s">
        <v>499</v>
      </c>
    </row>
    <row r="811" spans="1:7" ht="12.75">
      <c r="A811" s="123">
        <v>36272</v>
      </c>
      <c r="B811" s="115" t="s">
        <v>3</v>
      </c>
      <c r="C811" s="116">
        <v>0.057</v>
      </c>
      <c r="D811" s="117">
        <v>20.75</v>
      </c>
      <c r="E811" s="117">
        <v>0</v>
      </c>
      <c r="F811" s="118" t="s">
        <v>489</v>
      </c>
      <c r="G811" t="s">
        <v>500</v>
      </c>
    </row>
    <row r="812" spans="1:7" ht="12.75">
      <c r="A812" s="123">
        <v>36278</v>
      </c>
      <c r="B812" s="115" t="s">
        <v>3</v>
      </c>
      <c r="C812" s="116">
        <v>0.055</v>
      </c>
      <c r="D812" s="117">
        <v>20.8</v>
      </c>
      <c r="E812" s="117">
        <v>0</v>
      </c>
      <c r="F812" s="118" t="s">
        <v>489</v>
      </c>
      <c r="G812" t="s">
        <v>501</v>
      </c>
    </row>
    <row r="813" spans="1:7" ht="12.75">
      <c r="A813" s="123">
        <v>36285</v>
      </c>
      <c r="B813" s="115" t="s">
        <v>3</v>
      </c>
      <c r="C813" s="116">
        <v>0.06</v>
      </c>
      <c r="D813" s="117">
        <v>20.6</v>
      </c>
      <c r="E813" s="117">
        <v>0</v>
      </c>
      <c r="F813" s="118" t="s">
        <v>489</v>
      </c>
      <c r="G813" t="s">
        <v>528</v>
      </c>
    </row>
    <row r="814" spans="1:7" ht="12.75">
      <c r="A814" s="123">
        <v>36287</v>
      </c>
      <c r="B814" s="115" t="s">
        <v>3</v>
      </c>
      <c r="C814" s="116">
        <v>0.06</v>
      </c>
      <c r="D814" s="117">
        <v>20.7</v>
      </c>
      <c r="E814" s="117">
        <v>0</v>
      </c>
      <c r="F814" s="118" t="s">
        <v>489</v>
      </c>
      <c r="G814" t="s">
        <v>529</v>
      </c>
    </row>
    <row r="815" spans="1:7" ht="12.75">
      <c r="A815" s="123">
        <v>36291</v>
      </c>
      <c r="B815" s="115" t="s">
        <v>3</v>
      </c>
      <c r="C815" s="116">
        <v>0.092</v>
      </c>
      <c r="D815" s="117">
        <v>20.9</v>
      </c>
      <c r="E815" s="117">
        <v>0</v>
      </c>
      <c r="F815" s="118" t="s">
        <v>489</v>
      </c>
      <c r="G815" t="s">
        <v>530</v>
      </c>
    </row>
    <row r="816" spans="1:7" ht="12.75">
      <c r="A816" s="123">
        <v>36294</v>
      </c>
      <c r="B816" s="115" t="s">
        <v>3</v>
      </c>
      <c r="C816" s="116">
        <v>0.06</v>
      </c>
      <c r="D816" s="117">
        <v>20.5</v>
      </c>
      <c r="E816" s="117">
        <v>0</v>
      </c>
      <c r="F816" s="118" t="s">
        <v>489</v>
      </c>
      <c r="G816" t="s">
        <v>531</v>
      </c>
    </row>
    <row r="817" spans="1:7" ht="12.75">
      <c r="A817" s="123">
        <v>36298</v>
      </c>
      <c r="B817" s="115" t="s">
        <v>3</v>
      </c>
      <c r="C817" s="116">
        <v>0.06</v>
      </c>
      <c r="D817" s="117">
        <v>20.2</v>
      </c>
      <c r="E817" s="117">
        <v>0</v>
      </c>
      <c r="F817" s="118" t="s">
        <v>489</v>
      </c>
      <c r="G817" t="s">
        <v>532</v>
      </c>
    </row>
    <row r="818" spans="1:7" ht="12.75">
      <c r="A818" s="123">
        <v>36301</v>
      </c>
      <c r="B818" s="115" t="s">
        <v>3</v>
      </c>
      <c r="C818" s="116">
        <v>0.056</v>
      </c>
      <c r="D818" s="117">
        <v>20.1</v>
      </c>
      <c r="E818" s="117">
        <v>0</v>
      </c>
      <c r="F818" s="118" t="s">
        <v>489</v>
      </c>
      <c r="G818" t="s">
        <v>533</v>
      </c>
    </row>
    <row r="819" spans="1:7" ht="13.5" thickBot="1">
      <c r="A819" s="123">
        <v>36305</v>
      </c>
      <c r="B819" s="119" t="s">
        <v>3</v>
      </c>
      <c r="C819" s="120">
        <v>0.056</v>
      </c>
      <c r="D819" s="121">
        <v>20.2</v>
      </c>
      <c r="E819" s="121">
        <v>0</v>
      </c>
      <c r="F819" s="122" t="s">
        <v>489</v>
      </c>
      <c r="G819" t="s">
        <v>534</v>
      </c>
    </row>
    <row r="820" spans="1:7" ht="12.75">
      <c r="A820" s="123">
        <v>36308</v>
      </c>
      <c r="B820" s="111" t="s">
        <v>3</v>
      </c>
      <c r="C820" s="112">
        <v>0.06</v>
      </c>
      <c r="D820" s="113">
        <v>20.3</v>
      </c>
      <c r="E820" s="113">
        <v>0</v>
      </c>
      <c r="F820" s="114" t="s">
        <v>489</v>
      </c>
      <c r="G820" t="s">
        <v>535</v>
      </c>
    </row>
    <row r="821" spans="1:7" ht="12.75">
      <c r="A821" s="123">
        <v>36312</v>
      </c>
      <c r="B821" s="115" t="s">
        <v>3</v>
      </c>
      <c r="C821" s="116">
        <v>0.057</v>
      </c>
      <c r="D821" s="117">
        <v>20.4</v>
      </c>
      <c r="E821" s="117">
        <v>0</v>
      </c>
      <c r="F821" s="118" t="s">
        <v>489</v>
      </c>
      <c r="G821" t="s">
        <v>572</v>
      </c>
    </row>
    <row r="822" spans="1:7" ht="12.75">
      <c r="A822" s="123">
        <v>36314</v>
      </c>
      <c r="B822" s="115" t="s">
        <v>3</v>
      </c>
      <c r="C822" s="116">
        <v>0.052</v>
      </c>
      <c r="D822" s="117">
        <v>20.3</v>
      </c>
      <c r="E822" s="117">
        <v>0</v>
      </c>
      <c r="F822" s="118" t="s">
        <v>489</v>
      </c>
      <c r="G822" t="s">
        <v>573</v>
      </c>
    </row>
    <row r="823" spans="1:7" ht="12.75">
      <c r="A823" s="123">
        <v>36319</v>
      </c>
      <c r="B823" s="115" t="s">
        <v>3</v>
      </c>
      <c r="C823" s="116">
        <v>0.058</v>
      </c>
      <c r="D823" s="117">
        <v>20.1</v>
      </c>
      <c r="E823" s="117">
        <v>0</v>
      </c>
      <c r="F823" s="118" t="s">
        <v>489</v>
      </c>
      <c r="G823" t="s">
        <v>530</v>
      </c>
    </row>
    <row r="824" spans="1:7" ht="12.75">
      <c r="A824" s="123">
        <v>36322</v>
      </c>
      <c r="B824" s="115" t="s">
        <v>3</v>
      </c>
      <c r="C824" s="116">
        <v>0.058</v>
      </c>
      <c r="D824" s="117">
        <v>20.1</v>
      </c>
      <c r="E824" s="117">
        <v>0</v>
      </c>
      <c r="F824" s="118" t="s">
        <v>489</v>
      </c>
      <c r="G824" t="s">
        <v>574</v>
      </c>
    </row>
    <row r="825" spans="1:7" ht="12.75">
      <c r="A825" s="123">
        <v>36326</v>
      </c>
      <c r="B825" s="115" t="s">
        <v>3</v>
      </c>
      <c r="C825" s="116">
        <v>0.058</v>
      </c>
      <c r="D825" s="117">
        <v>20.2</v>
      </c>
      <c r="E825" s="117">
        <v>0</v>
      </c>
      <c r="F825" s="118" t="s">
        <v>489</v>
      </c>
      <c r="G825" t="s">
        <v>575</v>
      </c>
    </row>
    <row r="826" spans="1:7" ht="12.75">
      <c r="A826" s="123">
        <v>36329</v>
      </c>
      <c r="B826" s="115" t="s">
        <v>3</v>
      </c>
      <c r="C826" s="116">
        <v>0.062</v>
      </c>
      <c r="D826" s="117">
        <v>20.1</v>
      </c>
      <c r="E826" s="117">
        <v>0</v>
      </c>
      <c r="F826" s="118" t="s">
        <v>489</v>
      </c>
      <c r="G826" t="s">
        <v>576</v>
      </c>
    </row>
    <row r="827" spans="1:7" ht="12.75">
      <c r="A827" s="123">
        <v>36333</v>
      </c>
      <c r="B827" s="115" t="s">
        <v>3</v>
      </c>
      <c r="C827" s="116">
        <v>0.06</v>
      </c>
      <c r="D827" s="117">
        <v>19.9</v>
      </c>
      <c r="E827" s="117">
        <v>0</v>
      </c>
      <c r="F827" s="118" t="s">
        <v>489</v>
      </c>
      <c r="G827" t="s">
        <v>577</v>
      </c>
    </row>
    <row r="828" spans="1:7" ht="12.75">
      <c r="A828" s="123">
        <v>36336</v>
      </c>
      <c r="B828" s="115" t="s">
        <v>3</v>
      </c>
      <c r="C828" s="116">
        <v>0.057</v>
      </c>
      <c r="D828" s="117">
        <v>19.8</v>
      </c>
      <c r="E828" s="117">
        <v>0</v>
      </c>
      <c r="F828" s="118" t="s">
        <v>489</v>
      </c>
      <c r="G828" t="s">
        <v>578</v>
      </c>
    </row>
    <row r="829" spans="1:7" ht="12.75">
      <c r="A829" s="123">
        <v>36339</v>
      </c>
      <c r="B829" s="115" t="s">
        <v>3</v>
      </c>
      <c r="C829" s="116">
        <v>0.057</v>
      </c>
      <c r="D829" s="117">
        <v>19.7</v>
      </c>
      <c r="E829" s="117">
        <v>0</v>
      </c>
      <c r="F829" s="118" t="s">
        <v>489</v>
      </c>
      <c r="G829" t="s">
        <v>579</v>
      </c>
    </row>
    <row r="830" spans="1:7" ht="12.75">
      <c r="A830" s="123">
        <v>36343</v>
      </c>
      <c r="B830" s="115" t="s">
        <v>3</v>
      </c>
      <c r="C830" s="116">
        <v>0.054</v>
      </c>
      <c r="D830" s="117">
        <v>19.6</v>
      </c>
      <c r="E830" s="117">
        <v>0</v>
      </c>
      <c r="F830" s="118" t="s">
        <v>489</v>
      </c>
      <c r="G830" t="s">
        <v>536</v>
      </c>
    </row>
    <row r="831" spans="1:7" ht="12.75">
      <c r="A831" s="123">
        <v>36347</v>
      </c>
      <c r="B831" s="115" t="s">
        <v>3</v>
      </c>
      <c r="C831" s="116">
        <v>0.055</v>
      </c>
      <c r="D831" s="117">
        <v>19.7</v>
      </c>
      <c r="E831" s="117">
        <v>0</v>
      </c>
      <c r="F831" s="118" t="s">
        <v>489</v>
      </c>
      <c r="G831" t="s">
        <v>537</v>
      </c>
    </row>
    <row r="832" spans="1:7" ht="12.75">
      <c r="A832" s="123">
        <v>36350</v>
      </c>
      <c r="B832" s="115" t="s">
        <v>3</v>
      </c>
      <c r="C832" s="116">
        <v>0.057</v>
      </c>
      <c r="D832" s="117">
        <v>19.6</v>
      </c>
      <c r="E832" s="117">
        <v>0</v>
      </c>
      <c r="F832" s="118" t="s">
        <v>489</v>
      </c>
      <c r="G832" t="s">
        <v>538</v>
      </c>
    </row>
    <row r="833" spans="1:7" ht="12.75">
      <c r="A833" s="123">
        <v>36354</v>
      </c>
      <c r="B833" s="115" t="s">
        <v>3</v>
      </c>
      <c r="C833" s="116">
        <v>0.055</v>
      </c>
      <c r="D833" s="117">
        <v>19.7</v>
      </c>
      <c r="E833" s="117">
        <v>0</v>
      </c>
      <c r="F833" s="118" t="s">
        <v>489</v>
      </c>
      <c r="G833" t="s">
        <v>539</v>
      </c>
    </row>
    <row r="834" spans="1:7" ht="12.75">
      <c r="A834" s="123">
        <v>36357</v>
      </c>
      <c r="B834" s="115" t="s">
        <v>3</v>
      </c>
      <c r="C834" s="116">
        <v>0.055</v>
      </c>
      <c r="D834" s="117">
        <v>19.8</v>
      </c>
      <c r="E834" s="117">
        <v>0</v>
      </c>
      <c r="F834" s="118" t="s">
        <v>489</v>
      </c>
      <c r="G834" t="s">
        <v>540</v>
      </c>
    </row>
    <row r="835" spans="1:7" ht="13.5" thickBot="1">
      <c r="A835" s="123">
        <v>36361</v>
      </c>
      <c r="B835" s="119" t="s">
        <v>3</v>
      </c>
      <c r="C835" s="120">
        <v>0.058</v>
      </c>
      <c r="D835" s="121">
        <v>19.7</v>
      </c>
      <c r="E835" s="121">
        <v>0</v>
      </c>
      <c r="F835" s="122" t="s">
        <v>489</v>
      </c>
      <c r="G835" t="s">
        <v>541</v>
      </c>
    </row>
    <row r="836" spans="1:7" ht="12.75">
      <c r="A836" s="123">
        <v>36364</v>
      </c>
      <c r="B836" s="111" t="s">
        <v>3</v>
      </c>
      <c r="C836" s="112">
        <v>0.05</v>
      </c>
      <c r="D836" s="113">
        <v>19.6</v>
      </c>
      <c r="E836" s="113">
        <v>0</v>
      </c>
      <c r="F836" s="114" t="s">
        <v>489</v>
      </c>
      <c r="G836" t="s">
        <v>542</v>
      </c>
    </row>
    <row r="837" spans="1:7" ht="12.75">
      <c r="A837" s="123">
        <v>36368</v>
      </c>
      <c r="B837" s="115" t="s">
        <v>3</v>
      </c>
      <c r="C837" s="116">
        <v>0.058</v>
      </c>
      <c r="D837" s="117">
        <v>19.3</v>
      </c>
      <c r="E837" s="117">
        <v>0</v>
      </c>
      <c r="F837" s="118" t="s">
        <v>489</v>
      </c>
      <c r="G837" t="s">
        <v>543</v>
      </c>
    </row>
    <row r="838" spans="1:7" ht="12.75">
      <c r="A838" s="123">
        <v>36371</v>
      </c>
      <c r="B838" s="115" t="s">
        <v>3</v>
      </c>
      <c r="C838" s="116">
        <v>0.055</v>
      </c>
      <c r="D838" s="117">
        <v>19.2</v>
      </c>
      <c r="E838" s="117">
        <v>0</v>
      </c>
      <c r="F838" s="118" t="s">
        <v>489</v>
      </c>
      <c r="G838" t="s">
        <v>544</v>
      </c>
    </row>
    <row r="839" spans="1:7" ht="12.75">
      <c r="A839" s="123">
        <v>36374</v>
      </c>
      <c r="B839" s="115" t="s">
        <v>3</v>
      </c>
      <c r="C839" s="116">
        <v>0.055</v>
      </c>
      <c r="D839" s="117">
        <v>18.4</v>
      </c>
      <c r="E839" s="117">
        <v>0</v>
      </c>
      <c r="F839" s="118" t="s">
        <v>489</v>
      </c>
      <c r="G839" t="s">
        <v>545</v>
      </c>
    </row>
    <row r="840" spans="1:7" ht="12.75">
      <c r="A840" s="123">
        <v>36378</v>
      </c>
      <c r="B840" s="115" t="s">
        <v>3</v>
      </c>
      <c r="C840" s="116">
        <v>0.058</v>
      </c>
      <c r="D840" s="117">
        <v>19.6</v>
      </c>
      <c r="E840" s="117">
        <v>0</v>
      </c>
      <c r="F840" s="118" t="s">
        <v>489</v>
      </c>
      <c r="G840" t="s">
        <v>546</v>
      </c>
    </row>
    <row r="841" spans="1:7" ht="12.75">
      <c r="A841" s="123">
        <v>36382</v>
      </c>
      <c r="B841" s="115" t="s">
        <v>3</v>
      </c>
      <c r="C841" s="116">
        <v>0.052</v>
      </c>
      <c r="D841" s="117">
        <v>19.8</v>
      </c>
      <c r="E841" s="117">
        <v>0</v>
      </c>
      <c r="F841" s="118" t="s">
        <v>489</v>
      </c>
      <c r="G841" t="s">
        <v>547</v>
      </c>
    </row>
    <row r="842" spans="1:7" ht="12.75">
      <c r="A842" s="123">
        <v>36384</v>
      </c>
      <c r="B842" s="115" t="s">
        <v>3</v>
      </c>
      <c r="C842" s="116">
        <v>0.053</v>
      </c>
      <c r="D842" s="117">
        <v>19.9</v>
      </c>
      <c r="E842" s="117">
        <v>0</v>
      </c>
      <c r="F842" s="118" t="s">
        <v>489</v>
      </c>
      <c r="G842" t="s">
        <v>548</v>
      </c>
    </row>
    <row r="843" spans="1:7" ht="12.75">
      <c r="A843" s="123">
        <v>36388</v>
      </c>
      <c r="B843" s="115" t="s">
        <v>3</v>
      </c>
      <c r="C843" s="116">
        <v>0.05</v>
      </c>
      <c r="D843" s="117">
        <v>19.9</v>
      </c>
      <c r="E843" s="117">
        <v>0</v>
      </c>
      <c r="F843" s="118" t="s">
        <v>489</v>
      </c>
      <c r="G843" t="s">
        <v>549</v>
      </c>
    </row>
    <row r="844" spans="1:7" ht="12.75">
      <c r="A844" s="123">
        <v>36392</v>
      </c>
      <c r="B844" s="115" t="s">
        <v>3</v>
      </c>
      <c r="C844" s="116">
        <v>0.055</v>
      </c>
      <c r="D844" s="117">
        <v>19.9</v>
      </c>
      <c r="E844" s="117">
        <v>0</v>
      </c>
      <c r="F844" s="118" t="s">
        <v>489</v>
      </c>
      <c r="G844" t="s">
        <v>550</v>
      </c>
    </row>
    <row r="845" spans="1:7" ht="12.75">
      <c r="A845" s="123">
        <v>36396</v>
      </c>
      <c r="B845" s="115" t="s">
        <v>3</v>
      </c>
      <c r="C845" s="116">
        <v>0.05</v>
      </c>
      <c r="D845" s="117">
        <v>19.8</v>
      </c>
      <c r="E845" s="117">
        <v>0</v>
      </c>
      <c r="F845" s="118" t="s">
        <v>489</v>
      </c>
      <c r="G845" t="s">
        <v>551</v>
      </c>
    </row>
    <row r="846" spans="1:7" ht="12.75">
      <c r="A846" s="123">
        <v>36398</v>
      </c>
      <c r="B846" s="115" t="s">
        <v>3</v>
      </c>
      <c r="C846" s="116">
        <v>0.05</v>
      </c>
      <c r="D846" s="117">
        <v>19.7</v>
      </c>
      <c r="E846" s="117">
        <v>0</v>
      </c>
      <c r="F846" s="118" t="s">
        <v>489</v>
      </c>
      <c r="G846" t="s">
        <v>552</v>
      </c>
    </row>
    <row r="847" spans="1:7" ht="12.75">
      <c r="A847" s="123">
        <v>36403</v>
      </c>
      <c r="B847" s="115" t="s">
        <v>3</v>
      </c>
      <c r="C847" s="116">
        <v>0.054</v>
      </c>
      <c r="D847" s="117">
        <v>19.6</v>
      </c>
      <c r="E847" s="117">
        <v>0</v>
      </c>
      <c r="F847" s="118" t="s">
        <v>489</v>
      </c>
      <c r="G847" t="s">
        <v>553</v>
      </c>
    </row>
    <row r="848" spans="1:7" ht="12.75">
      <c r="A848" s="123">
        <v>36406</v>
      </c>
      <c r="B848" s="115" t="s">
        <v>3</v>
      </c>
      <c r="C848" s="116">
        <v>0.065</v>
      </c>
      <c r="D848" s="117">
        <v>19.7</v>
      </c>
      <c r="E848" s="117">
        <v>0</v>
      </c>
      <c r="F848" s="118" t="s">
        <v>489</v>
      </c>
      <c r="G848" t="s">
        <v>554</v>
      </c>
    </row>
    <row r="849" spans="1:7" ht="12.75">
      <c r="A849" s="123">
        <v>36410</v>
      </c>
      <c r="B849" s="115" t="s">
        <v>3</v>
      </c>
      <c r="C849" s="116">
        <v>0.049</v>
      </c>
      <c r="D849" s="117">
        <v>19.8</v>
      </c>
      <c r="E849" s="117">
        <v>0</v>
      </c>
      <c r="F849" s="118" t="s">
        <v>489</v>
      </c>
      <c r="G849" t="s">
        <v>555</v>
      </c>
    </row>
    <row r="850" spans="1:7" ht="12.75">
      <c r="A850" s="123">
        <v>36411</v>
      </c>
      <c r="B850" s="115" t="s">
        <v>3</v>
      </c>
      <c r="C850" s="125" t="s">
        <v>556</v>
      </c>
      <c r="D850" s="117">
        <v>19.8</v>
      </c>
      <c r="E850" s="117">
        <v>0</v>
      </c>
      <c r="F850" s="118" t="s">
        <v>489</v>
      </c>
      <c r="G850" t="s">
        <v>557</v>
      </c>
    </row>
    <row r="851" spans="1:7" ht="13.5" thickBot="1">
      <c r="A851" s="123">
        <v>36413</v>
      </c>
      <c r="B851" s="119" t="s">
        <v>3</v>
      </c>
      <c r="C851" s="120">
        <v>0.045</v>
      </c>
      <c r="D851" s="121">
        <v>19.9</v>
      </c>
      <c r="E851" s="121">
        <v>0</v>
      </c>
      <c r="F851" s="122" t="s">
        <v>489</v>
      </c>
      <c r="G851" t="s">
        <v>558</v>
      </c>
    </row>
    <row r="852" spans="1:7" ht="12.75">
      <c r="A852" s="123">
        <v>36417</v>
      </c>
      <c r="B852" s="111" t="s">
        <v>3</v>
      </c>
      <c r="C852" s="112">
        <v>0.048</v>
      </c>
      <c r="D852" s="113">
        <v>20.1</v>
      </c>
      <c r="E852" s="113">
        <v>0</v>
      </c>
      <c r="F852" s="114" t="s">
        <v>489</v>
      </c>
      <c r="G852" t="s">
        <v>559</v>
      </c>
    </row>
    <row r="853" spans="1:7" ht="12.75">
      <c r="A853" s="123">
        <v>36420</v>
      </c>
      <c r="B853" s="115" t="s">
        <v>3</v>
      </c>
      <c r="C853" s="116">
        <v>0.046</v>
      </c>
      <c r="D853" s="117">
        <v>20.2</v>
      </c>
      <c r="E853" s="117">
        <v>0</v>
      </c>
      <c r="F853" s="118" t="s">
        <v>489</v>
      </c>
      <c r="G853" t="s">
        <v>560</v>
      </c>
    </row>
    <row r="854" spans="1:7" ht="12.75">
      <c r="A854" s="123">
        <v>36424</v>
      </c>
      <c r="B854" s="115" t="s">
        <v>3</v>
      </c>
      <c r="C854" s="116">
        <v>0.051</v>
      </c>
      <c r="D854" s="117">
        <v>20.2</v>
      </c>
      <c r="E854" s="117">
        <v>0</v>
      </c>
      <c r="F854" s="118" t="s">
        <v>489</v>
      </c>
      <c r="G854" t="s">
        <v>561</v>
      </c>
    </row>
    <row r="855" spans="1:7" ht="12.75">
      <c r="A855" s="123">
        <v>36427</v>
      </c>
      <c r="B855" s="115" t="s">
        <v>3</v>
      </c>
      <c r="C855" s="116">
        <v>0.051</v>
      </c>
      <c r="D855" s="117">
        <v>20.1</v>
      </c>
      <c r="E855" s="117">
        <v>0</v>
      </c>
      <c r="F855" s="118" t="s">
        <v>489</v>
      </c>
      <c r="G855" t="s">
        <v>561</v>
      </c>
    </row>
    <row r="856" spans="1:7" ht="12.75">
      <c r="A856" s="123">
        <v>36431</v>
      </c>
      <c r="B856" s="115" t="s">
        <v>3</v>
      </c>
      <c r="C856" s="116">
        <v>0.052</v>
      </c>
      <c r="D856" s="117">
        <v>20.4</v>
      </c>
      <c r="E856" s="117">
        <v>0</v>
      </c>
      <c r="F856" s="118" t="s">
        <v>489</v>
      </c>
      <c r="G856" t="s">
        <v>562</v>
      </c>
    </row>
    <row r="857" spans="1:7" ht="12.75">
      <c r="A857" s="123">
        <v>36433</v>
      </c>
      <c r="B857" s="115" t="s">
        <v>3</v>
      </c>
      <c r="C857" s="116">
        <v>0.053</v>
      </c>
      <c r="D857" s="117">
        <v>20.3</v>
      </c>
      <c r="E857" s="117">
        <v>0</v>
      </c>
      <c r="F857" s="118" t="s">
        <v>489</v>
      </c>
      <c r="G857" t="s">
        <v>563</v>
      </c>
    </row>
    <row r="858" spans="1:7" ht="12.75">
      <c r="A858" s="123">
        <v>36439</v>
      </c>
      <c r="B858" s="115" t="s">
        <v>3</v>
      </c>
      <c r="C858" s="116">
        <v>0.058</v>
      </c>
      <c r="D858" s="117">
        <v>20.5</v>
      </c>
      <c r="E858" s="117">
        <v>0</v>
      </c>
      <c r="F858" s="118" t="s">
        <v>489</v>
      </c>
      <c r="G858" t="s">
        <v>520</v>
      </c>
    </row>
    <row r="859" spans="1:7" ht="12.75">
      <c r="A859" s="123">
        <v>36441</v>
      </c>
      <c r="B859" s="115" t="s">
        <v>3</v>
      </c>
      <c r="C859" s="116">
        <v>0.056</v>
      </c>
      <c r="D859" s="117">
        <v>20.8</v>
      </c>
      <c r="E859" s="117">
        <v>0</v>
      </c>
      <c r="F859" s="118" t="s">
        <v>489</v>
      </c>
      <c r="G859" t="s">
        <v>521</v>
      </c>
    </row>
    <row r="860" spans="1:7" ht="12.75">
      <c r="A860" s="123">
        <v>36445</v>
      </c>
      <c r="B860" s="115" t="s">
        <v>3</v>
      </c>
      <c r="C860" s="116">
        <v>0.053</v>
      </c>
      <c r="D860" s="117">
        <v>20.6</v>
      </c>
      <c r="E860" s="117">
        <v>0</v>
      </c>
      <c r="F860" s="118" t="s">
        <v>489</v>
      </c>
      <c r="G860" t="s">
        <v>522</v>
      </c>
    </row>
    <row r="861" spans="1:7" ht="12.75">
      <c r="A861" s="123">
        <v>36447</v>
      </c>
      <c r="B861" s="115" t="s">
        <v>3</v>
      </c>
      <c r="C861" s="116">
        <v>0.05</v>
      </c>
      <c r="D861" s="117">
        <v>20.7</v>
      </c>
      <c r="E861" s="117">
        <v>0</v>
      </c>
      <c r="F861" s="118" t="s">
        <v>489</v>
      </c>
      <c r="G861" t="s">
        <v>523</v>
      </c>
    </row>
    <row r="862" spans="1:7" ht="12.75">
      <c r="A862" s="123">
        <v>36451</v>
      </c>
      <c r="B862" s="115" t="s">
        <v>3</v>
      </c>
      <c r="C862" s="116">
        <v>0.052</v>
      </c>
      <c r="D862" s="117">
        <v>20.7</v>
      </c>
      <c r="E862" s="117">
        <v>0</v>
      </c>
      <c r="F862" s="118" t="s">
        <v>489</v>
      </c>
      <c r="G862" t="s">
        <v>524</v>
      </c>
    </row>
    <row r="863" spans="1:7" ht="12.75">
      <c r="A863" s="123">
        <v>36454</v>
      </c>
      <c r="B863" s="115" t="s">
        <v>3</v>
      </c>
      <c r="C863" s="116">
        <v>0.048</v>
      </c>
      <c r="D863" s="117">
        <v>20.6</v>
      </c>
      <c r="E863" s="117">
        <v>0</v>
      </c>
      <c r="F863" s="118" t="s">
        <v>489</v>
      </c>
      <c r="G863" t="s">
        <v>525</v>
      </c>
    </row>
    <row r="864" spans="1:7" ht="12.75">
      <c r="A864" s="123">
        <v>36459</v>
      </c>
      <c r="B864" s="115" t="s">
        <v>3</v>
      </c>
      <c r="C864" s="116">
        <v>0.049</v>
      </c>
      <c r="D864" s="117">
        <v>20.7</v>
      </c>
      <c r="E864" s="117">
        <v>0</v>
      </c>
      <c r="F864" s="118" t="s">
        <v>489</v>
      </c>
      <c r="G864" t="s">
        <v>526</v>
      </c>
    </row>
    <row r="865" spans="1:7" ht="12.75">
      <c r="A865" s="123">
        <v>36461</v>
      </c>
      <c r="B865" s="115" t="s">
        <v>3</v>
      </c>
      <c r="C865" s="116">
        <v>0.052</v>
      </c>
      <c r="D865" s="117">
        <v>20.8</v>
      </c>
      <c r="E865" s="117">
        <v>0</v>
      </c>
      <c r="F865" s="118" t="s">
        <v>489</v>
      </c>
      <c r="G865" t="s">
        <v>527</v>
      </c>
    </row>
    <row r="866" spans="1:7" ht="12.75">
      <c r="A866" s="123">
        <v>36465</v>
      </c>
      <c r="B866" s="115" t="s">
        <v>3</v>
      </c>
      <c r="C866" s="116">
        <v>0.053</v>
      </c>
      <c r="D866" s="117">
        <v>20.8</v>
      </c>
      <c r="E866" s="117">
        <v>0</v>
      </c>
      <c r="F866" s="118" t="s">
        <v>489</v>
      </c>
      <c r="G866" t="s">
        <v>511</v>
      </c>
    </row>
    <row r="867" spans="1:7" ht="13.5" thickBot="1">
      <c r="A867" s="123">
        <v>36469</v>
      </c>
      <c r="B867" s="119" t="s">
        <v>3</v>
      </c>
      <c r="C867" s="120">
        <v>0.052</v>
      </c>
      <c r="D867" s="121">
        <v>20.8</v>
      </c>
      <c r="E867" s="121">
        <v>0</v>
      </c>
      <c r="F867" s="122" t="s">
        <v>489</v>
      </c>
      <c r="G867" t="s">
        <v>512</v>
      </c>
    </row>
    <row r="868" spans="1:7" ht="12.75">
      <c r="A868" s="123">
        <v>36471</v>
      </c>
      <c r="B868" s="111" t="s">
        <v>3</v>
      </c>
      <c r="C868" s="112">
        <v>0.048</v>
      </c>
      <c r="D868" s="113">
        <v>20.7</v>
      </c>
      <c r="E868" s="113">
        <v>0</v>
      </c>
      <c r="F868" s="114" t="s">
        <v>489</v>
      </c>
      <c r="G868" t="s">
        <v>513</v>
      </c>
    </row>
    <row r="869" spans="1:7" ht="12.75">
      <c r="A869" s="123">
        <v>36474</v>
      </c>
      <c r="B869" s="115" t="s">
        <v>3</v>
      </c>
      <c r="C869" s="116">
        <v>0.056</v>
      </c>
      <c r="D869" s="117">
        <v>20.5</v>
      </c>
      <c r="E869" s="117">
        <v>0</v>
      </c>
      <c r="F869" s="118" t="s">
        <v>489</v>
      </c>
      <c r="G869" t="s">
        <v>514</v>
      </c>
    </row>
    <row r="870" spans="1:7" ht="12.75">
      <c r="A870" s="123">
        <v>36478</v>
      </c>
      <c r="B870" s="115" t="s">
        <v>3</v>
      </c>
      <c r="C870" s="116">
        <v>0.051</v>
      </c>
      <c r="D870" s="117">
        <v>20.7</v>
      </c>
      <c r="E870" s="117">
        <v>0</v>
      </c>
      <c r="F870" s="118" t="s">
        <v>489</v>
      </c>
      <c r="G870" t="s">
        <v>515</v>
      </c>
    </row>
    <row r="871" spans="1:7" ht="12.75">
      <c r="A871" s="123">
        <v>36481</v>
      </c>
      <c r="B871" s="115" t="s">
        <v>3</v>
      </c>
      <c r="C871" s="116">
        <v>0.05</v>
      </c>
      <c r="D871" s="117">
        <v>20.9</v>
      </c>
      <c r="E871" s="117">
        <v>0</v>
      </c>
      <c r="F871" s="118" t="s">
        <v>489</v>
      </c>
      <c r="G871" t="s">
        <v>516</v>
      </c>
    </row>
    <row r="872" spans="1:7" ht="12.75">
      <c r="A872" s="123">
        <v>36486</v>
      </c>
      <c r="B872" s="115" t="s">
        <v>3</v>
      </c>
      <c r="C872" s="116">
        <v>0.065</v>
      </c>
      <c r="D872" s="117">
        <v>20.8</v>
      </c>
      <c r="E872" s="117">
        <v>0</v>
      </c>
      <c r="F872" s="118" t="s">
        <v>489</v>
      </c>
      <c r="G872" t="s">
        <v>517</v>
      </c>
    </row>
    <row r="873" spans="1:7" ht="12.75">
      <c r="A873" s="123">
        <v>36489</v>
      </c>
      <c r="B873" s="115" t="s">
        <v>3</v>
      </c>
      <c r="C873" s="116">
        <v>0.05</v>
      </c>
      <c r="D873" s="117">
        <v>20.9</v>
      </c>
      <c r="E873" s="117">
        <v>0</v>
      </c>
      <c r="F873" s="118" t="s">
        <v>489</v>
      </c>
      <c r="G873" t="s">
        <v>518</v>
      </c>
    </row>
    <row r="874" spans="1:7" ht="12.75">
      <c r="A874" s="123">
        <v>36493</v>
      </c>
      <c r="B874" s="115" t="s">
        <v>3</v>
      </c>
      <c r="C874" s="116">
        <v>0.051</v>
      </c>
      <c r="D874" s="117">
        <v>20.8</v>
      </c>
      <c r="E874" s="117">
        <v>0</v>
      </c>
      <c r="F874" s="118" t="s">
        <v>489</v>
      </c>
      <c r="G874" t="s">
        <v>502</v>
      </c>
    </row>
    <row r="875" spans="1:7" ht="12.75">
      <c r="A875" s="123">
        <v>36493</v>
      </c>
      <c r="B875" s="115" t="s">
        <v>3</v>
      </c>
      <c r="C875" s="116">
        <v>0.051</v>
      </c>
      <c r="D875" s="117">
        <v>20.8</v>
      </c>
      <c r="E875" s="117">
        <v>0</v>
      </c>
      <c r="F875" s="118" t="s">
        <v>489</v>
      </c>
      <c r="G875" t="s">
        <v>519</v>
      </c>
    </row>
    <row r="876" spans="1:7" ht="12.75">
      <c r="A876" s="123">
        <v>36496</v>
      </c>
      <c r="B876" s="115" t="s">
        <v>3</v>
      </c>
      <c r="C876" s="116">
        <v>0.035</v>
      </c>
      <c r="D876" s="117">
        <v>20.9</v>
      </c>
      <c r="E876" s="117">
        <v>0</v>
      </c>
      <c r="F876" s="118" t="s">
        <v>489</v>
      </c>
      <c r="G876" t="s">
        <v>503</v>
      </c>
    </row>
    <row r="877" spans="1:7" ht="12.75">
      <c r="A877" s="123">
        <v>36501</v>
      </c>
      <c r="B877" s="115" t="s">
        <v>3</v>
      </c>
      <c r="C877" s="116">
        <v>0.055</v>
      </c>
      <c r="D877" s="117">
        <v>20.9</v>
      </c>
      <c r="E877" s="117">
        <v>0</v>
      </c>
      <c r="F877" s="118" t="s">
        <v>489</v>
      </c>
      <c r="G877" t="s">
        <v>504</v>
      </c>
    </row>
    <row r="878" spans="1:7" ht="12.75">
      <c r="A878" s="123">
        <v>36503</v>
      </c>
      <c r="B878" s="115" t="s">
        <v>3</v>
      </c>
      <c r="C878" s="116">
        <v>0.045</v>
      </c>
      <c r="D878" s="117">
        <v>20.9</v>
      </c>
      <c r="E878" s="117">
        <v>0</v>
      </c>
      <c r="F878" s="118" t="s">
        <v>489</v>
      </c>
      <c r="G878" t="s">
        <v>505</v>
      </c>
    </row>
    <row r="879" spans="1:7" ht="12.75">
      <c r="A879" s="123">
        <v>36508</v>
      </c>
      <c r="B879" s="115" t="s">
        <v>3</v>
      </c>
      <c r="C879" s="116">
        <v>0.055</v>
      </c>
      <c r="D879" s="117">
        <v>20.9</v>
      </c>
      <c r="E879" s="117">
        <v>0</v>
      </c>
      <c r="F879" s="118" t="s">
        <v>489</v>
      </c>
      <c r="G879" t="s">
        <v>506</v>
      </c>
    </row>
    <row r="880" spans="1:7" ht="12.75">
      <c r="A880" s="123">
        <v>36510</v>
      </c>
      <c r="B880" s="115" t="s">
        <v>3</v>
      </c>
      <c r="C880" s="116">
        <v>0.05</v>
      </c>
      <c r="D880" s="117">
        <v>20.9</v>
      </c>
      <c r="E880" s="117">
        <v>0</v>
      </c>
      <c r="F880" s="118" t="s">
        <v>489</v>
      </c>
      <c r="G880" t="s">
        <v>507</v>
      </c>
    </row>
    <row r="881" spans="1:7" ht="12.75">
      <c r="A881" s="123">
        <v>36515</v>
      </c>
      <c r="B881" s="115" t="s">
        <v>3</v>
      </c>
      <c r="C881" s="116">
        <v>0.055</v>
      </c>
      <c r="D881" s="117">
        <v>20.9</v>
      </c>
      <c r="E881" s="117">
        <v>0</v>
      </c>
      <c r="F881" s="118" t="s">
        <v>489</v>
      </c>
      <c r="G881" t="s">
        <v>508</v>
      </c>
    </row>
    <row r="882" spans="1:7" ht="12.75">
      <c r="A882" s="123">
        <v>36517</v>
      </c>
      <c r="B882" s="115" t="s">
        <v>3</v>
      </c>
      <c r="C882" s="116">
        <v>0.055</v>
      </c>
      <c r="D882" s="117">
        <v>20.9</v>
      </c>
      <c r="E882" s="117">
        <v>0</v>
      </c>
      <c r="F882" s="118" t="s">
        <v>489</v>
      </c>
      <c r="G882" t="s">
        <v>509</v>
      </c>
    </row>
    <row r="883" spans="1:7" ht="13.5" thickBot="1">
      <c r="A883" s="123">
        <v>36521</v>
      </c>
      <c r="B883" s="119" t="s">
        <v>3</v>
      </c>
      <c r="C883" s="120">
        <v>0.055</v>
      </c>
      <c r="D883" s="121">
        <v>20.9</v>
      </c>
      <c r="E883" s="121">
        <v>0</v>
      </c>
      <c r="F883" s="122" t="s">
        <v>489</v>
      </c>
      <c r="G883" t="s">
        <v>510</v>
      </c>
    </row>
    <row r="884" spans="1:7" ht="12.75">
      <c r="A884" s="123">
        <v>36193</v>
      </c>
      <c r="B884" s="111" t="s">
        <v>4</v>
      </c>
      <c r="C884" s="112">
        <v>0.059</v>
      </c>
      <c r="D884" s="113">
        <v>20.9</v>
      </c>
      <c r="E884" s="113">
        <v>0</v>
      </c>
      <c r="F884" s="114" t="s">
        <v>489</v>
      </c>
      <c r="G884" t="s">
        <v>564</v>
      </c>
    </row>
    <row r="885" spans="1:7" ht="12.75">
      <c r="A885" s="123">
        <v>36195</v>
      </c>
      <c r="B885" s="115" t="s">
        <v>4</v>
      </c>
      <c r="C885" s="116">
        <v>0.055</v>
      </c>
      <c r="D885" s="117">
        <v>20.9</v>
      </c>
      <c r="E885" s="117">
        <v>0</v>
      </c>
      <c r="F885" s="118" t="s">
        <v>489</v>
      </c>
      <c r="G885" t="s">
        <v>565</v>
      </c>
    </row>
    <row r="886" spans="1:7" ht="12.75">
      <c r="A886" s="123">
        <v>36199</v>
      </c>
      <c r="B886" s="115" t="s">
        <v>4</v>
      </c>
      <c r="C886" s="116">
        <v>0.053</v>
      </c>
      <c r="D886" s="117">
        <v>20.7</v>
      </c>
      <c r="E886" s="117">
        <v>0</v>
      </c>
      <c r="F886" s="118" t="s">
        <v>489</v>
      </c>
      <c r="G886" t="s">
        <v>566</v>
      </c>
    </row>
    <row r="887" spans="1:7" ht="12.75">
      <c r="A887" s="123">
        <v>36203</v>
      </c>
      <c r="B887" s="115" t="s">
        <v>4</v>
      </c>
      <c r="C887" s="116">
        <v>0.053</v>
      </c>
      <c r="D887" s="117">
        <v>20.8</v>
      </c>
      <c r="E887" s="117">
        <v>0</v>
      </c>
      <c r="F887" s="118" t="s">
        <v>489</v>
      </c>
      <c r="G887" t="s">
        <v>567</v>
      </c>
    </row>
    <row r="888" spans="1:7" ht="12.75">
      <c r="A888" s="123">
        <v>36206</v>
      </c>
      <c r="B888" s="115" t="s">
        <v>4</v>
      </c>
      <c r="C888" s="116">
        <v>0.03</v>
      </c>
      <c r="D888" s="117">
        <v>20.6</v>
      </c>
      <c r="E888" s="117">
        <v>0</v>
      </c>
      <c r="F888" s="118" t="s">
        <v>489</v>
      </c>
      <c r="G888" t="s">
        <v>568</v>
      </c>
    </row>
    <row r="889" spans="1:7" ht="12.75">
      <c r="A889" s="123">
        <v>36209</v>
      </c>
      <c r="B889" s="115" t="s">
        <v>4</v>
      </c>
      <c r="C889" s="116">
        <v>0.05</v>
      </c>
      <c r="D889" s="117">
        <v>20.9</v>
      </c>
      <c r="E889" s="117">
        <v>0</v>
      </c>
      <c r="F889" s="118" t="s">
        <v>489</v>
      </c>
      <c r="G889" t="s">
        <v>569</v>
      </c>
    </row>
    <row r="890" spans="1:7" ht="12.75">
      <c r="A890" s="123">
        <v>36213</v>
      </c>
      <c r="B890" s="115" t="s">
        <v>4</v>
      </c>
      <c r="C890" s="116">
        <v>0.054</v>
      </c>
      <c r="D890" s="117">
        <v>20.7</v>
      </c>
      <c r="E890" s="117">
        <v>0</v>
      </c>
      <c r="F890" s="118" t="s">
        <v>489</v>
      </c>
      <c r="G890" t="s">
        <v>570</v>
      </c>
    </row>
    <row r="891" spans="1:7" ht="12.75">
      <c r="A891" s="123">
        <v>36216</v>
      </c>
      <c r="B891" s="115" t="s">
        <v>4</v>
      </c>
      <c r="C891" s="116">
        <v>0.05</v>
      </c>
      <c r="D891" s="117">
        <v>20.9</v>
      </c>
      <c r="E891" s="117">
        <v>0</v>
      </c>
      <c r="F891" s="118" t="s">
        <v>489</v>
      </c>
      <c r="G891" t="s">
        <v>571</v>
      </c>
    </row>
    <row r="892" spans="1:7" ht="12.75">
      <c r="A892" s="123">
        <v>36249</v>
      </c>
      <c r="B892" s="115" t="s">
        <v>4</v>
      </c>
      <c r="C892" s="116">
        <v>0.054</v>
      </c>
      <c r="D892" s="117">
        <v>20.8</v>
      </c>
      <c r="E892" s="117">
        <v>0</v>
      </c>
      <c r="F892" s="118" t="s">
        <v>489</v>
      </c>
      <c r="G892" t="s">
        <v>493</v>
      </c>
    </row>
    <row r="893" spans="1:7" ht="12.75">
      <c r="A893" s="123">
        <v>36251</v>
      </c>
      <c r="B893" s="115" t="s">
        <v>4</v>
      </c>
      <c r="C893" s="116">
        <v>0.058</v>
      </c>
      <c r="D893" s="117">
        <v>20.9</v>
      </c>
      <c r="E893" s="117">
        <v>0</v>
      </c>
      <c r="F893" s="118" t="s">
        <v>489</v>
      </c>
      <c r="G893" t="s">
        <v>494</v>
      </c>
    </row>
    <row r="894" spans="1:7" ht="12.75">
      <c r="A894" s="123">
        <v>36256</v>
      </c>
      <c r="B894" s="115" t="s">
        <v>4</v>
      </c>
      <c r="C894" s="116">
        <v>0.058</v>
      </c>
      <c r="D894" s="117">
        <v>20.9</v>
      </c>
      <c r="E894" s="117">
        <v>0</v>
      </c>
      <c r="F894" s="118" t="s">
        <v>489</v>
      </c>
      <c r="G894" t="s">
        <v>495</v>
      </c>
    </row>
    <row r="895" spans="1:7" ht="12.75">
      <c r="A895" s="123">
        <v>36259</v>
      </c>
      <c r="B895" s="115" t="s">
        <v>4</v>
      </c>
      <c r="C895" s="116">
        <v>0.058</v>
      </c>
      <c r="D895" s="117">
        <v>20.9</v>
      </c>
      <c r="E895" s="117">
        <v>0</v>
      </c>
      <c r="F895" s="118" t="s">
        <v>489</v>
      </c>
      <c r="G895" t="s">
        <v>496</v>
      </c>
    </row>
    <row r="896" spans="1:7" ht="12.75">
      <c r="A896" s="123">
        <v>36263</v>
      </c>
      <c r="B896" s="115" t="s">
        <v>4</v>
      </c>
      <c r="C896" s="116">
        <v>0.058</v>
      </c>
      <c r="D896" s="117">
        <v>20.9</v>
      </c>
      <c r="E896" s="117">
        <v>0</v>
      </c>
      <c r="F896" s="118" t="s">
        <v>489</v>
      </c>
      <c r="G896" t="s">
        <v>497</v>
      </c>
    </row>
    <row r="897" spans="1:7" ht="12.75">
      <c r="A897" s="123">
        <v>36266</v>
      </c>
      <c r="B897" s="115" t="s">
        <v>4</v>
      </c>
      <c r="C897" s="116">
        <v>0.058</v>
      </c>
      <c r="D897" s="117">
        <v>20.9</v>
      </c>
      <c r="E897" s="117">
        <v>0</v>
      </c>
      <c r="F897" s="118" t="s">
        <v>489</v>
      </c>
      <c r="G897" t="s">
        <v>498</v>
      </c>
    </row>
    <row r="898" spans="1:7" ht="12.75">
      <c r="A898" s="123">
        <v>36270</v>
      </c>
      <c r="B898" s="115" t="s">
        <v>4</v>
      </c>
      <c r="C898" s="116">
        <v>0.059</v>
      </c>
      <c r="D898" s="117">
        <v>20.9</v>
      </c>
      <c r="E898" s="117">
        <v>0</v>
      </c>
      <c r="F898" s="118" t="s">
        <v>489</v>
      </c>
      <c r="G898" t="s">
        <v>499</v>
      </c>
    </row>
    <row r="899" spans="1:7" ht="13.5" thickBot="1">
      <c r="A899" s="123">
        <v>36272</v>
      </c>
      <c r="B899" s="119" t="s">
        <v>4</v>
      </c>
      <c r="C899" s="120">
        <v>0.059</v>
      </c>
      <c r="D899" s="121">
        <v>20.8</v>
      </c>
      <c r="E899" s="121">
        <v>0</v>
      </c>
      <c r="F899" s="122" t="s">
        <v>489</v>
      </c>
      <c r="G899" t="s">
        <v>500</v>
      </c>
    </row>
    <row r="900" spans="1:7" ht="12.75">
      <c r="A900" s="123">
        <v>36278</v>
      </c>
      <c r="B900" s="111" t="s">
        <v>4</v>
      </c>
      <c r="C900" s="112">
        <v>0.085</v>
      </c>
      <c r="D900" s="113">
        <v>20.9</v>
      </c>
      <c r="E900" s="113">
        <v>0</v>
      </c>
      <c r="F900" s="114" t="s">
        <v>489</v>
      </c>
      <c r="G900" t="s">
        <v>501</v>
      </c>
    </row>
    <row r="901" spans="1:7" ht="12.75">
      <c r="A901" s="123">
        <v>36285</v>
      </c>
      <c r="B901" s="115" t="s">
        <v>4</v>
      </c>
      <c r="C901" s="116">
        <v>0.058</v>
      </c>
      <c r="D901" s="117">
        <v>20.2</v>
      </c>
      <c r="E901" s="117">
        <v>0</v>
      </c>
      <c r="F901" s="118" t="s">
        <v>489</v>
      </c>
      <c r="G901" t="s">
        <v>528</v>
      </c>
    </row>
    <row r="902" spans="1:7" ht="12.75">
      <c r="A902" s="123">
        <v>36287</v>
      </c>
      <c r="B902" s="115" t="s">
        <v>4</v>
      </c>
      <c r="C902" s="116">
        <v>0.058</v>
      </c>
      <c r="D902" s="117">
        <v>20.7</v>
      </c>
      <c r="E902" s="117">
        <v>0</v>
      </c>
      <c r="F902" s="118" t="s">
        <v>489</v>
      </c>
      <c r="G902" t="s">
        <v>529</v>
      </c>
    </row>
    <row r="903" spans="1:7" ht="12.75">
      <c r="A903" s="123">
        <v>36291</v>
      </c>
      <c r="B903" s="115" t="s">
        <v>4</v>
      </c>
      <c r="C903" s="116">
        <v>0.055</v>
      </c>
      <c r="D903" s="117">
        <v>20.9</v>
      </c>
      <c r="E903" s="117">
        <v>0</v>
      </c>
      <c r="F903" s="118" t="s">
        <v>489</v>
      </c>
      <c r="G903" t="s">
        <v>530</v>
      </c>
    </row>
    <row r="904" spans="1:7" ht="12.75">
      <c r="A904" s="123">
        <v>36294</v>
      </c>
      <c r="B904" s="115" t="s">
        <v>4</v>
      </c>
      <c r="C904" s="116">
        <v>0.056</v>
      </c>
      <c r="D904" s="117">
        <v>20.2</v>
      </c>
      <c r="E904" s="117">
        <v>0</v>
      </c>
      <c r="F904" s="118" t="s">
        <v>489</v>
      </c>
      <c r="G904" t="s">
        <v>531</v>
      </c>
    </row>
    <row r="905" spans="1:7" ht="12.75">
      <c r="A905" s="123">
        <v>36298</v>
      </c>
      <c r="B905" s="115" t="s">
        <v>4</v>
      </c>
      <c r="C905" s="116">
        <v>0.056</v>
      </c>
      <c r="D905" s="117">
        <v>20.2</v>
      </c>
      <c r="E905" s="117">
        <v>0</v>
      </c>
      <c r="F905" s="118" t="s">
        <v>489</v>
      </c>
      <c r="G905" t="s">
        <v>532</v>
      </c>
    </row>
    <row r="906" spans="1:7" ht="12.75">
      <c r="A906" s="123">
        <v>36301</v>
      </c>
      <c r="B906" s="115" t="s">
        <v>4</v>
      </c>
      <c r="C906" s="116">
        <v>0.06</v>
      </c>
      <c r="D906" s="117">
        <v>20.1</v>
      </c>
      <c r="E906" s="117">
        <v>0</v>
      </c>
      <c r="F906" s="118" t="s">
        <v>489</v>
      </c>
      <c r="G906" t="s">
        <v>533</v>
      </c>
    </row>
    <row r="907" spans="1:7" ht="12.75">
      <c r="A907" s="123">
        <v>36305</v>
      </c>
      <c r="B907" s="115" t="s">
        <v>4</v>
      </c>
      <c r="C907" s="116">
        <v>0.055</v>
      </c>
      <c r="D907" s="117">
        <v>20.5</v>
      </c>
      <c r="E907" s="117">
        <v>0</v>
      </c>
      <c r="F907" s="118" t="s">
        <v>489</v>
      </c>
      <c r="G907" t="s">
        <v>534</v>
      </c>
    </row>
    <row r="908" spans="1:7" ht="12.75">
      <c r="A908" s="123">
        <v>36308</v>
      </c>
      <c r="B908" s="115" t="s">
        <v>4</v>
      </c>
      <c r="C908" s="116">
        <v>0.055</v>
      </c>
      <c r="D908" s="117">
        <v>20.2</v>
      </c>
      <c r="E908" s="117">
        <v>0</v>
      </c>
      <c r="F908" s="118" t="s">
        <v>489</v>
      </c>
      <c r="G908" t="s">
        <v>535</v>
      </c>
    </row>
    <row r="909" spans="1:7" ht="12.75">
      <c r="A909" s="123">
        <v>36312</v>
      </c>
      <c r="B909" s="115" t="s">
        <v>4</v>
      </c>
      <c r="C909" s="116">
        <v>0.055</v>
      </c>
      <c r="D909" s="117">
        <v>20.7</v>
      </c>
      <c r="E909" s="117">
        <v>0</v>
      </c>
      <c r="F909" s="118" t="s">
        <v>489</v>
      </c>
      <c r="G909" t="s">
        <v>572</v>
      </c>
    </row>
    <row r="910" spans="1:7" ht="12.75">
      <c r="A910" s="123">
        <v>36314</v>
      </c>
      <c r="B910" s="115" t="s">
        <v>4</v>
      </c>
      <c r="C910" s="116">
        <v>0.056</v>
      </c>
      <c r="D910" s="117">
        <v>20.5</v>
      </c>
      <c r="E910" s="117">
        <v>0</v>
      </c>
      <c r="F910" s="118" t="s">
        <v>489</v>
      </c>
      <c r="G910" t="s">
        <v>573</v>
      </c>
    </row>
    <row r="911" spans="1:7" ht="12.75">
      <c r="A911" s="123">
        <v>36319</v>
      </c>
      <c r="B911" s="115" t="s">
        <v>4</v>
      </c>
      <c r="C911" s="116">
        <v>0.055</v>
      </c>
      <c r="D911" s="117">
        <v>20.2</v>
      </c>
      <c r="E911" s="117">
        <v>0</v>
      </c>
      <c r="F911" s="118" t="s">
        <v>489</v>
      </c>
      <c r="G911" t="s">
        <v>530</v>
      </c>
    </row>
    <row r="912" spans="1:7" ht="12.75">
      <c r="A912" s="123">
        <v>36322</v>
      </c>
      <c r="B912" s="115" t="s">
        <v>4</v>
      </c>
      <c r="C912" s="116">
        <v>0.058</v>
      </c>
      <c r="D912" s="117">
        <v>19.9</v>
      </c>
      <c r="E912" s="117">
        <v>0</v>
      </c>
      <c r="F912" s="118" t="s">
        <v>489</v>
      </c>
      <c r="G912" t="s">
        <v>574</v>
      </c>
    </row>
    <row r="913" spans="1:7" ht="12.75">
      <c r="A913" s="123">
        <v>36326</v>
      </c>
      <c r="B913" s="115" t="s">
        <v>4</v>
      </c>
      <c r="C913" s="116">
        <v>0.054</v>
      </c>
      <c r="D913" s="117">
        <v>20</v>
      </c>
      <c r="E913" s="117">
        <v>0</v>
      </c>
      <c r="F913" s="118" t="s">
        <v>489</v>
      </c>
      <c r="G913" t="s">
        <v>575</v>
      </c>
    </row>
    <row r="914" spans="1:7" ht="12.75">
      <c r="A914" s="123">
        <v>36329</v>
      </c>
      <c r="B914" s="115" t="s">
        <v>4</v>
      </c>
      <c r="C914" s="116">
        <v>0.055</v>
      </c>
      <c r="D914" s="117">
        <v>19.9</v>
      </c>
      <c r="E914" s="117">
        <v>0</v>
      </c>
      <c r="F914" s="118" t="s">
        <v>489</v>
      </c>
      <c r="G914" t="s">
        <v>576</v>
      </c>
    </row>
    <row r="915" spans="1:7" ht="13.5" thickBot="1">
      <c r="A915" s="123">
        <v>36333</v>
      </c>
      <c r="B915" s="119" t="s">
        <v>4</v>
      </c>
      <c r="C915" s="120">
        <v>0.054</v>
      </c>
      <c r="D915" s="121">
        <v>19.6</v>
      </c>
      <c r="E915" s="121">
        <v>0</v>
      </c>
      <c r="F915" s="122" t="s">
        <v>489</v>
      </c>
      <c r="G915" t="s">
        <v>577</v>
      </c>
    </row>
    <row r="916" spans="1:7" ht="12.75">
      <c r="A916" s="123">
        <v>36336</v>
      </c>
      <c r="B916" s="111" t="s">
        <v>4</v>
      </c>
      <c r="C916" s="112">
        <v>0.055</v>
      </c>
      <c r="D916" s="113">
        <v>19.3</v>
      </c>
      <c r="E916" s="113">
        <v>0</v>
      </c>
      <c r="F916" s="114" t="s">
        <v>489</v>
      </c>
      <c r="G916" t="s">
        <v>578</v>
      </c>
    </row>
    <row r="917" spans="1:7" ht="12.75">
      <c r="A917" s="123">
        <v>36339</v>
      </c>
      <c r="B917" s="115" t="s">
        <v>4</v>
      </c>
      <c r="C917" s="116">
        <v>0.056</v>
      </c>
      <c r="D917" s="117">
        <v>19.3</v>
      </c>
      <c r="E917" s="117">
        <v>0</v>
      </c>
      <c r="F917" s="118" t="s">
        <v>489</v>
      </c>
      <c r="G917" t="s">
        <v>579</v>
      </c>
    </row>
    <row r="918" spans="1:7" ht="12.75">
      <c r="A918" s="123">
        <v>36343</v>
      </c>
      <c r="B918" s="115" t="s">
        <v>4</v>
      </c>
      <c r="C918" s="116">
        <v>0.055</v>
      </c>
      <c r="D918" s="117">
        <v>20.1</v>
      </c>
      <c r="E918" s="117">
        <v>0</v>
      </c>
      <c r="F918" s="118" t="s">
        <v>489</v>
      </c>
      <c r="G918" t="s">
        <v>536</v>
      </c>
    </row>
    <row r="919" spans="1:7" ht="12.75">
      <c r="A919" s="123">
        <v>36347</v>
      </c>
      <c r="B919" s="115" t="s">
        <v>4</v>
      </c>
      <c r="C919" s="116">
        <v>0.055</v>
      </c>
      <c r="D919" s="117">
        <v>20</v>
      </c>
      <c r="E919" s="117">
        <v>0</v>
      </c>
      <c r="F919" s="118" t="s">
        <v>489</v>
      </c>
      <c r="G919" t="s">
        <v>537</v>
      </c>
    </row>
    <row r="920" spans="1:7" ht="12.75">
      <c r="A920" s="123">
        <v>36350</v>
      </c>
      <c r="B920" s="115" t="s">
        <v>4</v>
      </c>
      <c r="C920" s="116">
        <v>0.056</v>
      </c>
      <c r="D920" s="117">
        <v>20.2</v>
      </c>
      <c r="E920" s="117">
        <v>0</v>
      </c>
      <c r="F920" s="118" t="s">
        <v>489</v>
      </c>
      <c r="G920" t="s">
        <v>538</v>
      </c>
    </row>
    <row r="921" spans="1:7" ht="12.75">
      <c r="A921" s="123">
        <v>36354</v>
      </c>
      <c r="B921" s="115" t="s">
        <v>4</v>
      </c>
      <c r="C921" s="116">
        <v>0.052</v>
      </c>
      <c r="D921" s="117">
        <v>19</v>
      </c>
      <c r="E921" s="117">
        <v>0</v>
      </c>
      <c r="F921" s="118" t="s">
        <v>489</v>
      </c>
      <c r="G921" t="s">
        <v>539</v>
      </c>
    </row>
    <row r="922" spans="1:7" ht="12.75">
      <c r="A922" s="123">
        <v>36357</v>
      </c>
      <c r="B922" s="115" t="s">
        <v>4</v>
      </c>
      <c r="C922" s="116">
        <v>0.053</v>
      </c>
      <c r="D922" s="117">
        <v>20.1</v>
      </c>
      <c r="E922" s="117">
        <v>0</v>
      </c>
      <c r="F922" s="118" t="s">
        <v>489</v>
      </c>
      <c r="G922" t="s">
        <v>540</v>
      </c>
    </row>
    <row r="923" spans="1:7" ht="12.75">
      <c r="A923" s="123">
        <v>36361</v>
      </c>
      <c r="B923" s="115" t="s">
        <v>4</v>
      </c>
      <c r="C923" s="116">
        <v>0.056</v>
      </c>
      <c r="D923" s="117">
        <v>18.9</v>
      </c>
      <c r="E923" s="117">
        <v>0</v>
      </c>
      <c r="F923" s="118" t="s">
        <v>489</v>
      </c>
      <c r="G923" t="s">
        <v>541</v>
      </c>
    </row>
    <row r="924" spans="1:7" ht="12.75">
      <c r="A924" s="123">
        <v>36364</v>
      </c>
      <c r="B924" s="115" t="s">
        <v>4</v>
      </c>
      <c r="C924" s="116">
        <v>0.051</v>
      </c>
      <c r="D924" s="117">
        <v>18.3</v>
      </c>
      <c r="E924" s="117">
        <v>0</v>
      </c>
      <c r="F924" s="118" t="s">
        <v>489</v>
      </c>
      <c r="G924" t="s">
        <v>542</v>
      </c>
    </row>
    <row r="925" spans="1:7" ht="12.75">
      <c r="A925" s="123">
        <v>36368</v>
      </c>
      <c r="B925" s="115" t="s">
        <v>4</v>
      </c>
      <c r="C925" s="116">
        <v>0.05</v>
      </c>
      <c r="D925" s="117">
        <v>16.2</v>
      </c>
      <c r="E925" s="117">
        <v>0</v>
      </c>
      <c r="F925" s="118" t="s">
        <v>489</v>
      </c>
      <c r="G925" t="s">
        <v>543</v>
      </c>
    </row>
    <row r="926" spans="1:7" ht="12.75">
      <c r="A926" s="123">
        <v>36371</v>
      </c>
      <c r="B926" s="115" t="s">
        <v>4</v>
      </c>
      <c r="C926" s="116">
        <v>0.05</v>
      </c>
      <c r="D926" s="117">
        <v>14.2</v>
      </c>
      <c r="E926" s="117">
        <v>0</v>
      </c>
      <c r="F926" s="118" t="s">
        <v>489</v>
      </c>
      <c r="G926" t="s">
        <v>544</v>
      </c>
    </row>
    <row r="927" spans="1:7" ht="12.75">
      <c r="A927" s="123">
        <v>36374</v>
      </c>
      <c r="B927" s="115" t="s">
        <v>4</v>
      </c>
      <c r="C927" s="116">
        <v>0.053</v>
      </c>
      <c r="D927" s="117">
        <v>18.2</v>
      </c>
      <c r="E927" s="124">
        <v>0.05</v>
      </c>
      <c r="F927" s="118" t="s">
        <v>489</v>
      </c>
      <c r="G927" t="s">
        <v>545</v>
      </c>
    </row>
    <row r="928" spans="1:7" ht="12.75">
      <c r="A928" s="123">
        <v>36378</v>
      </c>
      <c r="B928" s="115" t="s">
        <v>4</v>
      </c>
      <c r="C928" s="116">
        <v>0.051</v>
      </c>
      <c r="D928" s="117">
        <v>18.6</v>
      </c>
      <c r="E928" s="117">
        <v>0</v>
      </c>
      <c r="F928" s="118" t="s">
        <v>489</v>
      </c>
      <c r="G928" t="s">
        <v>546</v>
      </c>
    </row>
    <row r="929" spans="1:7" ht="12.75">
      <c r="A929" s="123">
        <v>36382</v>
      </c>
      <c r="B929" s="115" t="s">
        <v>4</v>
      </c>
      <c r="C929" s="116">
        <v>0.048</v>
      </c>
      <c r="D929" s="117">
        <v>20.1</v>
      </c>
      <c r="E929" s="117">
        <v>0</v>
      </c>
      <c r="F929" s="118" t="s">
        <v>489</v>
      </c>
      <c r="G929" t="s">
        <v>547</v>
      </c>
    </row>
    <row r="930" spans="1:7" ht="12.75">
      <c r="A930" s="123">
        <v>36384</v>
      </c>
      <c r="B930" s="115" t="s">
        <v>4</v>
      </c>
      <c r="C930" s="116">
        <v>0.053</v>
      </c>
      <c r="D930" s="117">
        <v>19.6</v>
      </c>
      <c r="E930" s="117">
        <v>0</v>
      </c>
      <c r="F930" s="118" t="s">
        <v>489</v>
      </c>
      <c r="G930" t="s">
        <v>548</v>
      </c>
    </row>
    <row r="931" spans="1:7" ht="13.5" thickBot="1">
      <c r="A931" s="123">
        <v>36388</v>
      </c>
      <c r="B931" s="119" t="s">
        <v>4</v>
      </c>
      <c r="C931" s="120">
        <v>0.048</v>
      </c>
      <c r="D931" s="121">
        <v>20.5</v>
      </c>
      <c r="E931" s="121">
        <v>0</v>
      </c>
      <c r="F931" s="122" t="s">
        <v>489</v>
      </c>
      <c r="G931" t="s">
        <v>549</v>
      </c>
    </row>
    <row r="932" spans="1:7" ht="12.75">
      <c r="A932" s="123">
        <v>36392</v>
      </c>
      <c r="B932" s="111" t="s">
        <v>4</v>
      </c>
      <c r="C932" s="112">
        <v>0.052</v>
      </c>
      <c r="D932" s="113">
        <v>19.5</v>
      </c>
      <c r="E932" s="113">
        <v>0</v>
      </c>
      <c r="F932" s="114" t="s">
        <v>489</v>
      </c>
      <c r="G932" t="s">
        <v>550</v>
      </c>
    </row>
    <row r="933" spans="1:7" ht="12.75">
      <c r="A933" s="123">
        <v>36396</v>
      </c>
      <c r="B933" s="115" t="s">
        <v>4</v>
      </c>
      <c r="C933" s="116">
        <v>0.05</v>
      </c>
      <c r="D933" s="117">
        <v>19.8</v>
      </c>
      <c r="E933" s="117">
        <v>0</v>
      </c>
      <c r="F933" s="118" t="s">
        <v>489</v>
      </c>
      <c r="G933" t="s">
        <v>551</v>
      </c>
    </row>
    <row r="934" spans="1:7" ht="12.75">
      <c r="A934" s="123">
        <v>36398</v>
      </c>
      <c r="B934" s="115" t="s">
        <v>4</v>
      </c>
      <c r="C934" s="116">
        <v>0.049</v>
      </c>
      <c r="D934" s="117">
        <v>19.1</v>
      </c>
      <c r="E934" s="117">
        <v>0</v>
      </c>
      <c r="F934" s="118" t="s">
        <v>489</v>
      </c>
      <c r="G934" t="s">
        <v>552</v>
      </c>
    </row>
    <row r="935" spans="1:7" ht="12.75">
      <c r="A935" s="123">
        <v>36403</v>
      </c>
      <c r="B935" s="115" t="s">
        <v>4</v>
      </c>
      <c r="C935" s="116">
        <v>0.053</v>
      </c>
      <c r="D935" s="117">
        <v>18.8</v>
      </c>
      <c r="E935" s="117">
        <v>0</v>
      </c>
      <c r="F935" s="118" t="s">
        <v>489</v>
      </c>
      <c r="G935" t="s">
        <v>553</v>
      </c>
    </row>
    <row r="936" spans="1:7" ht="12.75">
      <c r="A936" s="123">
        <v>36406</v>
      </c>
      <c r="B936" s="115" t="s">
        <v>4</v>
      </c>
      <c r="C936" s="116">
        <v>0.055</v>
      </c>
      <c r="D936" s="117">
        <v>20.9</v>
      </c>
      <c r="E936" s="117">
        <v>0</v>
      </c>
      <c r="F936" s="118" t="s">
        <v>489</v>
      </c>
      <c r="G936" t="s">
        <v>554</v>
      </c>
    </row>
    <row r="937" spans="1:7" ht="12.75">
      <c r="A937" s="123">
        <v>36410</v>
      </c>
      <c r="B937" s="115" t="s">
        <v>4</v>
      </c>
      <c r="C937" s="116">
        <v>0.051</v>
      </c>
      <c r="D937" s="117">
        <v>18.3</v>
      </c>
      <c r="E937" s="117">
        <v>0</v>
      </c>
      <c r="F937" s="118" t="s">
        <v>489</v>
      </c>
      <c r="G937" t="s">
        <v>555</v>
      </c>
    </row>
    <row r="938" spans="1:7" ht="12.75">
      <c r="A938" s="123">
        <v>36411</v>
      </c>
      <c r="B938" s="115" t="s">
        <v>4</v>
      </c>
      <c r="C938" s="125" t="s">
        <v>556</v>
      </c>
      <c r="D938" s="117">
        <v>18.9</v>
      </c>
      <c r="E938" s="124">
        <v>0.05</v>
      </c>
      <c r="F938" s="118" t="s">
        <v>489</v>
      </c>
      <c r="G938" t="s">
        <v>557</v>
      </c>
    </row>
    <row r="939" spans="1:7" ht="12.75">
      <c r="A939" s="123">
        <v>36413</v>
      </c>
      <c r="B939" s="115" t="s">
        <v>4</v>
      </c>
      <c r="C939" s="116">
        <v>0.049</v>
      </c>
      <c r="D939" s="117">
        <v>19.5</v>
      </c>
      <c r="E939" s="117">
        <v>0</v>
      </c>
      <c r="F939" s="118" t="s">
        <v>489</v>
      </c>
      <c r="G939" t="s">
        <v>558</v>
      </c>
    </row>
    <row r="940" spans="1:7" ht="12.75">
      <c r="A940" s="123">
        <v>36417</v>
      </c>
      <c r="B940" s="115" t="s">
        <v>4</v>
      </c>
      <c r="C940" s="116">
        <v>0.055</v>
      </c>
      <c r="D940" s="117">
        <v>20.4</v>
      </c>
      <c r="E940" s="117">
        <v>0</v>
      </c>
      <c r="F940" s="118" t="s">
        <v>489</v>
      </c>
      <c r="G940" t="s">
        <v>559</v>
      </c>
    </row>
    <row r="941" spans="1:7" ht="12.75">
      <c r="A941" s="123">
        <v>36420</v>
      </c>
      <c r="B941" s="115" t="s">
        <v>4</v>
      </c>
      <c r="C941" s="116">
        <v>0.051</v>
      </c>
      <c r="D941" s="117">
        <v>20.7</v>
      </c>
      <c r="E941" s="117">
        <v>0</v>
      </c>
      <c r="F941" s="118" t="s">
        <v>489</v>
      </c>
      <c r="G941" t="s">
        <v>560</v>
      </c>
    </row>
    <row r="942" spans="1:7" ht="12.75">
      <c r="A942" s="123">
        <v>36424</v>
      </c>
      <c r="B942" s="115" t="s">
        <v>4</v>
      </c>
      <c r="C942" s="116">
        <v>0.052</v>
      </c>
      <c r="D942" s="117">
        <v>20.2</v>
      </c>
      <c r="E942" s="117">
        <v>0</v>
      </c>
      <c r="F942" s="118" t="s">
        <v>489</v>
      </c>
      <c r="G942" t="s">
        <v>561</v>
      </c>
    </row>
    <row r="943" spans="1:7" ht="12.75">
      <c r="A943" s="123">
        <v>36427</v>
      </c>
      <c r="B943" s="115" t="s">
        <v>4</v>
      </c>
      <c r="C943" s="116">
        <v>0.054</v>
      </c>
      <c r="D943" s="117">
        <v>20.2</v>
      </c>
      <c r="E943" s="117">
        <v>0</v>
      </c>
      <c r="F943" s="118" t="s">
        <v>489</v>
      </c>
      <c r="G943" t="s">
        <v>561</v>
      </c>
    </row>
    <row r="944" spans="1:7" ht="12.75">
      <c r="A944" s="123">
        <v>36431</v>
      </c>
      <c r="B944" s="115" t="s">
        <v>4</v>
      </c>
      <c r="C944" s="116">
        <v>0.051</v>
      </c>
      <c r="D944" s="117">
        <v>20.5</v>
      </c>
      <c r="E944" s="117">
        <v>0</v>
      </c>
      <c r="F944" s="118" t="s">
        <v>489</v>
      </c>
      <c r="G944" t="s">
        <v>562</v>
      </c>
    </row>
    <row r="945" spans="1:7" ht="12.75">
      <c r="A945" s="123">
        <v>36433</v>
      </c>
      <c r="B945" s="115" t="s">
        <v>4</v>
      </c>
      <c r="C945" s="116">
        <v>0.053</v>
      </c>
      <c r="D945" s="117">
        <v>20.4</v>
      </c>
      <c r="E945" s="117">
        <v>0</v>
      </c>
      <c r="F945" s="118" t="s">
        <v>489</v>
      </c>
      <c r="G945" t="s">
        <v>563</v>
      </c>
    </row>
    <row r="946" spans="1:7" ht="12.75">
      <c r="A946" s="123">
        <v>36439</v>
      </c>
      <c r="B946" s="115" t="s">
        <v>4</v>
      </c>
      <c r="C946" s="116">
        <v>0.055</v>
      </c>
      <c r="D946" s="117">
        <v>20.9</v>
      </c>
      <c r="E946" s="117">
        <v>0</v>
      </c>
      <c r="F946" s="118" t="s">
        <v>489</v>
      </c>
      <c r="G946" t="s">
        <v>520</v>
      </c>
    </row>
    <row r="947" spans="1:7" ht="13.5" thickBot="1">
      <c r="A947" s="123">
        <v>36441</v>
      </c>
      <c r="B947" s="119" t="s">
        <v>4</v>
      </c>
      <c r="C947" s="120">
        <v>0.054</v>
      </c>
      <c r="D947" s="121">
        <v>20.8</v>
      </c>
      <c r="E947" s="121">
        <v>0</v>
      </c>
      <c r="F947" s="122" t="s">
        <v>489</v>
      </c>
      <c r="G947" t="s">
        <v>521</v>
      </c>
    </row>
    <row r="948" spans="1:7" ht="12.75">
      <c r="A948" s="123">
        <v>36445</v>
      </c>
      <c r="B948" s="111" t="s">
        <v>4</v>
      </c>
      <c r="C948" s="112">
        <v>0.051</v>
      </c>
      <c r="D948" s="113">
        <v>20.5</v>
      </c>
      <c r="E948" s="113">
        <v>0</v>
      </c>
      <c r="F948" s="114" t="s">
        <v>489</v>
      </c>
      <c r="G948" t="s">
        <v>522</v>
      </c>
    </row>
    <row r="949" spans="1:7" ht="12.75">
      <c r="A949" s="123">
        <v>36447</v>
      </c>
      <c r="B949" s="115" t="s">
        <v>4</v>
      </c>
      <c r="C949" s="116">
        <v>0.05</v>
      </c>
      <c r="D949" s="117">
        <v>20.7</v>
      </c>
      <c r="E949" s="117">
        <v>0</v>
      </c>
      <c r="F949" s="118" t="s">
        <v>489</v>
      </c>
      <c r="G949" t="s">
        <v>523</v>
      </c>
    </row>
    <row r="950" spans="1:7" ht="12.75">
      <c r="A950" s="123">
        <v>36451</v>
      </c>
      <c r="B950" s="115" t="s">
        <v>4</v>
      </c>
      <c r="C950" s="116">
        <v>0.051</v>
      </c>
      <c r="D950" s="117">
        <v>20.8</v>
      </c>
      <c r="E950" s="117">
        <v>0</v>
      </c>
      <c r="F950" s="118" t="s">
        <v>489</v>
      </c>
      <c r="G950" t="s">
        <v>524</v>
      </c>
    </row>
    <row r="951" spans="1:7" ht="12.75">
      <c r="A951" s="123">
        <v>36454</v>
      </c>
      <c r="B951" s="115" t="s">
        <v>4</v>
      </c>
      <c r="C951" s="116">
        <v>0.049</v>
      </c>
      <c r="D951" s="117">
        <v>20.7</v>
      </c>
      <c r="E951" s="117">
        <v>0</v>
      </c>
      <c r="F951" s="118" t="s">
        <v>489</v>
      </c>
      <c r="G951" t="s">
        <v>525</v>
      </c>
    </row>
    <row r="952" spans="1:7" ht="12.75">
      <c r="A952" s="123">
        <v>36459</v>
      </c>
      <c r="B952" s="115" t="s">
        <v>4</v>
      </c>
      <c r="C952" s="116">
        <v>0.047</v>
      </c>
      <c r="D952" s="117">
        <v>20.8</v>
      </c>
      <c r="E952" s="117">
        <v>0</v>
      </c>
      <c r="F952" s="118" t="s">
        <v>489</v>
      </c>
      <c r="G952" t="s">
        <v>526</v>
      </c>
    </row>
    <row r="953" spans="1:7" ht="12.75">
      <c r="A953" s="123">
        <v>36461</v>
      </c>
      <c r="B953" s="115" t="s">
        <v>4</v>
      </c>
      <c r="C953" s="116">
        <v>0.049</v>
      </c>
      <c r="D953" s="117">
        <v>20.9</v>
      </c>
      <c r="E953" s="117">
        <v>0</v>
      </c>
      <c r="F953" s="118" t="s">
        <v>489</v>
      </c>
      <c r="G953" t="s">
        <v>527</v>
      </c>
    </row>
    <row r="954" spans="1:7" ht="12.75">
      <c r="A954" s="123">
        <v>36465</v>
      </c>
      <c r="B954" s="115" t="s">
        <v>4</v>
      </c>
      <c r="C954" s="116">
        <v>0.053</v>
      </c>
      <c r="D954" s="117">
        <v>20.9</v>
      </c>
      <c r="E954" s="117">
        <v>0</v>
      </c>
      <c r="F954" s="118" t="s">
        <v>489</v>
      </c>
      <c r="G954" t="s">
        <v>511</v>
      </c>
    </row>
    <row r="955" spans="1:7" ht="12.75">
      <c r="A955" s="123">
        <v>36469</v>
      </c>
      <c r="B955" s="115" t="s">
        <v>4</v>
      </c>
      <c r="C955" s="116">
        <v>0.047</v>
      </c>
      <c r="D955" s="117">
        <v>20.9</v>
      </c>
      <c r="E955" s="117">
        <v>0</v>
      </c>
      <c r="F955" s="118" t="s">
        <v>489</v>
      </c>
      <c r="G955" t="s">
        <v>512</v>
      </c>
    </row>
    <row r="956" spans="1:7" ht="12.75">
      <c r="A956" s="123">
        <v>36471</v>
      </c>
      <c r="B956" s="115" t="s">
        <v>4</v>
      </c>
      <c r="C956" s="116">
        <v>0.049</v>
      </c>
      <c r="D956" s="117">
        <v>20.5</v>
      </c>
      <c r="E956" s="117">
        <v>0</v>
      </c>
      <c r="F956" s="118" t="s">
        <v>489</v>
      </c>
      <c r="G956" t="s">
        <v>513</v>
      </c>
    </row>
    <row r="957" spans="1:7" ht="12.75">
      <c r="A957" s="123">
        <v>36474</v>
      </c>
      <c r="B957" s="115" t="s">
        <v>4</v>
      </c>
      <c r="C957" s="116">
        <v>0.052</v>
      </c>
      <c r="D957" s="117">
        <v>20.7</v>
      </c>
      <c r="E957" s="117">
        <v>0</v>
      </c>
      <c r="F957" s="118" t="s">
        <v>489</v>
      </c>
      <c r="G957" t="s">
        <v>514</v>
      </c>
    </row>
    <row r="958" spans="1:7" ht="12.75">
      <c r="A958" s="123">
        <v>36478</v>
      </c>
      <c r="B958" s="115" t="s">
        <v>4</v>
      </c>
      <c r="C958" s="116">
        <v>0.049</v>
      </c>
      <c r="D958" s="117">
        <v>20.8</v>
      </c>
      <c r="E958" s="117">
        <v>0</v>
      </c>
      <c r="F958" s="118" t="s">
        <v>489</v>
      </c>
      <c r="G958" t="s">
        <v>515</v>
      </c>
    </row>
    <row r="959" spans="1:7" ht="12.75">
      <c r="A959" s="123">
        <v>36481</v>
      </c>
      <c r="B959" s="115" t="s">
        <v>4</v>
      </c>
      <c r="C959" s="116">
        <v>0.047</v>
      </c>
      <c r="D959" s="117">
        <v>20.8</v>
      </c>
      <c r="E959" s="117">
        <v>0</v>
      </c>
      <c r="F959" s="118" t="s">
        <v>489</v>
      </c>
      <c r="G959" t="s">
        <v>516</v>
      </c>
    </row>
    <row r="960" spans="1:7" ht="12.75">
      <c r="A960" s="123">
        <v>36486</v>
      </c>
      <c r="B960" s="115" t="s">
        <v>4</v>
      </c>
      <c r="C960" s="116">
        <v>0.057</v>
      </c>
      <c r="D960" s="117">
        <v>20.9</v>
      </c>
      <c r="E960" s="117">
        <v>0</v>
      </c>
      <c r="F960" s="118" t="s">
        <v>489</v>
      </c>
      <c r="G960" t="s">
        <v>517</v>
      </c>
    </row>
    <row r="961" spans="1:7" ht="12.75">
      <c r="A961" s="123">
        <v>36489</v>
      </c>
      <c r="B961" s="115" t="s">
        <v>4</v>
      </c>
      <c r="C961" s="116">
        <v>0.05</v>
      </c>
      <c r="D961" s="117">
        <v>20.9</v>
      </c>
      <c r="E961" s="117">
        <v>0</v>
      </c>
      <c r="F961" s="118" t="s">
        <v>489</v>
      </c>
      <c r="G961" t="s">
        <v>518</v>
      </c>
    </row>
    <row r="962" spans="1:7" ht="12.75">
      <c r="A962" s="123">
        <v>36493</v>
      </c>
      <c r="B962" s="115" t="s">
        <v>4</v>
      </c>
      <c r="C962" s="116">
        <v>0.055</v>
      </c>
      <c r="D962" s="117">
        <v>20.9</v>
      </c>
      <c r="E962" s="117">
        <v>0</v>
      </c>
      <c r="F962" s="118" t="s">
        <v>489</v>
      </c>
      <c r="G962" t="s">
        <v>502</v>
      </c>
    </row>
    <row r="963" spans="1:7" ht="13.5" thickBot="1">
      <c r="A963" s="123">
        <v>36493</v>
      </c>
      <c r="B963" s="119" t="s">
        <v>4</v>
      </c>
      <c r="C963" s="120">
        <v>0.055</v>
      </c>
      <c r="D963" s="121">
        <v>20.9</v>
      </c>
      <c r="E963" s="121">
        <v>0</v>
      </c>
      <c r="F963" s="122" t="s">
        <v>489</v>
      </c>
      <c r="G963" t="s">
        <v>519</v>
      </c>
    </row>
    <row r="964" spans="1:7" ht="12.75">
      <c r="A964" s="123">
        <v>36496</v>
      </c>
      <c r="B964" s="111" t="s">
        <v>4</v>
      </c>
      <c r="C964" s="112">
        <v>0.055</v>
      </c>
      <c r="D964" s="113">
        <v>20.8</v>
      </c>
      <c r="E964" s="113">
        <v>0</v>
      </c>
      <c r="F964" s="114" t="s">
        <v>489</v>
      </c>
      <c r="G964" t="s">
        <v>503</v>
      </c>
    </row>
    <row r="965" spans="1:7" ht="12.75">
      <c r="A965" s="123">
        <v>36501</v>
      </c>
      <c r="B965" s="115" t="s">
        <v>4</v>
      </c>
      <c r="C965" s="116">
        <v>0.05</v>
      </c>
      <c r="D965" s="117">
        <v>20.9</v>
      </c>
      <c r="E965" s="117">
        <v>0</v>
      </c>
      <c r="F965" s="118" t="s">
        <v>489</v>
      </c>
      <c r="G965" t="s">
        <v>504</v>
      </c>
    </row>
    <row r="966" spans="1:7" ht="12.75">
      <c r="A966" s="123">
        <v>36503</v>
      </c>
      <c r="B966" s="115" t="s">
        <v>4</v>
      </c>
      <c r="C966" s="116">
        <v>0.045</v>
      </c>
      <c r="D966" s="117">
        <v>20.9</v>
      </c>
      <c r="E966" s="117">
        <v>0</v>
      </c>
      <c r="F966" s="118" t="s">
        <v>489</v>
      </c>
      <c r="G966" t="s">
        <v>505</v>
      </c>
    </row>
    <row r="967" spans="1:7" ht="12.75">
      <c r="A967" s="123">
        <v>36508</v>
      </c>
      <c r="B967" s="115" t="s">
        <v>4</v>
      </c>
      <c r="C967" s="116">
        <v>0.05</v>
      </c>
      <c r="D967" s="117">
        <v>20.9</v>
      </c>
      <c r="E967" s="117">
        <v>0</v>
      </c>
      <c r="F967" s="118" t="s">
        <v>489</v>
      </c>
      <c r="G967" t="s">
        <v>506</v>
      </c>
    </row>
    <row r="968" spans="1:7" ht="12.75">
      <c r="A968" s="123">
        <v>36510</v>
      </c>
      <c r="B968" s="115" t="s">
        <v>4</v>
      </c>
      <c r="C968" s="116">
        <v>0.055</v>
      </c>
      <c r="D968" s="117">
        <v>20.9</v>
      </c>
      <c r="E968" s="117">
        <v>0</v>
      </c>
      <c r="F968" s="118" t="s">
        <v>489</v>
      </c>
      <c r="G968" t="s">
        <v>507</v>
      </c>
    </row>
    <row r="969" spans="1:7" ht="12.75">
      <c r="A969" s="123">
        <v>36515</v>
      </c>
      <c r="B969" s="115" t="s">
        <v>4</v>
      </c>
      <c r="C969" s="116">
        <v>0.055</v>
      </c>
      <c r="D969" s="117">
        <v>20.9</v>
      </c>
      <c r="E969" s="117">
        <v>0</v>
      </c>
      <c r="F969" s="118" t="s">
        <v>489</v>
      </c>
      <c r="G969" t="s">
        <v>508</v>
      </c>
    </row>
    <row r="970" spans="1:7" ht="12.75">
      <c r="A970" s="123">
        <v>36517</v>
      </c>
      <c r="B970" s="115" t="s">
        <v>4</v>
      </c>
      <c r="C970" s="116">
        <v>0.055</v>
      </c>
      <c r="D970" s="117">
        <v>20.9</v>
      </c>
      <c r="E970" s="117">
        <v>0</v>
      </c>
      <c r="F970" s="118" t="s">
        <v>489</v>
      </c>
      <c r="G970" t="s">
        <v>509</v>
      </c>
    </row>
    <row r="971" spans="1:7" ht="12.75">
      <c r="A971" s="123">
        <v>36521</v>
      </c>
      <c r="B971" s="115" t="s">
        <v>4</v>
      </c>
      <c r="C971" s="116">
        <v>0.05</v>
      </c>
      <c r="D971" s="117">
        <v>20.9</v>
      </c>
      <c r="E971" s="117">
        <v>0</v>
      </c>
      <c r="F971" s="118" t="s">
        <v>489</v>
      </c>
      <c r="G971" t="s">
        <v>510</v>
      </c>
    </row>
    <row r="972" spans="1:7" ht="12.75">
      <c r="A972" s="123">
        <v>36193</v>
      </c>
      <c r="B972" s="115" t="s">
        <v>5</v>
      </c>
      <c r="C972" s="116">
        <v>0.06</v>
      </c>
      <c r="D972" s="117">
        <v>20.9</v>
      </c>
      <c r="E972" s="117">
        <v>0</v>
      </c>
      <c r="F972" s="118" t="s">
        <v>489</v>
      </c>
      <c r="G972" t="s">
        <v>564</v>
      </c>
    </row>
    <row r="973" spans="1:7" ht="12.75">
      <c r="A973" s="123">
        <v>36195</v>
      </c>
      <c r="B973" s="115" t="s">
        <v>5</v>
      </c>
      <c r="C973" s="116">
        <v>0.058</v>
      </c>
      <c r="D973" s="117">
        <v>20.9</v>
      </c>
      <c r="E973" s="117">
        <v>0</v>
      </c>
      <c r="F973" s="118" t="s">
        <v>489</v>
      </c>
      <c r="G973" t="s">
        <v>565</v>
      </c>
    </row>
    <row r="974" spans="1:7" ht="12.75">
      <c r="A974" s="123">
        <v>36199</v>
      </c>
      <c r="B974" s="115" t="s">
        <v>5</v>
      </c>
      <c r="C974" s="116">
        <v>0.055</v>
      </c>
      <c r="D974" s="117">
        <v>20.2</v>
      </c>
      <c r="E974" s="117">
        <v>0</v>
      </c>
      <c r="F974" s="118" t="s">
        <v>489</v>
      </c>
      <c r="G974" t="s">
        <v>566</v>
      </c>
    </row>
    <row r="975" spans="1:7" ht="12.75">
      <c r="A975" s="123">
        <v>36203</v>
      </c>
      <c r="B975" s="115" t="s">
        <v>5</v>
      </c>
      <c r="C975" s="116">
        <v>0.058</v>
      </c>
      <c r="D975" s="117">
        <v>19.8</v>
      </c>
      <c r="E975" s="117">
        <v>0</v>
      </c>
      <c r="F975" s="118" t="s">
        <v>489</v>
      </c>
      <c r="G975" t="s">
        <v>567</v>
      </c>
    </row>
    <row r="976" spans="1:7" ht="12.75">
      <c r="A976" s="123">
        <v>36206</v>
      </c>
      <c r="B976" s="115" t="s">
        <v>5</v>
      </c>
      <c r="C976" s="116">
        <v>0.038</v>
      </c>
      <c r="D976" s="117">
        <v>19.2</v>
      </c>
      <c r="E976" s="117">
        <v>0</v>
      </c>
      <c r="F976" s="118" t="s">
        <v>489</v>
      </c>
      <c r="G976" t="s">
        <v>568</v>
      </c>
    </row>
    <row r="977" spans="1:7" ht="12.75">
      <c r="A977" s="123">
        <v>36209</v>
      </c>
      <c r="B977" s="115" t="s">
        <v>5</v>
      </c>
      <c r="C977" s="116">
        <v>0.025</v>
      </c>
      <c r="D977" s="117">
        <v>19.2</v>
      </c>
      <c r="E977" s="117">
        <v>0</v>
      </c>
      <c r="F977" s="118" t="s">
        <v>489</v>
      </c>
      <c r="G977" t="s">
        <v>569</v>
      </c>
    </row>
    <row r="978" spans="1:7" ht="12.75">
      <c r="A978" s="123">
        <v>36213</v>
      </c>
      <c r="B978" s="115" t="s">
        <v>5</v>
      </c>
      <c r="C978" s="116">
        <v>0.05</v>
      </c>
      <c r="D978" s="117">
        <v>20.5</v>
      </c>
      <c r="E978" s="117">
        <v>0</v>
      </c>
      <c r="F978" s="118" t="s">
        <v>489</v>
      </c>
      <c r="G978" t="s">
        <v>570</v>
      </c>
    </row>
    <row r="979" spans="1:7" ht="13.5" thickBot="1">
      <c r="A979" s="123">
        <v>36216</v>
      </c>
      <c r="B979" s="119" t="s">
        <v>5</v>
      </c>
      <c r="C979" s="120">
        <v>0.062</v>
      </c>
      <c r="D979" s="121">
        <v>20.9</v>
      </c>
      <c r="E979" s="121">
        <v>0</v>
      </c>
      <c r="F979" s="122" t="s">
        <v>489</v>
      </c>
      <c r="G979" t="s">
        <v>571</v>
      </c>
    </row>
    <row r="980" spans="1:7" ht="12.75">
      <c r="A980" s="123">
        <v>36249</v>
      </c>
      <c r="B980" s="111" t="s">
        <v>5</v>
      </c>
      <c r="C980" s="112">
        <v>0.058</v>
      </c>
      <c r="D980" s="113">
        <v>20.9</v>
      </c>
      <c r="E980" s="113">
        <v>0</v>
      </c>
      <c r="F980" s="114" t="s">
        <v>489</v>
      </c>
      <c r="G980" t="s">
        <v>493</v>
      </c>
    </row>
    <row r="981" spans="1:7" ht="12.75">
      <c r="A981" s="123">
        <v>36251</v>
      </c>
      <c r="B981" s="115" t="s">
        <v>5</v>
      </c>
      <c r="C981" s="116">
        <v>0.052</v>
      </c>
      <c r="D981" s="117">
        <v>20.9</v>
      </c>
      <c r="E981" s="117">
        <v>0</v>
      </c>
      <c r="F981" s="118" t="s">
        <v>489</v>
      </c>
      <c r="G981" t="s">
        <v>494</v>
      </c>
    </row>
    <row r="982" spans="1:7" ht="12.75">
      <c r="A982" s="123">
        <v>36256</v>
      </c>
      <c r="B982" s="115" t="s">
        <v>5</v>
      </c>
      <c r="C982" s="116">
        <v>0.057</v>
      </c>
      <c r="D982" s="117">
        <v>20.9</v>
      </c>
      <c r="E982" s="117">
        <v>0</v>
      </c>
      <c r="F982" s="118" t="s">
        <v>489</v>
      </c>
      <c r="G982" t="s">
        <v>495</v>
      </c>
    </row>
    <row r="983" spans="1:7" ht="12.75">
      <c r="A983" s="123">
        <v>36259</v>
      </c>
      <c r="B983" s="115" t="s">
        <v>5</v>
      </c>
      <c r="C983" s="116">
        <v>0.055</v>
      </c>
      <c r="D983" s="117">
        <v>20.9</v>
      </c>
      <c r="E983" s="117">
        <v>0</v>
      </c>
      <c r="F983" s="118" t="s">
        <v>489</v>
      </c>
      <c r="G983" t="s">
        <v>496</v>
      </c>
    </row>
    <row r="984" spans="1:7" ht="12.75">
      <c r="A984" s="123">
        <v>36263</v>
      </c>
      <c r="B984" s="115" t="s">
        <v>5</v>
      </c>
      <c r="C984" s="116">
        <v>0.055</v>
      </c>
      <c r="D984" s="117">
        <v>20.9</v>
      </c>
      <c r="E984" s="117">
        <v>0</v>
      </c>
      <c r="F984" s="118" t="s">
        <v>489</v>
      </c>
      <c r="G984" t="s">
        <v>497</v>
      </c>
    </row>
    <row r="985" spans="1:7" ht="12.75">
      <c r="A985" s="123">
        <v>36266</v>
      </c>
      <c r="B985" s="115" t="s">
        <v>5</v>
      </c>
      <c r="C985" s="116">
        <v>0.059</v>
      </c>
      <c r="D985" s="117">
        <v>20.9</v>
      </c>
      <c r="E985" s="117">
        <v>0</v>
      </c>
      <c r="F985" s="118" t="s">
        <v>489</v>
      </c>
      <c r="G985" t="s">
        <v>498</v>
      </c>
    </row>
    <row r="986" spans="1:7" ht="12.75">
      <c r="A986" s="123">
        <v>36270</v>
      </c>
      <c r="B986" s="115" t="s">
        <v>5</v>
      </c>
      <c r="C986" s="116">
        <v>0.057</v>
      </c>
      <c r="D986" s="117">
        <v>20.9</v>
      </c>
      <c r="E986" s="117">
        <v>0</v>
      </c>
      <c r="F986" s="118" t="s">
        <v>489</v>
      </c>
      <c r="G986" t="s">
        <v>499</v>
      </c>
    </row>
    <row r="987" spans="1:7" ht="12.75">
      <c r="A987" s="123">
        <v>36272</v>
      </c>
      <c r="B987" s="115" t="s">
        <v>5</v>
      </c>
      <c r="C987" s="116">
        <v>0.057</v>
      </c>
      <c r="D987" s="117">
        <v>20.8</v>
      </c>
      <c r="E987" s="117">
        <v>0</v>
      </c>
      <c r="F987" s="118" t="s">
        <v>489</v>
      </c>
      <c r="G987" t="s">
        <v>500</v>
      </c>
    </row>
    <row r="988" spans="1:7" ht="12.75">
      <c r="A988" s="123">
        <v>36278</v>
      </c>
      <c r="B988" s="115" t="s">
        <v>5</v>
      </c>
      <c r="C988" s="116">
        <v>0.135</v>
      </c>
      <c r="D988" s="117">
        <v>20.8</v>
      </c>
      <c r="E988" s="117">
        <v>0</v>
      </c>
      <c r="F988" s="118" t="s">
        <v>489</v>
      </c>
      <c r="G988" t="s">
        <v>501</v>
      </c>
    </row>
    <row r="989" spans="1:7" ht="12.75">
      <c r="A989" s="123">
        <v>36285</v>
      </c>
      <c r="B989" s="115" t="s">
        <v>5</v>
      </c>
      <c r="C989" s="116">
        <v>0.059</v>
      </c>
      <c r="D989" s="117">
        <v>19.3</v>
      </c>
      <c r="E989" s="117">
        <v>0</v>
      </c>
      <c r="F989" s="118" t="s">
        <v>489</v>
      </c>
      <c r="G989" t="s">
        <v>528</v>
      </c>
    </row>
    <row r="990" spans="1:7" ht="12.75">
      <c r="A990" s="123">
        <v>36287</v>
      </c>
      <c r="B990" s="115" t="s">
        <v>5</v>
      </c>
      <c r="C990" s="116">
        <v>0.056</v>
      </c>
      <c r="D990" s="117">
        <v>18.5</v>
      </c>
      <c r="E990" s="117">
        <v>0</v>
      </c>
      <c r="F990" s="118" t="s">
        <v>489</v>
      </c>
      <c r="G990" t="s">
        <v>529</v>
      </c>
    </row>
    <row r="991" spans="1:7" ht="12.75">
      <c r="A991" s="123">
        <v>36291</v>
      </c>
      <c r="B991" s="115" t="s">
        <v>5</v>
      </c>
      <c r="C991" s="116">
        <v>0.103</v>
      </c>
      <c r="D991" s="117">
        <v>20.9</v>
      </c>
      <c r="E991" s="117">
        <v>0</v>
      </c>
      <c r="F991" s="118" t="s">
        <v>489</v>
      </c>
      <c r="G991" t="s">
        <v>530</v>
      </c>
    </row>
    <row r="992" spans="1:7" ht="12.75">
      <c r="A992" s="123">
        <v>36294</v>
      </c>
      <c r="B992" s="115" t="s">
        <v>5</v>
      </c>
      <c r="C992" s="116">
        <v>0.056</v>
      </c>
      <c r="D992" s="117">
        <v>20.1</v>
      </c>
      <c r="E992" s="117">
        <v>0</v>
      </c>
      <c r="F992" s="118" t="s">
        <v>489</v>
      </c>
      <c r="G992" t="s">
        <v>531</v>
      </c>
    </row>
    <row r="993" spans="1:7" ht="12.75">
      <c r="A993" s="123">
        <v>36298</v>
      </c>
      <c r="B993" s="115" t="s">
        <v>5</v>
      </c>
      <c r="C993" s="116">
        <v>0.054</v>
      </c>
      <c r="D993" s="117">
        <v>19.8</v>
      </c>
      <c r="E993" s="117">
        <v>0</v>
      </c>
      <c r="F993" s="118" t="s">
        <v>489</v>
      </c>
      <c r="G993" t="s">
        <v>532</v>
      </c>
    </row>
    <row r="994" spans="1:7" ht="12.75">
      <c r="A994" s="123">
        <v>36301</v>
      </c>
      <c r="B994" s="115" t="s">
        <v>5</v>
      </c>
      <c r="C994" s="116">
        <v>0.058</v>
      </c>
      <c r="D994" s="117">
        <v>19.9</v>
      </c>
      <c r="E994" s="117">
        <v>0</v>
      </c>
      <c r="F994" s="118" t="s">
        <v>489</v>
      </c>
      <c r="G994" t="s">
        <v>533</v>
      </c>
    </row>
    <row r="995" spans="1:7" ht="13.5" thickBot="1">
      <c r="A995" s="123">
        <v>36305</v>
      </c>
      <c r="B995" s="119" t="s">
        <v>5</v>
      </c>
      <c r="C995" s="120">
        <v>0.056</v>
      </c>
      <c r="D995" s="121">
        <v>20.2</v>
      </c>
      <c r="E995" s="121">
        <v>0</v>
      </c>
      <c r="F995" s="122" t="s">
        <v>489</v>
      </c>
      <c r="G995" t="s">
        <v>534</v>
      </c>
    </row>
    <row r="996" spans="1:7" ht="12.75">
      <c r="A996" s="123">
        <v>36308</v>
      </c>
      <c r="B996" s="111" t="s">
        <v>5</v>
      </c>
      <c r="C996" s="112">
        <v>0.056</v>
      </c>
      <c r="D996" s="113">
        <v>20.2</v>
      </c>
      <c r="E996" s="113">
        <v>0</v>
      </c>
      <c r="F996" s="114" t="s">
        <v>489</v>
      </c>
      <c r="G996" t="s">
        <v>535</v>
      </c>
    </row>
    <row r="997" spans="1:7" ht="12.75">
      <c r="A997" s="123">
        <v>36312</v>
      </c>
      <c r="B997" s="115" t="s">
        <v>5</v>
      </c>
      <c r="C997" s="116">
        <v>0.057</v>
      </c>
      <c r="D997" s="117">
        <v>20.5</v>
      </c>
      <c r="E997" s="117">
        <v>0</v>
      </c>
      <c r="F997" s="118" t="s">
        <v>489</v>
      </c>
      <c r="G997" t="s">
        <v>572</v>
      </c>
    </row>
    <row r="998" spans="1:7" ht="12.75">
      <c r="A998" s="123">
        <v>36314</v>
      </c>
      <c r="B998" s="115" t="s">
        <v>5</v>
      </c>
      <c r="C998" s="116">
        <v>0.055</v>
      </c>
      <c r="D998" s="117">
        <v>20.3</v>
      </c>
      <c r="E998" s="117">
        <v>0</v>
      </c>
      <c r="F998" s="118" t="s">
        <v>489</v>
      </c>
      <c r="G998" t="s">
        <v>573</v>
      </c>
    </row>
    <row r="999" spans="1:7" ht="12.75">
      <c r="A999" s="123">
        <v>36319</v>
      </c>
      <c r="B999" s="115" t="s">
        <v>5</v>
      </c>
      <c r="C999" s="116">
        <v>0.056</v>
      </c>
      <c r="D999" s="117">
        <v>20</v>
      </c>
      <c r="E999" s="117">
        <v>0</v>
      </c>
      <c r="F999" s="118" t="s">
        <v>489</v>
      </c>
      <c r="G999" t="s">
        <v>530</v>
      </c>
    </row>
    <row r="1000" spans="1:7" ht="12.75">
      <c r="A1000" s="123">
        <v>36322</v>
      </c>
      <c r="B1000" s="115" t="s">
        <v>5</v>
      </c>
      <c r="C1000" s="116">
        <v>0.05</v>
      </c>
      <c r="D1000" s="117">
        <v>20.1</v>
      </c>
      <c r="E1000" s="117">
        <v>0</v>
      </c>
      <c r="F1000" s="118" t="s">
        <v>489</v>
      </c>
      <c r="G1000" t="s">
        <v>574</v>
      </c>
    </row>
    <row r="1001" spans="1:7" ht="12.75">
      <c r="A1001" s="123">
        <v>36326</v>
      </c>
      <c r="B1001" s="115" t="s">
        <v>5</v>
      </c>
      <c r="C1001" s="116">
        <v>0.055</v>
      </c>
      <c r="D1001" s="117">
        <v>20.3</v>
      </c>
      <c r="E1001" s="117">
        <v>0</v>
      </c>
      <c r="F1001" s="118" t="s">
        <v>489</v>
      </c>
      <c r="G1001" t="s">
        <v>575</v>
      </c>
    </row>
    <row r="1002" spans="1:7" ht="12.75">
      <c r="A1002" s="123">
        <v>36329</v>
      </c>
      <c r="B1002" s="115" t="s">
        <v>5</v>
      </c>
      <c r="C1002" s="116">
        <v>0.055</v>
      </c>
      <c r="D1002" s="117">
        <v>20</v>
      </c>
      <c r="E1002" s="117">
        <v>0</v>
      </c>
      <c r="F1002" s="118" t="s">
        <v>489</v>
      </c>
      <c r="G1002" t="s">
        <v>576</v>
      </c>
    </row>
    <row r="1003" spans="1:7" ht="12.75">
      <c r="A1003" s="123">
        <v>36333</v>
      </c>
      <c r="B1003" s="115" t="s">
        <v>5</v>
      </c>
      <c r="C1003" s="116">
        <v>0.053</v>
      </c>
      <c r="D1003" s="117">
        <v>19.8</v>
      </c>
      <c r="E1003" s="117">
        <v>0</v>
      </c>
      <c r="F1003" s="118" t="s">
        <v>489</v>
      </c>
      <c r="G1003" t="s">
        <v>577</v>
      </c>
    </row>
    <row r="1004" spans="1:7" ht="12.75">
      <c r="A1004" s="123">
        <v>36336</v>
      </c>
      <c r="B1004" s="115" t="s">
        <v>5</v>
      </c>
      <c r="C1004" s="116">
        <v>0.054</v>
      </c>
      <c r="D1004" s="117">
        <v>19.5</v>
      </c>
      <c r="E1004" s="117">
        <v>0</v>
      </c>
      <c r="F1004" s="118" t="s">
        <v>489</v>
      </c>
      <c r="G1004" t="s">
        <v>578</v>
      </c>
    </row>
    <row r="1005" spans="1:7" ht="12.75">
      <c r="A1005" s="123">
        <v>36339</v>
      </c>
      <c r="B1005" s="115" t="s">
        <v>5</v>
      </c>
      <c r="C1005" s="116">
        <v>0.055</v>
      </c>
      <c r="D1005" s="117">
        <v>19.4</v>
      </c>
      <c r="E1005" s="117">
        <v>0</v>
      </c>
      <c r="F1005" s="118" t="s">
        <v>489</v>
      </c>
      <c r="G1005" t="s">
        <v>579</v>
      </c>
    </row>
    <row r="1006" spans="1:7" ht="12.75">
      <c r="A1006" s="123">
        <v>36343</v>
      </c>
      <c r="B1006" s="115" t="s">
        <v>5</v>
      </c>
      <c r="C1006" s="116">
        <v>0.055</v>
      </c>
      <c r="D1006" s="117">
        <v>19.3</v>
      </c>
      <c r="E1006" s="117">
        <v>0</v>
      </c>
      <c r="F1006" s="118" t="s">
        <v>489</v>
      </c>
      <c r="G1006" t="s">
        <v>536</v>
      </c>
    </row>
    <row r="1007" spans="1:7" ht="12.75">
      <c r="A1007" s="123">
        <v>36347</v>
      </c>
      <c r="B1007" s="115" t="s">
        <v>5</v>
      </c>
      <c r="C1007" s="116">
        <v>0.053</v>
      </c>
      <c r="D1007" s="117">
        <v>19.5</v>
      </c>
      <c r="E1007" s="117">
        <v>0</v>
      </c>
      <c r="F1007" s="118" t="s">
        <v>489</v>
      </c>
      <c r="G1007" t="s">
        <v>537</v>
      </c>
    </row>
    <row r="1008" spans="1:7" ht="12.75">
      <c r="A1008" s="123">
        <v>36350</v>
      </c>
      <c r="B1008" s="115" t="s">
        <v>5</v>
      </c>
      <c r="C1008" s="116">
        <v>0.053</v>
      </c>
      <c r="D1008" s="117">
        <v>19.3</v>
      </c>
      <c r="E1008" s="117">
        <v>0</v>
      </c>
      <c r="F1008" s="118" t="s">
        <v>489</v>
      </c>
      <c r="G1008" t="s">
        <v>538</v>
      </c>
    </row>
    <row r="1009" spans="1:7" ht="12.75">
      <c r="A1009" s="123">
        <v>36354</v>
      </c>
      <c r="B1009" s="115" t="s">
        <v>5</v>
      </c>
      <c r="C1009" s="116">
        <v>0.056</v>
      </c>
      <c r="D1009" s="117">
        <v>19.4</v>
      </c>
      <c r="E1009" s="117">
        <v>0</v>
      </c>
      <c r="F1009" s="118" t="s">
        <v>489</v>
      </c>
      <c r="G1009" t="s">
        <v>539</v>
      </c>
    </row>
    <row r="1010" spans="1:7" ht="12.75">
      <c r="A1010" s="123">
        <v>36357</v>
      </c>
      <c r="B1010" s="115" t="s">
        <v>5</v>
      </c>
      <c r="C1010" s="116">
        <v>0.055</v>
      </c>
      <c r="D1010" s="117">
        <v>19.4</v>
      </c>
      <c r="E1010" s="117">
        <v>0</v>
      </c>
      <c r="F1010" s="118" t="s">
        <v>489</v>
      </c>
      <c r="G1010" t="s">
        <v>540</v>
      </c>
    </row>
    <row r="1011" spans="1:7" ht="13.5" thickBot="1">
      <c r="A1011" s="123">
        <v>36361</v>
      </c>
      <c r="B1011" s="119" t="s">
        <v>5</v>
      </c>
      <c r="C1011" s="120">
        <v>0.058</v>
      </c>
      <c r="D1011" s="121">
        <v>19.1</v>
      </c>
      <c r="E1011" s="121">
        <v>0</v>
      </c>
      <c r="F1011" s="122" t="s">
        <v>489</v>
      </c>
      <c r="G1011" t="s">
        <v>541</v>
      </c>
    </row>
    <row r="1012" spans="1:7" ht="12.75">
      <c r="A1012" s="123">
        <v>36364</v>
      </c>
      <c r="B1012" s="111" t="s">
        <v>5</v>
      </c>
      <c r="C1012" s="112">
        <v>0.052</v>
      </c>
      <c r="D1012" s="113">
        <v>17.7</v>
      </c>
      <c r="E1012" s="113">
        <v>0</v>
      </c>
      <c r="F1012" s="114" t="s">
        <v>489</v>
      </c>
      <c r="G1012" t="s">
        <v>542</v>
      </c>
    </row>
    <row r="1013" spans="1:7" ht="12.75">
      <c r="A1013" s="123">
        <v>36368</v>
      </c>
      <c r="B1013" s="115" t="s">
        <v>5</v>
      </c>
      <c r="C1013" s="116">
        <v>0.056</v>
      </c>
      <c r="D1013" s="117">
        <v>7.5</v>
      </c>
      <c r="E1013" s="117">
        <v>0</v>
      </c>
      <c r="F1013" s="118" t="s">
        <v>489</v>
      </c>
      <c r="G1013" t="s">
        <v>543</v>
      </c>
    </row>
    <row r="1014" spans="1:7" ht="12.75">
      <c r="A1014" s="123">
        <v>36371</v>
      </c>
      <c r="B1014" s="115" t="s">
        <v>5</v>
      </c>
      <c r="C1014" s="116">
        <v>0.053</v>
      </c>
      <c r="D1014" s="117">
        <v>2.1</v>
      </c>
      <c r="E1014" s="124">
        <v>0.05</v>
      </c>
      <c r="F1014" s="118" t="s">
        <v>489</v>
      </c>
      <c r="G1014" t="s">
        <v>544</v>
      </c>
    </row>
    <row r="1015" spans="1:7" ht="12.75">
      <c r="A1015" s="123">
        <v>36374</v>
      </c>
      <c r="B1015" s="115" t="s">
        <v>5</v>
      </c>
      <c r="C1015" s="116">
        <v>0.056</v>
      </c>
      <c r="D1015" s="117">
        <v>17.3</v>
      </c>
      <c r="E1015" s="124">
        <v>0.05</v>
      </c>
      <c r="F1015" s="118" t="s">
        <v>489</v>
      </c>
      <c r="G1015" t="s">
        <v>545</v>
      </c>
    </row>
    <row r="1016" spans="1:7" ht="12.75">
      <c r="A1016" s="123">
        <v>36378</v>
      </c>
      <c r="B1016" s="115" t="s">
        <v>5</v>
      </c>
      <c r="C1016" s="116">
        <v>0.052</v>
      </c>
      <c r="D1016" s="117">
        <v>18.1</v>
      </c>
      <c r="E1016" s="117">
        <v>0</v>
      </c>
      <c r="F1016" s="118" t="s">
        <v>489</v>
      </c>
      <c r="G1016" t="s">
        <v>546</v>
      </c>
    </row>
    <row r="1017" spans="1:7" ht="12.75">
      <c r="A1017" s="123">
        <v>36382</v>
      </c>
      <c r="B1017" s="115" t="s">
        <v>5</v>
      </c>
      <c r="C1017" s="116">
        <v>0.051</v>
      </c>
      <c r="D1017" s="117">
        <v>19.5</v>
      </c>
      <c r="E1017" s="117">
        <v>0</v>
      </c>
      <c r="F1017" s="118" t="s">
        <v>489</v>
      </c>
      <c r="G1017" t="s">
        <v>547</v>
      </c>
    </row>
    <row r="1018" spans="1:7" ht="12.75">
      <c r="A1018" s="123">
        <v>36384</v>
      </c>
      <c r="B1018" s="115" t="s">
        <v>5</v>
      </c>
      <c r="C1018" s="116">
        <v>0.054</v>
      </c>
      <c r="D1018" s="117">
        <v>19.9</v>
      </c>
      <c r="E1018" s="117">
        <v>0</v>
      </c>
      <c r="F1018" s="118" t="s">
        <v>489</v>
      </c>
      <c r="G1018" t="s">
        <v>548</v>
      </c>
    </row>
    <row r="1019" spans="1:7" ht="12.75">
      <c r="A1019" s="123">
        <v>36388</v>
      </c>
      <c r="B1019" s="115" t="s">
        <v>5</v>
      </c>
      <c r="C1019" s="116">
        <v>0.057</v>
      </c>
      <c r="D1019" s="117">
        <v>19.8</v>
      </c>
      <c r="E1019" s="117">
        <v>0</v>
      </c>
      <c r="F1019" s="118" t="s">
        <v>489</v>
      </c>
      <c r="G1019" t="s">
        <v>549</v>
      </c>
    </row>
    <row r="1020" spans="1:7" ht="12.75">
      <c r="A1020" s="123">
        <v>36392</v>
      </c>
      <c r="B1020" s="115" t="s">
        <v>5</v>
      </c>
      <c r="C1020" s="116">
        <v>0.051</v>
      </c>
      <c r="D1020" s="117">
        <v>19.5</v>
      </c>
      <c r="E1020" s="117">
        <v>0</v>
      </c>
      <c r="F1020" s="118" t="s">
        <v>489</v>
      </c>
      <c r="G1020" t="s">
        <v>550</v>
      </c>
    </row>
    <row r="1021" spans="1:7" ht="12.75">
      <c r="A1021" s="123">
        <v>36396</v>
      </c>
      <c r="B1021" s="115" t="s">
        <v>5</v>
      </c>
      <c r="C1021" s="116">
        <v>0.058</v>
      </c>
      <c r="D1021" s="117">
        <v>19.8</v>
      </c>
      <c r="E1021" s="117">
        <v>0</v>
      </c>
      <c r="F1021" s="118" t="s">
        <v>489</v>
      </c>
      <c r="G1021" t="s">
        <v>551</v>
      </c>
    </row>
    <row r="1022" spans="1:7" ht="12.75">
      <c r="A1022" s="123">
        <v>36398</v>
      </c>
      <c r="B1022" s="115" t="s">
        <v>5</v>
      </c>
      <c r="C1022" s="116">
        <v>0.05</v>
      </c>
      <c r="D1022" s="117">
        <v>18.4</v>
      </c>
      <c r="E1022" s="117">
        <v>0</v>
      </c>
      <c r="F1022" s="118" t="s">
        <v>489</v>
      </c>
      <c r="G1022" t="s">
        <v>552</v>
      </c>
    </row>
    <row r="1023" spans="1:7" ht="12.75">
      <c r="A1023" s="123">
        <v>36403</v>
      </c>
      <c r="B1023" s="115" t="s">
        <v>5</v>
      </c>
      <c r="C1023" s="116">
        <v>0.049</v>
      </c>
      <c r="D1023" s="117">
        <v>17.8</v>
      </c>
      <c r="E1023" s="117">
        <v>0</v>
      </c>
      <c r="F1023" s="118" t="s">
        <v>489</v>
      </c>
      <c r="G1023" t="s">
        <v>553</v>
      </c>
    </row>
    <row r="1024" spans="1:7" ht="12.75">
      <c r="A1024" s="123">
        <v>36406</v>
      </c>
      <c r="B1024" s="115" t="s">
        <v>5</v>
      </c>
      <c r="C1024" s="116">
        <v>0.07</v>
      </c>
      <c r="D1024" s="117">
        <v>14.7</v>
      </c>
      <c r="E1024" s="124">
        <v>0.05</v>
      </c>
      <c r="F1024" s="118" t="s">
        <v>489</v>
      </c>
      <c r="G1024" t="s">
        <v>554</v>
      </c>
    </row>
    <row r="1025" spans="1:7" ht="12.75">
      <c r="A1025" s="123">
        <v>36410</v>
      </c>
      <c r="B1025" s="115" t="s">
        <v>5</v>
      </c>
      <c r="C1025" s="116">
        <v>0.053</v>
      </c>
      <c r="D1025" s="117">
        <v>10.2</v>
      </c>
      <c r="E1025" s="117">
        <v>0</v>
      </c>
      <c r="F1025" s="118" t="s">
        <v>489</v>
      </c>
      <c r="G1025" t="s">
        <v>555</v>
      </c>
    </row>
    <row r="1026" spans="1:7" ht="12.75">
      <c r="A1026" s="123">
        <v>36411</v>
      </c>
      <c r="B1026" s="115" t="s">
        <v>5</v>
      </c>
      <c r="C1026" s="125" t="s">
        <v>556</v>
      </c>
      <c r="D1026" s="117">
        <v>15.3</v>
      </c>
      <c r="E1026" s="124">
        <v>0.05</v>
      </c>
      <c r="F1026" s="118" t="s">
        <v>489</v>
      </c>
      <c r="G1026" t="s">
        <v>557</v>
      </c>
    </row>
    <row r="1027" spans="1:7" ht="13.5" thickBot="1">
      <c r="A1027" s="123">
        <v>36413</v>
      </c>
      <c r="B1027" s="119" t="s">
        <v>5</v>
      </c>
      <c r="C1027" s="120">
        <v>0.052</v>
      </c>
      <c r="D1027" s="121">
        <v>19.3</v>
      </c>
      <c r="E1027" s="126">
        <v>0.05</v>
      </c>
      <c r="F1027" s="122" t="s">
        <v>489</v>
      </c>
      <c r="G1027" t="s">
        <v>558</v>
      </c>
    </row>
    <row r="1028" spans="1:7" ht="12.75">
      <c r="A1028" s="123">
        <v>36417</v>
      </c>
      <c r="B1028" s="111" t="s">
        <v>5</v>
      </c>
      <c r="C1028" s="112">
        <v>0.052</v>
      </c>
      <c r="D1028" s="113">
        <v>20.2</v>
      </c>
      <c r="E1028" s="113">
        <v>0</v>
      </c>
      <c r="F1028" s="114" t="s">
        <v>489</v>
      </c>
      <c r="G1028" t="s">
        <v>559</v>
      </c>
    </row>
    <row r="1029" spans="1:7" ht="12.75">
      <c r="A1029" s="123">
        <v>36420</v>
      </c>
      <c r="B1029" s="115" t="s">
        <v>5</v>
      </c>
      <c r="C1029" s="116">
        <v>0.052</v>
      </c>
      <c r="D1029" s="117">
        <v>20.4</v>
      </c>
      <c r="E1029" s="117">
        <v>0</v>
      </c>
      <c r="F1029" s="118" t="s">
        <v>489</v>
      </c>
      <c r="G1029" t="s">
        <v>560</v>
      </c>
    </row>
    <row r="1030" spans="1:7" ht="12.75">
      <c r="A1030" s="123">
        <v>36424</v>
      </c>
      <c r="B1030" s="115" t="s">
        <v>5</v>
      </c>
      <c r="C1030" s="116">
        <v>0.052</v>
      </c>
      <c r="D1030" s="117">
        <v>20.4</v>
      </c>
      <c r="E1030" s="117">
        <v>0</v>
      </c>
      <c r="F1030" s="118" t="s">
        <v>489</v>
      </c>
      <c r="G1030" t="s">
        <v>561</v>
      </c>
    </row>
    <row r="1031" spans="1:7" ht="12.75">
      <c r="A1031" s="123">
        <v>36427</v>
      </c>
      <c r="B1031" s="115" t="s">
        <v>5</v>
      </c>
      <c r="C1031" s="116">
        <v>0.06</v>
      </c>
      <c r="D1031" s="117">
        <v>20.1</v>
      </c>
      <c r="E1031" s="117">
        <v>0</v>
      </c>
      <c r="F1031" s="118" t="s">
        <v>489</v>
      </c>
      <c r="G1031" t="s">
        <v>561</v>
      </c>
    </row>
    <row r="1032" spans="1:7" ht="12.75">
      <c r="A1032" s="123">
        <v>36431</v>
      </c>
      <c r="B1032" s="115" t="s">
        <v>5</v>
      </c>
      <c r="C1032" s="116">
        <v>0.055</v>
      </c>
      <c r="D1032" s="117">
        <v>20.4</v>
      </c>
      <c r="E1032" s="117">
        <v>0</v>
      </c>
      <c r="F1032" s="118" t="s">
        <v>489</v>
      </c>
      <c r="G1032" t="s">
        <v>562</v>
      </c>
    </row>
    <row r="1033" spans="1:7" ht="12.75">
      <c r="A1033" s="123">
        <v>36433</v>
      </c>
      <c r="B1033" s="115" t="s">
        <v>5</v>
      </c>
      <c r="C1033" s="116">
        <v>0.053</v>
      </c>
      <c r="D1033" s="117">
        <v>20.4</v>
      </c>
      <c r="E1033" s="117">
        <v>0</v>
      </c>
      <c r="F1033" s="118" t="s">
        <v>489</v>
      </c>
      <c r="G1033" t="s">
        <v>563</v>
      </c>
    </row>
    <row r="1034" spans="1:7" ht="12.75">
      <c r="A1034" s="123">
        <v>36439</v>
      </c>
      <c r="B1034" s="115" t="s">
        <v>5</v>
      </c>
      <c r="C1034" s="116">
        <v>0.054</v>
      </c>
      <c r="D1034" s="117">
        <v>20.1</v>
      </c>
      <c r="E1034" s="117">
        <v>0</v>
      </c>
      <c r="F1034" s="118" t="s">
        <v>489</v>
      </c>
      <c r="G1034" t="s">
        <v>520</v>
      </c>
    </row>
    <row r="1035" spans="1:7" ht="12.75">
      <c r="A1035" s="123">
        <v>36441</v>
      </c>
      <c r="B1035" s="115" t="s">
        <v>5</v>
      </c>
      <c r="C1035" s="116">
        <v>0.055</v>
      </c>
      <c r="D1035" s="117">
        <v>20.7</v>
      </c>
      <c r="E1035" s="117">
        <v>0</v>
      </c>
      <c r="F1035" s="118" t="s">
        <v>489</v>
      </c>
      <c r="G1035" t="s">
        <v>521</v>
      </c>
    </row>
    <row r="1036" spans="1:7" ht="12.75">
      <c r="A1036" s="123">
        <v>36445</v>
      </c>
      <c r="B1036" s="115" t="s">
        <v>5</v>
      </c>
      <c r="C1036" s="116">
        <v>0.051</v>
      </c>
      <c r="D1036" s="117">
        <v>20.7</v>
      </c>
      <c r="E1036" s="117">
        <v>0</v>
      </c>
      <c r="F1036" s="118" t="s">
        <v>489</v>
      </c>
      <c r="G1036" t="s">
        <v>522</v>
      </c>
    </row>
    <row r="1037" spans="1:7" ht="12.75">
      <c r="A1037" s="123">
        <v>36447</v>
      </c>
      <c r="B1037" s="115" t="s">
        <v>5</v>
      </c>
      <c r="C1037" s="116">
        <v>0.05</v>
      </c>
      <c r="D1037" s="117">
        <v>20.7</v>
      </c>
      <c r="E1037" s="117">
        <v>0</v>
      </c>
      <c r="F1037" s="118" t="s">
        <v>489</v>
      </c>
      <c r="G1037" t="s">
        <v>523</v>
      </c>
    </row>
    <row r="1038" spans="1:7" ht="12.75">
      <c r="A1038" s="123">
        <v>36451</v>
      </c>
      <c r="B1038" s="115" t="s">
        <v>5</v>
      </c>
      <c r="C1038" s="116">
        <v>0.049</v>
      </c>
      <c r="D1038" s="117">
        <v>20.7</v>
      </c>
      <c r="E1038" s="117">
        <v>0</v>
      </c>
      <c r="F1038" s="118" t="s">
        <v>489</v>
      </c>
      <c r="G1038" t="s">
        <v>524</v>
      </c>
    </row>
    <row r="1039" spans="1:7" ht="12.75">
      <c r="A1039" s="123">
        <v>36454</v>
      </c>
      <c r="B1039" s="115" t="s">
        <v>5</v>
      </c>
      <c r="C1039" s="116">
        <v>0.047</v>
      </c>
      <c r="D1039" s="117">
        <v>20.7</v>
      </c>
      <c r="E1039" s="117">
        <v>0</v>
      </c>
      <c r="F1039" s="118" t="s">
        <v>489</v>
      </c>
      <c r="G1039" t="s">
        <v>525</v>
      </c>
    </row>
    <row r="1040" spans="1:7" ht="12.75">
      <c r="A1040" s="123">
        <v>36459</v>
      </c>
      <c r="B1040" s="115" t="s">
        <v>5</v>
      </c>
      <c r="C1040" s="116">
        <v>0.051</v>
      </c>
      <c r="D1040" s="117">
        <v>20.8</v>
      </c>
      <c r="E1040" s="117">
        <v>0</v>
      </c>
      <c r="F1040" s="118" t="s">
        <v>489</v>
      </c>
      <c r="G1040" t="s">
        <v>526</v>
      </c>
    </row>
    <row r="1041" spans="1:7" ht="12.75">
      <c r="A1041" s="123">
        <v>36461</v>
      </c>
      <c r="B1041" s="115" t="s">
        <v>5</v>
      </c>
      <c r="C1041" s="116">
        <v>0.048</v>
      </c>
      <c r="D1041" s="117">
        <v>20.7</v>
      </c>
      <c r="E1041" s="117">
        <v>0</v>
      </c>
      <c r="F1041" s="118" t="s">
        <v>489</v>
      </c>
      <c r="G1041" t="s">
        <v>527</v>
      </c>
    </row>
    <row r="1042" spans="1:7" ht="12.75">
      <c r="A1042" s="123">
        <v>36465</v>
      </c>
      <c r="B1042" s="115" t="s">
        <v>5</v>
      </c>
      <c r="C1042" s="116">
        <v>0.047</v>
      </c>
      <c r="D1042" s="117">
        <v>20.9</v>
      </c>
      <c r="E1042" s="117">
        <v>0</v>
      </c>
      <c r="F1042" s="118" t="s">
        <v>489</v>
      </c>
      <c r="G1042" t="s">
        <v>511</v>
      </c>
    </row>
    <row r="1043" spans="1:7" ht="13.5" thickBot="1">
      <c r="A1043" s="123">
        <v>36469</v>
      </c>
      <c r="B1043" s="119" t="s">
        <v>5</v>
      </c>
      <c r="C1043" s="120">
        <v>0.05</v>
      </c>
      <c r="D1043" s="121">
        <v>20.9</v>
      </c>
      <c r="E1043" s="121">
        <v>0</v>
      </c>
      <c r="F1043" s="122" t="s">
        <v>489</v>
      </c>
      <c r="G1043" t="s">
        <v>512</v>
      </c>
    </row>
    <row r="1044" spans="1:7" ht="12.75">
      <c r="A1044" s="123">
        <v>36471</v>
      </c>
      <c r="B1044" s="111" t="s">
        <v>5</v>
      </c>
      <c r="C1044" s="112">
        <v>0.05</v>
      </c>
      <c r="D1044" s="113">
        <v>20.6</v>
      </c>
      <c r="E1044" s="113">
        <v>0</v>
      </c>
      <c r="F1044" s="114" t="s">
        <v>489</v>
      </c>
      <c r="G1044" t="s">
        <v>513</v>
      </c>
    </row>
    <row r="1045" spans="1:7" ht="12.75">
      <c r="A1045" s="123">
        <v>36474</v>
      </c>
      <c r="B1045" s="115" t="s">
        <v>5</v>
      </c>
      <c r="C1045" s="116">
        <v>0.052</v>
      </c>
      <c r="D1045" s="117">
        <v>20.7</v>
      </c>
      <c r="E1045" s="117">
        <v>0</v>
      </c>
      <c r="F1045" s="118" t="s">
        <v>489</v>
      </c>
      <c r="G1045" t="s">
        <v>514</v>
      </c>
    </row>
    <row r="1046" spans="1:7" ht="12.75">
      <c r="A1046" s="123">
        <v>36478</v>
      </c>
      <c r="B1046" s="115" t="s">
        <v>5</v>
      </c>
      <c r="C1046" s="116">
        <v>0.056</v>
      </c>
      <c r="D1046" s="117">
        <v>20.8</v>
      </c>
      <c r="E1046" s="117">
        <v>0</v>
      </c>
      <c r="F1046" s="118" t="s">
        <v>489</v>
      </c>
      <c r="G1046" t="s">
        <v>515</v>
      </c>
    </row>
    <row r="1047" spans="1:7" ht="12.75">
      <c r="A1047" s="123">
        <v>36481</v>
      </c>
      <c r="B1047" s="115" t="s">
        <v>5</v>
      </c>
      <c r="C1047" s="116">
        <v>0.053</v>
      </c>
      <c r="D1047" s="117">
        <v>20.9</v>
      </c>
      <c r="E1047" s="117">
        <v>0</v>
      </c>
      <c r="F1047" s="118" t="s">
        <v>489</v>
      </c>
      <c r="G1047" t="s">
        <v>516</v>
      </c>
    </row>
    <row r="1048" spans="1:7" ht="12.75">
      <c r="A1048" s="123">
        <v>36486</v>
      </c>
      <c r="B1048" s="115" t="s">
        <v>5</v>
      </c>
      <c r="C1048" s="116">
        <v>0.09</v>
      </c>
      <c r="D1048" s="117">
        <v>20.9</v>
      </c>
      <c r="E1048" s="117">
        <v>0</v>
      </c>
      <c r="F1048" s="118" t="s">
        <v>489</v>
      </c>
      <c r="G1048" t="s">
        <v>517</v>
      </c>
    </row>
    <row r="1049" spans="1:7" ht="12.75">
      <c r="A1049" s="123">
        <v>36489</v>
      </c>
      <c r="B1049" s="115" t="s">
        <v>5</v>
      </c>
      <c r="C1049" s="116">
        <v>0.055</v>
      </c>
      <c r="D1049" s="117">
        <v>20.9</v>
      </c>
      <c r="E1049" s="117">
        <v>0</v>
      </c>
      <c r="F1049" s="118" t="s">
        <v>489</v>
      </c>
      <c r="G1049" t="s">
        <v>518</v>
      </c>
    </row>
    <row r="1050" spans="1:7" ht="12.75">
      <c r="A1050" s="123">
        <v>36493</v>
      </c>
      <c r="B1050" s="115" t="s">
        <v>5</v>
      </c>
      <c r="C1050" s="116">
        <v>0.057</v>
      </c>
      <c r="D1050" s="117">
        <v>20.9</v>
      </c>
      <c r="E1050" s="117">
        <v>0</v>
      </c>
      <c r="F1050" s="118" t="s">
        <v>489</v>
      </c>
      <c r="G1050" t="s">
        <v>502</v>
      </c>
    </row>
    <row r="1051" spans="1:7" ht="12.75">
      <c r="A1051" s="123">
        <v>36493</v>
      </c>
      <c r="B1051" s="115" t="s">
        <v>5</v>
      </c>
      <c r="C1051" s="116">
        <v>0.057</v>
      </c>
      <c r="D1051" s="117">
        <v>20.9</v>
      </c>
      <c r="E1051" s="117">
        <v>0</v>
      </c>
      <c r="F1051" s="118" t="s">
        <v>489</v>
      </c>
      <c r="G1051" t="s">
        <v>519</v>
      </c>
    </row>
    <row r="1052" spans="1:7" ht="12.75">
      <c r="A1052" s="123">
        <v>36496</v>
      </c>
      <c r="B1052" s="115" t="s">
        <v>5</v>
      </c>
      <c r="C1052" s="116">
        <v>0.05</v>
      </c>
      <c r="D1052" s="117">
        <v>20.9</v>
      </c>
      <c r="E1052" s="117">
        <v>0</v>
      </c>
      <c r="F1052" s="118" t="s">
        <v>489</v>
      </c>
      <c r="G1052" t="s">
        <v>503</v>
      </c>
    </row>
    <row r="1053" spans="1:7" ht="12.75">
      <c r="A1053" s="123">
        <v>36501</v>
      </c>
      <c r="B1053" s="115" t="s">
        <v>5</v>
      </c>
      <c r="C1053" s="116">
        <v>0.05</v>
      </c>
      <c r="D1053" s="117">
        <v>20.9</v>
      </c>
      <c r="E1053" s="117">
        <v>0</v>
      </c>
      <c r="F1053" s="118" t="s">
        <v>489</v>
      </c>
      <c r="G1053" t="s">
        <v>504</v>
      </c>
    </row>
    <row r="1054" spans="1:7" ht="12.75">
      <c r="A1054" s="123">
        <v>36503</v>
      </c>
      <c r="B1054" s="115" t="s">
        <v>5</v>
      </c>
      <c r="C1054" s="116">
        <v>0.055</v>
      </c>
      <c r="D1054" s="117">
        <v>20.9</v>
      </c>
      <c r="E1054" s="117">
        <v>0</v>
      </c>
      <c r="F1054" s="118" t="s">
        <v>489</v>
      </c>
      <c r="G1054" t="s">
        <v>505</v>
      </c>
    </row>
    <row r="1055" spans="1:7" ht="12.75">
      <c r="A1055" s="123">
        <v>36508</v>
      </c>
      <c r="B1055" s="115" t="s">
        <v>5</v>
      </c>
      <c r="C1055" s="116">
        <v>0.05</v>
      </c>
      <c r="D1055" s="117">
        <v>20.9</v>
      </c>
      <c r="E1055" s="117">
        <v>0</v>
      </c>
      <c r="F1055" s="118" t="s">
        <v>489</v>
      </c>
      <c r="G1055" t="s">
        <v>506</v>
      </c>
    </row>
    <row r="1056" spans="1:7" ht="12.75">
      <c r="A1056" s="123">
        <v>36510</v>
      </c>
      <c r="B1056" s="115" t="s">
        <v>5</v>
      </c>
      <c r="C1056" s="116">
        <v>0.045</v>
      </c>
      <c r="D1056" s="117">
        <v>20.9</v>
      </c>
      <c r="E1056" s="117">
        <v>0</v>
      </c>
      <c r="F1056" s="118" t="s">
        <v>489</v>
      </c>
      <c r="G1056" t="s">
        <v>507</v>
      </c>
    </row>
    <row r="1057" spans="1:7" ht="12.75">
      <c r="A1057" s="123">
        <v>36515</v>
      </c>
      <c r="B1057" s="115" t="s">
        <v>5</v>
      </c>
      <c r="C1057" s="116">
        <v>0.06</v>
      </c>
      <c r="D1057" s="117">
        <v>20.9</v>
      </c>
      <c r="E1057" s="117">
        <v>0</v>
      </c>
      <c r="F1057" s="118" t="s">
        <v>489</v>
      </c>
      <c r="G1057" t="s">
        <v>508</v>
      </c>
    </row>
    <row r="1058" spans="1:7" ht="12.75">
      <c r="A1058" s="123">
        <v>36517</v>
      </c>
      <c r="B1058" s="115" t="s">
        <v>5</v>
      </c>
      <c r="C1058" s="116">
        <v>0.055</v>
      </c>
      <c r="D1058" s="117">
        <v>20.9</v>
      </c>
      <c r="E1058" s="117">
        <v>0</v>
      </c>
      <c r="F1058" s="118" t="s">
        <v>489</v>
      </c>
      <c r="G1058" t="s">
        <v>509</v>
      </c>
    </row>
    <row r="1059" spans="1:7" ht="13.5" thickBot="1">
      <c r="A1059" s="123">
        <v>36521</v>
      </c>
      <c r="B1059" s="119" t="s">
        <v>5</v>
      </c>
      <c r="C1059" s="120">
        <v>0.05</v>
      </c>
      <c r="D1059" s="121">
        <v>20.9</v>
      </c>
      <c r="E1059" s="121">
        <v>0</v>
      </c>
      <c r="F1059" s="122" t="s">
        <v>489</v>
      </c>
      <c r="G1059" t="s">
        <v>510</v>
      </c>
    </row>
    <row r="1060" spans="1:7" ht="12.75">
      <c r="A1060" s="123">
        <v>36193</v>
      </c>
      <c r="B1060" s="111" t="s">
        <v>6</v>
      </c>
      <c r="C1060" s="112">
        <v>0.056</v>
      </c>
      <c r="D1060" s="113">
        <v>20.9</v>
      </c>
      <c r="E1060" s="113">
        <v>0</v>
      </c>
      <c r="F1060" s="114" t="s">
        <v>489</v>
      </c>
      <c r="G1060" t="s">
        <v>564</v>
      </c>
    </row>
    <row r="1061" spans="1:7" ht="12.75">
      <c r="A1061" s="123">
        <v>36195</v>
      </c>
      <c r="B1061" s="115" t="s">
        <v>6</v>
      </c>
      <c r="C1061" s="116">
        <v>0.052</v>
      </c>
      <c r="D1061" s="117">
        <v>20.9</v>
      </c>
      <c r="E1061" s="117">
        <v>0</v>
      </c>
      <c r="F1061" s="118" t="s">
        <v>489</v>
      </c>
      <c r="G1061" t="s">
        <v>565</v>
      </c>
    </row>
    <row r="1062" spans="1:7" ht="12.75">
      <c r="A1062" s="123">
        <v>36199</v>
      </c>
      <c r="B1062" s="115" t="s">
        <v>6</v>
      </c>
      <c r="C1062" s="116">
        <v>0.054</v>
      </c>
      <c r="D1062" s="117">
        <v>20.2</v>
      </c>
      <c r="E1062" s="117">
        <v>0</v>
      </c>
      <c r="F1062" s="118" t="s">
        <v>489</v>
      </c>
      <c r="G1062" t="s">
        <v>566</v>
      </c>
    </row>
    <row r="1063" spans="1:7" ht="12.75">
      <c r="A1063" s="123">
        <v>36203</v>
      </c>
      <c r="B1063" s="115" t="s">
        <v>6</v>
      </c>
      <c r="C1063" s="116">
        <v>0.052</v>
      </c>
      <c r="D1063" s="117">
        <v>19.6</v>
      </c>
      <c r="E1063" s="117">
        <v>0</v>
      </c>
      <c r="F1063" s="118" t="s">
        <v>489</v>
      </c>
      <c r="G1063" t="s">
        <v>567</v>
      </c>
    </row>
    <row r="1064" spans="1:7" ht="12.75">
      <c r="A1064" s="123">
        <v>36206</v>
      </c>
      <c r="B1064" s="115" t="s">
        <v>6</v>
      </c>
      <c r="C1064" s="116">
        <v>0.03</v>
      </c>
      <c r="D1064" s="117">
        <v>19</v>
      </c>
      <c r="E1064" s="117">
        <v>0</v>
      </c>
      <c r="F1064" s="118" t="s">
        <v>489</v>
      </c>
      <c r="G1064" t="s">
        <v>568</v>
      </c>
    </row>
    <row r="1065" spans="1:7" ht="12.75">
      <c r="A1065" s="123">
        <v>36209</v>
      </c>
      <c r="B1065" s="115" t="s">
        <v>6</v>
      </c>
      <c r="C1065" s="116">
        <v>0.02</v>
      </c>
      <c r="D1065" s="117">
        <v>18.7</v>
      </c>
      <c r="E1065" s="117">
        <v>0</v>
      </c>
      <c r="F1065" s="118" t="s">
        <v>489</v>
      </c>
      <c r="G1065" t="s">
        <v>569</v>
      </c>
    </row>
    <row r="1066" spans="1:7" ht="12.75">
      <c r="A1066" s="123">
        <v>36213</v>
      </c>
      <c r="B1066" s="115" t="s">
        <v>6</v>
      </c>
      <c r="C1066" s="116">
        <v>0.055</v>
      </c>
      <c r="D1066" s="117">
        <v>20.9</v>
      </c>
      <c r="E1066" s="117">
        <v>0</v>
      </c>
      <c r="F1066" s="118" t="s">
        <v>489</v>
      </c>
      <c r="G1066" t="s">
        <v>570</v>
      </c>
    </row>
    <row r="1067" spans="1:7" ht="12.75">
      <c r="A1067" s="123">
        <v>36216</v>
      </c>
      <c r="B1067" s="115" t="s">
        <v>6</v>
      </c>
      <c r="C1067" s="116">
        <v>0.085</v>
      </c>
      <c r="D1067" s="117">
        <v>20.9</v>
      </c>
      <c r="E1067" s="117">
        <v>0</v>
      </c>
      <c r="F1067" s="118" t="s">
        <v>489</v>
      </c>
      <c r="G1067" t="s">
        <v>571</v>
      </c>
    </row>
    <row r="1068" spans="1:7" ht="12.75">
      <c r="A1068" s="123">
        <v>36249</v>
      </c>
      <c r="B1068" s="115" t="s">
        <v>6</v>
      </c>
      <c r="C1068" s="116">
        <v>0.052</v>
      </c>
      <c r="D1068" s="117">
        <v>20.9</v>
      </c>
      <c r="E1068" s="117">
        <v>0</v>
      </c>
      <c r="F1068" s="118" t="s">
        <v>489</v>
      </c>
      <c r="G1068" t="s">
        <v>493</v>
      </c>
    </row>
    <row r="1069" spans="1:7" ht="12.75">
      <c r="A1069" s="123">
        <v>36251</v>
      </c>
      <c r="B1069" s="115" t="s">
        <v>6</v>
      </c>
      <c r="C1069" s="116">
        <v>0.051</v>
      </c>
      <c r="D1069" s="117">
        <v>20.9</v>
      </c>
      <c r="E1069" s="117">
        <v>0</v>
      </c>
      <c r="F1069" s="118" t="s">
        <v>489</v>
      </c>
      <c r="G1069" t="s">
        <v>494</v>
      </c>
    </row>
    <row r="1070" spans="1:7" ht="12.75">
      <c r="A1070" s="123">
        <v>36256</v>
      </c>
      <c r="B1070" s="115" t="s">
        <v>6</v>
      </c>
      <c r="C1070" s="116">
        <v>0.058</v>
      </c>
      <c r="D1070" s="117">
        <v>20.9</v>
      </c>
      <c r="E1070" s="117">
        <v>0</v>
      </c>
      <c r="F1070" s="118" t="s">
        <v>489</v>
      </c>
      <c r="G1070" t="s">
        <v>495</v>
      </c>
    </row>
    <row r="1071" spans="1:7" ht="12.75">
      <c r="A1071" s="123">
        <v>36259</v>
      </c>
      <c r="B1071" s="115" t="s">
        <v>6</v>
      </c>
      <c r="C1071" s="116">
        <v>0.056</v>
      </c>
      <c r="D1071" s="117">
        <v>20.9</v>
      </c>
      <c r="E1071" s="117">
        <v>0</v>
      </c>
      <c r="F1071" s="118" t="s">
        <v>489</v>
      </c>
      <c r="G1071" t="s">
        <v>496</v>
      </c>
    </row>
    <row r="1072" spans="1:7" ht="12.75">
      <c r="A1072" s="123">
        <v>36263</v>
      </c>
      <c r="B1072" s="115" t="s">
        <v>6</v>
      </c>
      <c r="C1072" s="116">
        <v>0.054</v>
      </c>
      <c r="D1072" s="117">
        <v>20.9</v>
      </c>
      <c r="E1072" s="117">
        <v>0</v>
      </c>
      <c r="F1072" s="118" t="s">
        <v>489</v>
      </c>
      <c r="G1072" t="s">
        <v>497</v>
      </c>
    </row>
    <row r="1073" spans="1:7" ht="12.75">
      <c r="A1073" s="123">
        <v>36266</v>
      </c>
      <c r="B1073" s="115" t="s">
        <v>6</v>
      </c>
      <c r="C1073" s="116">
        <v>0.056</v>
      </c>
      <c r="D1073" s="117">
        <v>20.9</v>
      </c>
      <c r="E1073" s="117">
        <v>0</v>
      </c>
      <c r="F1073" s="118" t="s">
        <v>489</v>
      </c>
      <c r="G1073" t="s">
        <v>498</v>
      </c>
    </row>
    <row r="1074" spans="1:7" ht="12.75">
      <c r="A1074" s="123">
        <v>36270</v>
      </c>
      <c r="B1074" s="115" t="s">
        <v>6</v>
      </c>
      <c r="C1074" s="116">
        <v>0.058</v>
      </c>
      <c r="D1074" s="117">
        <v>20.9</v>
      </c>
      <c r="E1074" s="117">
        <v>0</v>
      </c>
      <c r="F1074" s="118" t="s">
        <v>489</v>
      </c>
      <c r="G1074" t="s">
        <v>499</v>
      </c>
    </row>
    <row r="1075" spans="1:7" ht="13.5" thickBot="1">
      <c r="A1075" s="123">
        <v>36272</v>
      </c>
      <c r="B1075" s="119" t="s">
        <v>6</v>
      </c>
      <c r="C1075" s="120">
        <v>0.053</v>
      </c>
      <c r="D1075" s="121">
        <v>20.9</v>
      </c>
      <c r="E1075" s="121">
        <v>0</v>
      </c>
      <c r="F1075" s="122" t="s">
        <v>489</v>
      </c>
      <c r="G1075" t="s">
        <v>500</v>
      </c>
    </row>
    <row r="1076" spans="1:7" ht="12.75">
      <c r="A1076" s="123">
        <v>36278</v>
      </c>
      <c r="B1076" s="111" t="s">
        <v>6</v>
      </c>
      <c r="C1076" s="112">
        <v>0.043</v>
      </c>
      <c r="D1076" s="113">
        <v>20.9</v>
      </c>
      <c r="E1076" s="113">
        <v>0</v>
      </c>
      <c r="F1076" s="114" t="s">
        <v>489</v>
      </c>
      <c r="G1076" t="s">
        <v>501</v>
      </c>
    </row>
    <row r="1077" spans="1:7" ht="12.75">
      <c r="A1077" s="123">
        <v>36285</v>
      </c>
      <c r="B1077" s="115" t="s">
        <v>6</v>
      </c>
      <c r="C1077" s="116">
        <v>0.06</v>
      </c>
      <c r="D1077" s="117">
        <v>19.8</v>
      </c>
      <c r="E1077" s="117">
        <v>0</v>
      </c>
      <c r="F1077" s="118" t="s">
        <v>489</v>
      </c>
      <c r="G1077" t="s">
        <v>528</v>
      </c>
    </row>
    <row r="1078" spans="1:7" ht="12.75">
      <c r="A1078" s="123">
        <v>36287</v>
      </c>
      <c r="B1078" s="115" t="s">
        <v>6</v>
      </c>
      <c r="C1078" s="116">
        <v>0.057</v>
      </c>
      <c r="D1078" s="117">
        <v>19.1</v>
      </c>
      <c r="E1078" s="117">
        <v>0</v>
      </c>
      <c r="F1078" s="118" t="s">
        <v>489</v>
      </c>
      <c r="G1078" t="s">
        <v>529</v>
      </c>
    </row>
    <row r="1079" spans="1:7" ht="12.75">
      <c r="A1079" s="123">
        <v>36291</v>
      </c>
      <c r="B1079" s="115" t="s">
        <v>6</v>
      </c>
      <c r="C1079" s="116">
        <v>0.062</v>
      </c>
      <c r="D1079" s="117">
        <v>20.9</v>
      </c>
      <c r="E1079" s="117">
        <v>0</v>
      </c>
      <c r="F1079" s="118" t="s">
        <v>489</v>
      </c>
      <c r="G1079" t="s">
        <v>530</v>
      </c>
    </row>
    <row r="1080" spans="1:7" ht="12.75">
      <c r="A1080" s="123">
        <v>36294</v>
      </c>
      <c r="B1080" s="115" t="s">
        <v>6</v>
      </c>
      <c r="C1080" s="116">
        <v>0.056</v>
      </c>
      <c r="D1080" s="117">
        <v>20.4</v>
      </c>
      <c r="E1080" s="117">
        <v>0</v>
      </c>
      <c r="F1080" s="118" t="s">
        <v>489</v>
      </c>
      <c r="G1080" t="s">
        <v>531</v>
      </c>
    </row>
    <row r="1081" spans="1:7" ht="12.75">
      <c r="A1081" s="123">
        <v>36298</v>
      </c>
      <c r="B1081" s="115" t="s">
        <v>6</v>
      </c>
      <c r="C1081" s="116">
        <v>0.056</v>
      </c>
      <c r="D1081" s="117">
        <v>20</v>
      </c>
      <c r="E1081" s="117">
        <v>0</v>
      </c>
      <c r="F1081" s="118" t="s">
        <v>489</v>
      </c>
      <c r="G1081" t="s">
        <v>532</v>
      </c>
    </row>
    <row r="1082" spans="1:7" ht="12.75">
      <c r="A1082" s="123">
        <v>36301</v>
      </c>
      <c r="B1082" s="115" t="s">
        <v>6</v>
      </c>
      <c r="C1082" s="116">
        <v>0.056</v>
      </c>
      <c r="D1082" s="117">
        <v>20.1</v>
      </c>
      <c r="E1082" s="117">
        <v>0</v>
      </c>
      <c r="F1082" s="118" t="s">
        <v>489</v>
      </c>
      <c r="G1082" t="s">
        <v>533</v>
      </c>
    </row>
    <row r="1083" spans="1:7" ht="12.75">
      <c r="A1083" s="123">
        <v>36305</v>
      </c>
      <c r="B1083" s="115" t="s">
        <v>6</v>
      </c>
      <c r="C1083" s="116">
        <v>0.055</v>
      </c>
      <c r="D1083" s="117">
        <v>20.2</v>
      </c>
      <c r="E1083" s="117">
        <v>0</v>
      </c>
      <c r="F1083" s="118" t="s">
        <v>489</v>
      </c>
      <c r="G1083" t="s">
        <v>534</v>
      </c>
    </row>
    <row r="1084" spans="1:7" ht="12.75">
      <c r="A1084" s="123">
        <v>36308</v>
      </c>
      <c r="B1084" s="115" t="s">
        <v>6</v>
      </c>
      <c r="C1084" s="116">
        <v>0.054</v>
      </c>
      <c r="D1084" s="117">
        <v>20.3</v>
      </c>
      <c r="E1084" s="117">
        <v>0</v>
      </c>
      <c r="F1084" s="118" t="s">
        <v>489</v>
      </c>
      <c r="G1084" t="s">
        <v>535</v>
      </c>
    </row>
    <row r="1085" spans="1:7" ht="12.75">
      <c r="A1085" s="123">
        <v>36312</v>
      </c>
      <c r="B1085" s="115" t="s">
        <v>6</v>
      </c>
      <c r="C1085" s="116">
        <v>0.054</v>
      </c>
      <c r="D1085" s="117">
        <v>20.6</v>
      </c>
      <c r="E1085" s="117">
        <v>0</v>
      </c>
      <c r="F1085" s="118" t="s">
        <v>489</v>
      </c>
      <c r="G1085" t="s">
        <v>572</v>
      </c>
    </row>
    <row r="1086" spans="1:7" ht="12.75">
      <c r="A1086" s="123">
        <v>36314</v>
      </c>
      <c r="B1086" s="115" t="s">
        <v>6</v>
      </c>
      <c r="C1086" s="116">
        <v>0.055</v>
      </c>
      <c r="D1086" s="117">
        <v>20.5</v>
      </c>
      <c r="E1086" s="117">
        <v>0</v>
      </c>
      <c r="F1086" s="118" t="s">
        <v>489</v>
      </c>
      <c r="G1086" t="s">
        <v>573</v>
      </c>
    </row>
    <row r="1087" spans="1:7" ht="12.75">
      <c r="A1087" s="123">
        <v>36319</v>
      </c>
      <c r="B1087" s="115" t="s">
        <v>6</v>
      </c>
      <c r="C1087" s="116">
        <v>0.056</v>
      </c>
      <c r="D1087" s="117">
        <v>20.2</v>
      </c>
      <c r="E1087" s="117">
        <v>0</v>
      </c>
      <c r="F1087" s="118" t="s">
        <v>489</v>
      </c>
      <c r="G1087" t="s">
        <v>530</v>
      </c>
    </row>
    <row r="1088" spans="1:7" ht="12.75">
      <c r="A1088" s="123">
        <v>36322</v>
      </c>
      <c r="B1088" s="115" t="s">
        <v>6</v>
      </c>
      <c r="C1088" s="116">
        <v>0.055</v>
      </c>
      <c r="D1088" s="117">
        <v>20.2</v>
      </c>
      <c r="E1088" s="117">
        <v>0</v>
      </c>
      <c r="F1088" s="118" t="s">
        <v>489</v>
      </c>
      <c r="G1088" t="s">
        <v>574</v>
      </c>
    </row>
    <row r="1089" spans="1:7" ht="12.75">
      <c r="A1089" s="123">
        <v>36326</v>
      </c>
      <c r="B1089" s="115" t="s">
        <v>6</v>
      </c>
      <c r="C1089" s="116">
        <v>0.058</v>
      </c>
      <c r="D1089" s="117">
        <v>20.2</v>
      </c>
      <c r="E1089" s="117">
        <v>0</v>
      </c>
      <c r="F1089" s="118" t="s">
        <v>489</v>
      </c>
      <c r="G1089" t="s">
        <v>575</v>
      </c>
    </row>
    <row r="1090" spans="1:7" ht="12.75">
      <c r="A1090" s="123">
        <v>36329</v>
      </c>
      <c r="B1090" s="115" t="s">
        <v>6</v>
      </c>
      <c r="C1090" s="116">
        <v>0.056</v>
      </c>
      <c r="D1090" s="117">
        <v>20.2</v>
      </c>
      <c r="E1090" s="117">
        <v>0</v>
      </c>
      <c r="F1090" s="118" t="s">
        <v>489</v>
      </c>
      <c r="G1090" t="s">
        <v>576</v>
      </c>
    </row>
    <row r="1091" spans="1:7" ht="13.5" thickBot="1">
      <c r="A1091" s="123">
        <v>36333</v>
      </c>
      <c r="B1091" s="119" t="s">
        <v>6</v>
      </c>
      <c r="C1091" s="120">
        <v>0.055</v>
      </c>
      <c r="D1091" s="121">
        <v>19.8</v>
      </c>
      <c r="E1091" s="121">
        <v>0</v>
      </c>
      <c r="F1091" s="122" t="s">
        <v>489</v>
      </c>
      <c r="G1091" t="s">
        <v>577</v>
      </c>
    </row>
    <row r="1092" spans="1:7" ht="12.75">
      <c r="A1092" s="123">
        <v>36336</v>
      </c>
      <c r="B1092" s="111" t="s">
        <v>6</v>
      </c>
      <c r="C1092" s="112">
        <v>0.057</v>
      </c>
      <c r="D1092" s="113">
        <v>19.6</v>
      </c>
      <c r="E1092" s="113">
        <v>0</v>
      </c>
      <c r="F1092" s="114" t="s">
        <v>489</v>
      </c>
      <c r="G1092" t="s">
        <v>578</v>
      </c>
    </row>
    <row r="1093" spans="1:7" ht="12.75">
      <c r="A1093" s="123">
        <v>36339</v>
      </c>
      <c r="B1093" s="115" t="s">
        <v>6</v>
      </c>
      <c r="C1093" s="116">
        <v>0.06</v>
      </c>
      <c r="D1093" s="117">
        <v>19.5</v>
      </c>
      <c r="E1093" s="117">
        <v>0</v>
      </c>
      <c r="F1093" s="118" t="s">
        <v>489</v>
      </c>
      <c r="G1093" t="s">
        <v>579</v>
      </c>
    </row>
    <row r="1094" spans="1:7" ht="12.75">
      <c r="A1094" s="123">
        <v>36343</v>
      </c>
      <c r="B1094" s="115" t="s">
        <v>6</v>
      </c>
      <c r="C1094" s="116">
        <v>0.056</v>
      </c>
      <c r="D1094" s="117">
        <v>19.6</v>
      </c>
      <c r="E1094" s="117">
        <v>0</v>
      </c>
      <c r="F1094" s="118" t="s">
        <v>489</v>
      </c>
      <c r="G1094" t="s">
        <v>536</v>
      </c>
    </row>
    <row r="1095" spans="1:7" ht="12.75">
      <c r="A1095" s="123">
        <v>36347</v>
      </c>
      <c r="B1095" s="115" t="s">
        <v>6</v>
      </c>
      <c r="C1095" s="116">
        <v>0.053</v>
      </c>
      <c r="D1095" s="117">
        <v>19.7</v>
      </c>
      <c r="E1095" s="117">
        <v>0</v>
      </c>
      <c r="F1095" s="118" t="s">
        <v>489</v>
      </c>
      <c r="G1095" t="s">
        <v>537</v>
      </c>
    </row>
    <row r="1096" spans="1:7" ht="12.75">
      <c r="A1096" s="123">
        <v>36350</v>
      </c>
      <c r="B1096" s="115" t="s">
        <v>6</v>
      </c>
      <c r="C1096" s="116">
        <v>0.058</v>
      </c>
      <c r="D1096" s="117">
        <v>19.6</v>
      </c>
      <c r="E1096" s="117">
        <v>0</v>
      </c>
      <c r="F1096" s="118" t="s">
        <v>489</v>
      </c>
      <c r="G1096" t="s">
        <v>538</v>
      </c>
    </row>
    <row r="1097" spans="1:7" ht="12.75">
      <c r="A1097" s="123">
        <v>36354</v>
      </c>
      <c r="B1097" s="115" t="s">
        <v>6</v>
      </c>
      <c r="C1097" s="116">
        <v>0.055</v>
      </c>
      <c r="D1097" s="117">
        <v>19.5</v>
      </c>
      <c r="E1097" s="117">
        <v>0</v>
      </c>
      <c r="F1097" s="118" t="s">
        <v>489</v>
      </c>
      <c r="G1097" t="s">
        <v>539</v>
      </c>
    </row>
    <row r="1098" spans="1:7" ht="12.75">
      <c r="A1098" s="123">
        <v>36357</v>
      </c>
      <c r="B1098" s="115" t="s">
        <v>6</v>
      </c>
      <c r="C1098" s="116">
        <v>0.054</v>
      </c>
      <c r="D1098" s="117">
        <v>19.7</v>
      </c>
      <c r="E1098" s="117">
        <v>0</v>
      </c>
      <c r="F1098" s="118" t="s">
        <v>489</v>
      </c>
      <c r="G1098" t="s">
        <v>540</v>
      </c>
    </row>
    <row r="1099" spans="1:7" ht="12.75">
      <c r="A1099" s="123">
        <v>36361</v>
      </c>
      <c r="B1099" s="115" t="s">
        <v>6</v>
      </c>
      <c r="C1099" s="116">
        <v>0.058</v>
      </c>
      <c r="D1099" s="117">
        <v>19</v>
      </c>
      <c r="E1099" s="117">
        <v>0</v>
      </c>
      <c r="F1099" s="118" t="s">
        <v>489</v>
      </c>
      <c r="G1099" t="s">
        <v>541</v>
      </c>
    </row>
    <row r="1100" spans="1:7" ht="12.75">
      <c r="A1100" s="123">
        <v>36364</v>
      </c>
      <c r="B1100" s="115" t="s">
        <v>6</v>
      </c>
      <c r="C1100" s="116">
        <v>0.051</v>
      </c>
      <c r="D1100" s="117">
        <v>18.1</v>
      </c>
      <c r="E1100" s="117">
        <v>0</v>
      </c>
      <c r="F1100" s="118" t="s">
        <v>489</v>
      </c>
      <c r="G1100" t="s">
        <v>542</v>
      </c>
    </row>
    <row r="1101" spans="1:7" ht="12.75">
      <c r="A1101" s="123">
        <v>36368</v>
      </c>
      <c r="B1101" s="115" t="s">
        <v>6</v>
      </c>
      <c r="C1101" s="116">
        <v>0.052</v>
      </c>
      <c r="D1101" s="117">
        <v>10.3</v>
      </c>
      <c r="E1101" s="117">
        <v>0</v>
      </c>
      <c r="F1101" s="118" t="s">
        <v>489</v>
      </c>
      <c r="G1101" t="s">
        <v>543</v>
      </c>
    </row>
    <row r="1102" spans="1:7" ht="12.75">
      <c r="A1102" s="123">
        <v>36371</v>
      </c>
      <c r="B1102" s="115" t="s">
        <v>6</v>
      </c>
      <c r="C1102" s="116">
        <v>0.051</v>
      </c>
      <c r="D1102" s="117">
        <v>5.5</v>
      </c>
      <c r="E1102" s="117">
        <v>0</v>
      </c>
      <c r="F1102" s="118" t="s">
        <v>489</v>
      </c>
      <c r="G1102" t="s">
        <v>544</v>
      </c>
    </row>
    <row r="1103" spans="1:7" ht="12.75">
      <c r="A1103" s="123">
        <v>36374</v>
      </c>
      <c r="B1103" s="115" t="s">
        <v>6</v>
      </c>
      <c r="C1103" s="116">
        <v>0.052</v>
      </c>
      <c r="D1103" s="117">
        <v>17.8</v>
      </c>
      <c r="E1103" s="124">
        <v>0.05</v>
      </c>
      <c r="F1103" s="118" t="s">
        <v>489</v>
      </c>
      <c r="G1103" t="s">
        <v>545</v>
      </c>
    </row>
    <row r="1104" spans="1:7" ht="12.75">
      <c r="A1104" s="123">
        <v>36378</v>
      </c>
      <c r="B1104" s="115" t="s">
        <v>6</v>
      </c>
      <c r="C1104" s="116">
        <v>0.055</v>
      </c>
      <c r="D1104" s="117">
        <v>18.4</v>
      </c>
      <c r="E1104" s="117">
        <v>0</v>
      </c>
      <c r="F1104" s="118" t="s">
        <v>489</v>
      </c>
      <c r="G1104" t="s">
        <v>546</v>
      </c>
    </row>
    <row r="1105" spans="1:7" ht="12.75">
      <c r="A1105" s="123">
        <v>36382</v>
      </c>
      <c r="B1105" s="115" t="s">
        <v>6</v>
      </c>
      <c r="C1105" s="116">
        <v>0.052</v>
      </c>
      <c r="D1105" s="117">
        <v>19.9</v>
      </c>
      <c r="E1105" s="117">
        <v>0</v>
      </c>
      <c r="F1105" s="118" t="s">
        <v>489</v>
      </c>
      <c r="G1105" t="s">
        <v>547</v>
      </c>
    </row>
    <row r="1106" spans="1:7" ht="12.75">
      <c r="A1106" s="123">
        <v>36384</v>
      </c>
      <c r="B1106" s="115" t="s">
        <v>6</v>
      </c>
      <c r="C1106" s="116">
        <v>0.058</v>
      </c>
      <c r="D1106" s="117">
        <v>20.1</v>
      </c>
      <c r="E1106" s="117">
        <v>0</v>
      </c>
      <c r="F1106" s="118" t="s">
        <v>489</v>
      </c>
      <c r="G1106" t="s">
        <v>548</v>
      </c>
    </row>
    <row r="1107" spans="1:7" ht="13.5" thickBot="1">
      <c r="A1107" s="123">
        <v>36388</v>
      </c>
      <c r="B1107" s="119" t="s">
        <v>6</v>
      </c>
      <c r="C1107" s="120">
        <v>0.049</v>
      </c>
      <c r="D1107" s="121">
        <v>20.1</v>
      </c>
      <c r="E1107" s="121">
        <v>0</v>
      </c>
      <c r="F1107" s="122" t="s">
        <v>489</v>
      </c>
      <c r="G1107" t="s">
        <v>549</v>
      </c>
    </row>
    <row r="1108" spans="1:7" ht="12.75">
      <c r="A1108" s="123">
        <v>36392</v>
      </c>
      <c r="B1108" s="111" t="s">
        <v>6</v>
      </c>
      <c r="C1108" s="112">
        <v>0.051</v>
      </c>
      <c r="D1108" s="113">
        <v>19.6</v>
      </c>
      <c r="E1108" s="113">
        <v>0</v>
      </c>
      <c r="F1108" s="114" t="s">
        <v>489</v>
      </c>
      <c r="G1108" t="s">
        <v>550</v>
      </c>
    </row>
    <row r="1109" spans="1:7" ht="12.75">
      <c r="A1109" s="123">
        <v>36396</v>
      </c>
      <c r="B1109" s="115" t="s">
        <v>6</v>
      </c>
      <c r="C1109" s="116">
        <v>0.048</v>
      </c>
      <c r="D1109" s="117">
        <v>18.5</v>
      </c>
      <c r="E1109" s="117">
        <v>0</v>
      </c>
      <c r="F1109" s="118" t="s">
        <v>489</v>
      </c>
      <c r="G1109" t="s">
        <v>551</v>
      </c>
    </row>
    <row r="1110" spans="1:7" ht="12.75">
      <c r="A1110" s="123">
        <v>36398</v>
      </c>
      <c r="B1110" s="115" t="s">
        <v>6</v>
      </c>
      <c r="C1110" s="116">
        <v>0.047</v>
      </c>
      <c r="D1110" s="117">
        <v>16.6</v>
      </c>
      <c r="E1110" s="117">
        <v>0</v>
      </c>
      <c r="F1110" s="118" t="s">
        <v>489</v>
      </c>
      <c r="G1110" t="s">
        <v>552</v>
      </c>
    </row>
    <row r="1111" spans="1:7" ht="12.75">
      <c r="A1111" s="123">
        <v>36403</v>
      </c>
      <c r="B1111" s="115" t="s">
        <v>6</v>
      </c>
      <c r="C1111" s="116">
        <v>0.052</v>
      </c>
      <c r="D1111" s="117">
        <v>13.8</v>
      </c>
      <c r="E1111" s="117">
        <v>0</v>
      </c>
      <c r="F1111" s="118" t="s">
        <v>489</v>
      </c>
      <c r="G1111" t="s">
        <v>553</v>
      </c>
    </row>
    <row r="1112" spans="1:7" ht="12.75">
      <c r="A1112" s="123">
        <v>36406</v>
      </c>
      <c r="B1112" s="115" t="s">
        <v>6</v>
      </c>
      <c r="C1112" s="116">
        <v>0.055</v>
      </c>
      <c r="D1112" s="117">
        <v>8.8</v>
      </c>
      <c r="E1112" s="124">
        <v>0.05</v>
      </c>
      <c r="F1112" s="118" t="s">
        <v>489</v>
      </c>
      <c r="G1112" t="s">
        <v>554</v>
      </c>
    </row>
    <row r="1113" spans="1:7" ht="12.75">
      <c r="A1113" s="123">
        <v>36410</v>
      </c>
      <c r="B1113" s="115" t="s">
        <v>6</v>
      </c>
      <c r="C1113" s="116">
        <v>0.05</v>
      </c>
      <c r="D1113" s="117">
        <v>2.8</v>
      </c>
      <c r="E1113" s="124">
        <v>0.05</v>
      </c>
      <c r="F1113" s="118" t="s">
        <v>489</v>
      </c>
      <c r="G1113" t="s">
        <v>555</v>
      </c>
    </row>
    <row r="1114" spans="1:7" ht="12.75">
      <c r="A1114" s="123">
        <v>36411</v>
      </c>
      <c r="B1114" s="115" t="s">
        <v>6</v>
      </c>
      <c r="C1114" s="125" t="s">
        <v>556</v>
      </c>
      <c r="D1114" s="117">
        <v>12.6</v>
      </c>
      <c r="E1114" s="124">
        <v>0.05</v>
      </c>
      <c r="F1114" s="118" t="s">
        <v>489</v>
      </c>
      <c r="G1114" t="s">
        <v>557</v>
      </c>
    </row>
    <row r="1115" spans="1:7" ht="12.75">
      <c r="A1115" s="123">
        <v>36413</v>
      </c>
      <c r="B1115" s="115" t="s">
        <v>6</v>
      </c>
      <c r="C1115" s="116">
        <v>0.05</v>
      </c>
      <c r="D1115" s="117">
        <v>19.8</v>
      </c>
      <c r="E1115" s="117">
        <v>0</v>
      </c>
      <c r="F1115" s="118" t="s">
        <v>489</v>
      </c>
      <c r="G1115" t="s">
        <v>558</v>
      </c>
    </row>
    <row r="1116" spans="1:7" ht="12.75">
      <c r="A1116" s="123">
        <v>36417</v>
      </c>
      <c r="B1116" s="115" t="s">
        <v>6</v>
      </c>
      <c r="C1116" s="116">
        <v>0.053</v>
      </c>
      <c r="D1116" s="117">
        <v>20.5</v>
      </c>
      <c r="E1116" s="117">
        <v>0</v>
      </c>
      <c r="F1116" s="118" t="s">
        <v>489</v>
      </c>
      <c r="G1116" t="s">
        <v>559</v>
      </c>
    </row>
    <row r="1117" spans="1:7" ht="12.75">
      <c r="A1117" s="123">
        <v>36420</v>
      </c>
      <c r="B1117" s="115" t="s">
        <v>6</v>
      </c>
      <c r="C1117" s="116">
        <v>0.054</v>
      </c>
      <c r="D1117" s="117">
        <v>20.7</v>
      </c>
      <c r="E1117" s="117">
        <v>0</v>
      </c>
      <c r="F1117" s="118" t="s">
        <v>489</v>
      </c>
      <c r="G1117" t="s">
        <v>560</v>
      </c>
    </row>
    <row r="1118" spans="1:7" ht="12.75">
      <c r="A1118" s="123">
        <v>36424</v>
      </c>
      <c r="B1118" s="115" t="s">
        <v>6</v>
      </c>
      <c r="C1118" s="116">
        <v>0.052</v>
      </c>
      <c r="D1118" s="117">
        <v>20.6</v>
      </c>
      <c r="E1118" s="117">
        <v>0</v>
      </c>
      <c r="F1118" s="118" t="s">
        <v>489</v>
      </c>
      <c r="G1118" t="s">
        <v>561</v>
      </c>
    </row>
    <row r="1119" spans="1:7" ht="12.75">
      <c r="A1119" s="123">
        <v>36427</v>
      </c>
      <c r="B1119" s="115" t="s">
        <v>6</v>
      </c>
      <c r="C1119" s="116">
        <v>0.05</v>
      </c>
      <c r="D1119" s="117">
        <v>20.3</v>
      </c>
      <c r="E1119" s="117">
        <v>0</v>
      </c>
      <c r="F1119" s="118" t="s">
        <v>489</v>
      </c>
      <c r="G1119" t="s">
        <v>561</v>
      </c>
    </row>
    <row r="1120" spans="1:7" ht="12.75">
      <c r="A1120" s="123">
        <v>36431</v>
      </c>
      <c r="B1120" s="115" t="s">
        <v>6</v>
      </c>
      <c r="C1120" s="116">
        <v>0.05</v>
      </c>
      <c r="D1120" s="117">
        <v>20.7</v>
      </c>
      <c r="E1120" s="117">
        <v>0</v>
      </c>
      <c r="F1120" s="118" t="s">
        <v>489</v>
      </c>
      <c r="G1120" t="s">
        <v>562</v>
      </c>
    </row>
    <row r="1121" spans="1:7" ht="12.75">
      <c r="A1121" s="123">
        <v>36433</v>
      </c>
      <c r="B1121" s="115" t="s">
        <v>6</v>
      </c>
      <c r="C1121" s="116">
        <v>0.054</v>
      </c>
      <c r="D1121" s="117">
        <v>20.7</v>
      </c>
      <c r="E1121" s="117">
        <v>0</v>
      </c>
      <c r="F1121" s="118" t="s">
        <v>489</v>
      </c>
      <c r="G1121" t="s">
        <v>563</v>
      </c>
    </row>
    <row r="1122" spans="1:7" ht="12.75">
      <c r="A1122" s="123">
        <v>36439</v>
      </c>
      <c r="B1122" s="115" t="s">
        <v>6</v>
      </c>
      <c r="C1122" s="116">
        <v>0.055</v>
      </c>
      <c r="D1122" s="117">
        <v>20</v>
      </c>
      <c r="E1122" s="117">
        <v>0</v>
      </c>
      <c r="F1122" s="118" t="s">
        <v>489</v>
      </c>
      <c r="G1122" t="s">
        <v>520</v>
      </c>
    </row>
    <row r="1123" spans="1:7" ht="13.5" thickBot="1">
      <c r="A1123" s="123">
        <v>36441</v>
      </c>
      <c r="B1123" s="119" t="s">
        <v>6</v>
      </c>
      <c r="C1123" s="120">
        <v>0.05</v>
      </c>
      <c r="D1123" s="121">
        <v>20.8</v>
      </c>
      <c r="E1123" s="117">
        <v>0</v>
      </c>
      <c r="F1123" s="122" t="s">
        <v>489</v>
      </c>
      <c r="G1123" t="s">
        <v>521</v>
      </c>
    </row>
    <row r="1124" spans="1:7" ht="12.75">
      <c r="A1124" s="123">
        <v>36445</v>
      </c>
      <c r="B1124" s="111" t="s">
        <v>6</v>
      </c>
      <c r="C1124" s="112">
        <v>0.051</v>
      </c>
      <c r="D1124" s="113">
        <v>20.7</v>
      </c>
      <c r="E1124" s="113">
        <v>0</v>
      </c>
      <c r="F1124" s="114" t="s">
        <v>489</v>
      </c>
      <c r="G1124" t="s">
        <v>522</v>
      </c>
    </row>
    <row r="1125" spans="1:7" ht="12.75">
      <c r="A1125" s="123">
        <v>36447</v>
      </c>
      <c r="B1125" s="115" t="s">
        <v>6</v>
      </c>
      <c r="C1125" s="116">
        <v>0.052</v>
      </c>
      <c r="D1125" s="117">
        <v>20.7</v>
      </c>
      <c r="E1125" s="117">
        <v>0</v>
      </c>
      <c r="F1125" s="118" t="s">
        <v>489</v>
      </c>
      <c r="G1125" t="s">
        <v>523</v>
      </c>
    </row>
    <row r="1126" spans="1:7" ht="12.75">
      <c r="A1126" s="123">
        <v>36451</v>
      </c>
      <c r="B1126" s="115" t="s">
        <v>6</v>
      </c>
      <c r="C1126" s="116">
        <v>0.055</v>
      </c>
      <c r="D1126" s="117">
        <v>20.9</v>
      </c>
      <c r="E1126" s="117">
        <v>0</v>
      </c>
      <c r="F1126" s="118" t="s">
        <v>489</v>
      </c>
      <c r="G1126" t="s">
        <v>524</v>
      </c>
    </row>
    <row r="1127" spans="1:7" ht="12.75">
      <c r="A1127" s="123">
        <v>36454</v>
      </c>
      <c r="B1127" s="115" t="s">
        <v>6</v>
      </c>
      <c r="C1127" s="116">
        <v>0.049</v>
      </c>
      <c r="D1127" s="117">
        <v>20.8</v>
      </c>
      <c r="E1127" s="117">
        <v>0</v>
      </c>
      <c r="F1127" s="118" t="s">
        <v>489</v>
      </c>
      <c r="G1127" t="s">
        <v>525</v>
      </c>
    </row>
    <row r="1128" spans="1:7" ht="12.75">
      <c r="A1128" s="123">
        <v>36459</v>
      </c>
      <c r="B1128" s="115" t="s">
        <v>6</v>
      </c>
      <c r="C1128" s="116">
        <v>0.048</v>
      </c>
      <c r="D1128" s="117">
        <v>20.8</v>
      </c>
      <c r="E1128" s="117">
        <v>0</v>
      </c>
      <c r="F1128" s="118" t="s">
        <v>489</v>
      </c>
      <c r="G1128" t="s">
        <v>526</v>
      </c>
    </row>
    <row r="1129" spans="1:7" ht="12.75">
      <c r="A1129" s="123">
        <v>36461</v>
      </c>
      <c r="B1129" s="115" t="s">
        <v>6</v>
      </c>
      <c r="C1129" s="116">
        <v>0.05</v>
      </c>
      <c r="D1129" s="117">
        <v>20.8</v>
      </c>
      <c r="E1129" s="117">
        <v>0</v>
      </c>
      <c r="F1129" s="118" t="s">
        <v>489</v>
      </c>
      <c r="G1129" t="s">
        <v>527</v>
      </c>
    </row>
    <row r="1130" spans="1:7" ht="12.75">
      <c r="A1130" s="123">
        <v>36465</v>
      </c>
      <c r="B1130" s="115" t="s">
        <v>6</v>
      </c>
      <c r="C1130" s="116">
        <v>0.052</v>
      </c>
      <c r="D1130" s="117">
        <v>20.9</v>
      </c>
      <c r="E1130" s="117">
        <v>0</v>
      </c>
      <c r="F1130" s="118" t="s">
        <v>489</v>
      </c>
      <c r="G1130" t="s">
        <v>511</v>
      </c>
    </row>
    <row r="1131" spans="1:7" ht="12.75">
      <c r="A1131" s="123">
        <v>36469</v>
      </c>
      <c r="B1131" s="115" t="s">
        <v>6</v>
      </c>
      <c r="C1131" s="116">
        <v>0.048</v>
      </c>
      <c r="D1131" s="117">
        <v>20.9</v>
      </c>
      <c r="E1131" s="117">
        <v>0</v>
      </c>
      <c r="F1131" s="118" t="s">
        <v>489</v>
      </c>
      <c r="G1131" t="s">
        <v>512</v>
      </c>
    </row>
    <row r="1132" spans="1:7" ht="12.75">
      <c r="A1132" s="123">
        <v>36471</v>
      </c>
      <c r="B1132" s="115" t="s">
        <v>6</v>
      </c>
      <c r="C1132" s="116">
        <v>0.049</v>
      </c>
      <c r="D1132" s="117">
        <v>20.7</v>
      </c>
      <c r="E1132" s="117">
        <v>0</v>
      </c>
      <c r="F1132" s="118" t="s">
        <v>489</v>
      </c>
      <c r="G1132" t="s">
        <v>513</v>
      </c>
    </row>
    <row r="1133" spans="1:7" ht="12.75">
      <c r="A1133" s="123">
        <v>36474</v>
      </c>
      <c r="B1133" s="115" t="s">
        <v>6</v>
      </c>
      <c r="C1133" s="116">
        <v>0.052</v>
      </c>
      <c r="D1133" s="117">
        <v>20.8</v>
      </c>
      <c r="E1133" s="117">
        <v>0</v>
      </c>
      <c r="F1133" s="118" t="s">
        <v>489</v>
      </c>
      <c r="G1133" t="s">
        <v>514</v>
      </c>
    </row>
    <row r="1134" spans="1:7" ht="12.75">
      <c r="A1134" s="123">
        <v>36478</v>
      </c>
      <c r="B1134" s="115" t="s">
        <v>6</v>
      </c>
      <c r="C1134" s="116">
        <v>0.048</v>
      </c>
      <c r="D1134" s="117">
        <v>20.9</v>
      </c>
      <c r="E1134" s="117">
        <v>0</v>
      </c>
      <c r="F1134" s="118" t="s">
        <v>489</v>
      </c>
      <c r="G1134" t="s">
        <v>515</v>
      </c>
    </row>
    <row r="1135" spans="1:7" ht="12.75">
      <c r="A1135" s="123">
        <v>36481</v>
      </c>
      <c r="B1135" s="115" t="s">
        <v>6</v>
      </c>
      <c r="C1135" s="116">
        <v>0.045</v>
      </c>
      <c r="D1135" s="117">
        <v>20.9</v>
      </c>
      <c r="E1135" s="117">
        <v>0</v>
      </c>
      <c r="F1135" s="118" t="s">
        <v>489</v>
      </c>
      <c r="G1135" t="s">
        <v>516</v>
      </c>
    </row>
    <row r="1136" spans="1:7" ht="12.75">
      <c r="A1136" s="123">
        <v>36486</v>
      </c>
      <c r="B1136" s="115" t="s">
        <v>6</v>
      </c>
      <c r="C1136" s="116">
        <v>0.04</v>
      </c>
      <c r="D1136" s="117">
        <v>20.9</v>
      </c>
      <c r="E1136" s="117">
        <v>0</v>
      </c>
      <c r="F1136" s="118" t="s">
        <v>489</v>
      </c>
      <c r="G1136" t="s">
        <v>517</v>
      </c>
    </row>
    <row r="1137" spans="1:7" ht="12.75">
      <c r="A1137" s="123">
        <v>36489</v>
      </c>
      <c r="B1137" s="115" t="s">
        <v>6</v>
      </c>
      <c r="C1137" s="116">
        <v>0.048</v>
      </c>
      <c r="D1137" s="117">
        <v>20.9</v>
      </c>
      <c r="E1137" s="117">
        <v>0</v>
      </c>
      <c r="F1137" s="118" t="s">
        <v>489</v>
      </c>
      <c r="G1137" t="s">
        <v>518</v>
      </c>
    </row>
    <row r="1138" spans="1:7" ht="12.75">
      <c r="A1138" s="123">
        <v>36493</v>
      </c>
      <c r="B1138" s="115" t="s">
        <v>6</v>
      </c>
      <c r="C1138" s="116">
        <v>0.048</v>
      </c>
      <c r="D1138" s="117">
        <v>20.9</v>
      </c>
      <c r="E1138" s="117">
        <v>0</v>
      </c>
      <c r="F1138" s="118" t="s">
        <v>489</v>
      </c>
      <c r="G1138" t="s">
        <v>502</v>
      </c>
    </row>
    <row r="1139" spans="1:7" ht="13.5" thickBot="1">
      <c r="A1139" s="123">
        <v>36493</v>
      </c>
      <c r="B1139" s="119" t="s">
        <v>6</v>
      </c>
      <c r="C1139" s="120">
        <v>0.048</v>
      </c>
      <c r="D1139" s="121">
        <v>20.9</v>
      </c>
      <c r="E1139" s="121">
        <v>0</v>
      </c>
      <c r="F1139" s="122" t="s">
        <v>489</v>
      </c>
      <c r="G1139" t="s">
        <v>519</v>
      </c>
    </row>
    <row r="1140" spans="1:7" ht="12.75">
      <c r="A1140" s="123">
        <v>36496</v>
      </c>
      <c r="B1140" s="111" t="s">
        <v>6</v>
      </c>
      <c r="C1140" s="112">
        <v>0.05</v>
      </c>
      <c r="D1140" s="113">
        <v>20.9</v>
      </c>
      <c r="E1140" s="113">
        <v>0</v>
      </c>
      <c r="F1140" s="114" t="s">
        <v>489</v>
      </c>
      <c r="G1140" t="s">
        <v>503</v>
      </c>
    </row>
    <row r="1141" spans="1:7" ht="12.75">
      <c r="A1141" s="123">
        <v>36501</v>
      </c>
      <c r="B1141" s="115" t="s">
        <v>6</v>
      </c>
      <c r="C1141" s="116">
        <v>0.05</v>
      </c>
      <c r="D1141" s="117">
        <v>20.9</v>
      </c>
      <c r="E1141" s="117">
        <v>0</v>
      </c>
      <c r="F1141" s="118" t="s">
        <v>489</v>
      </c>
      <c r="G1141" t="s">
        <v>504</v>
      </c>
    </row>
    <row r="1142" spans="1:7" ht="12.75">
      <c r="A1142" s="123">
        <v>36503</v>
      </c>
      <c r="B1142" s="115" t="s">
        <v>6</v>
      </c>
      <c r="C1142" s="116">
        <v>0.055</v>
      </c>
      <c r="D1142" s="117">
        <v>20.9</v>
      </c>
      <c r="E1142" s="117">
        <v>0</v>
      </c>
      <c r="F1142" s="118" t="s">
        <v>489</v>
      </c>
      <c r="G1142" t="s">
        <v>505</v>
      </c>
    </row>
    <row r="1143" spans="1:7" ht="12.75">
      <c r="A1143" s="123">
        <v>36508</v>
      </c>
      <c r="B1143" s="115" t="s">
        <v>6</v>
      </c>
      <c r="C1143" s="116">
        <v>0.05</v>
      </c>
      <c r="D1143" s="117">
        <v>20.9</v>
      </c>
      <c r="E1143" s="117">
        <v>0</v>
      </c>
      <c r="F1143" s="118" t="s">
        <v>489</v>
      </c>
      <c r="G1143" t="s">
        <v>506</v>
      </c>
    </row>
    <row r="1144" spans="1:7" ht="12.75">
      <c r="A1144" s="123">
        <v>36510</v>
      </c>
      <c r="B1144" s="115" t="s">
        <v>6</v>
      </c>
      <c r="C1144" s="116">
        <v>0.05</v>
      </c>
      <c r="D1144" s="117">
        <v>20.9</v>
      </c>
      <c r="E1144" s="117">
        <v>0</v>
      </c>
      <c r="F1144" s="118" t="s">
        <v>489</v>
      </c>
      <c r="G1144" t="s">
        <v>507</v>
      </c>
    </row>
    <row r="1145" spans="1:7" ht="12.75">
      <c r="A1145" s="123">
        <v>36515</v>
      </c>
      <c r="B1145" s="115" t="s">
        <v>6</v>
      </c>
      <c r="C1145" s="116">
        <v>0.055</v>
      </c>
      <c r="D1145" s="117">
        <v>20.9</v>
      </c>
      <c r="E1145" s="117">
        <v>0</v>
      </c>
      <c r="F1145" s="118" t="s">
        <v>489</v>
      </c>
      <c r="G1145" t="s">
        <v>508</v>
      </c>
    </row>
    <row r="1146" spans="1:7" ht="12.75">
      <c r="A1146" s="123">
        <v>36517</v>
      </c>
      <c r="B1146" s="115" t="s">
        <v>6</v>
      </c>
      <c r="C1146" s="116">
        <v>0.045</v>
      </c>
      <c r="D1146" s="117">
        <v>20.9</v>
      </c>
      <c r="E1146" s="117">
        <v>0</v>
      </c>
      <c r="F1146" s="118" t="s">
        <v>489</v>
      </c>
      <c r="G1146" t="s">
        <v>509</v>
      </c>
    </row>
    <row r="1147" spans="1:7" ht="12.75">
      <c r="A1147" s="123">
        <v>36521</v>
      </c>
      <c r="B1147" s="115" t="s">
        <v>6</v>
      </c>
      <c r="C1147" s="116">
        <v>0.048</v>
      </c>
      <c r="D1147" s="117">
        <v>20.9</v>
      </c>
      <c r="E1147" s="117">
        <v>0</v>
      </c>
      <c r="F1147" s="118" t="s">
        <v>489</v>
      </c>
      <c r="G1147" t="s">
        <v>510</v>
      </c>
    </row>
    <row r="1148" spans="1:7" ht="12.75">
      <c r="A1148" s="123">
        <v>36193</v>
      </c>
      <c r="B1148" s="115" t="s">
        <v>7</v>
      </c>
      <c r="C1148" s="116">
        <v>0.053</v>
      </c>
      <c r="D1148" s="117">
        <v>20.9</v>
      </c>
      <c r="E1148" s="117">
        <v>0</v>
      </c>
      <c r="F1148" s="118" t="s">
        <v>489</v>
      </c>
      <c r="G1148" t="s">
        <v>564</v>
      </c>
    </row>
    <row r="1149" spans="1:7" ht="12.75">
      <c r="A1149" s="123">
        <v>36195</v>
      </c>
      <c r="B1149" s="115" t="s">
        <v>7</v>
      </c>
      <c r="C1149" s="116">
        <v>0.058</v>
      </c>
      <c r="D1149" s="117">
        <v>20.9</v>
      </c>
      <c r="E1149" s="117">
        <v>0</v>
      </c>
      <c r="F1149" s="118" t="s">
        <v>489</v>
      </c>
      <c r="G1149" t="s">
        <v>565</v>
      </c>
    </row>
    <row r="1150" spans="1:7" ht="12.75">
      <c r="A1150" s="123">
        <v>36199</v>
      </c>
      <c r="B1150" s="115" t="s">
        <v>7</v>
      </c>
      <c r="C1150" s="116">
        <v>0.058</v>
      </c>
      <c r="D1150" s="117">
        <v>20.7</v>
      </c>
      <c r="E1150" s="117">
        <v>0</v>
      </c>
      <c r="F1150" s="118" t="s">
        <v>489</v>
      </c>
      <c r="G1150" t="s">
        <v>566</v>
      </c>
    </row>
    <row r="1151" spans="1:7" ht="12.75">
      <c r="A1151" s="123">
        <v>36203</v>
      </c>
      <c r="B1151" s="115" t="s">
        <v>7</v>
      </c>
      <c r="C1151" s="116">
        <v>0.054</v>
      </c>
      <c r="D1151" s="117">
        <v>20.4</v>
      </c>
      <c r="E1151" s="117">
        <v>0</v>
      </c>
      <c r="F1151" s="118" t="s">
        <v>489</v>
      </c>
      <c r="G1151" t="s">
        <v>567</v>
      </c>
    </row>
    <row r="1152" spans="1:7" ht="12.75">
      <c r="A1152" s="123">
        <v>36206</v>
      </c>
      <c r="B1152" s="115" t="s">
        <v>7</v>
      </c>
      <c r="C1152" s="116">
        <v>0.02</v>
      </c>
      <c r="D1152" s="117">
        <v>20.4</v>
      </c>
      <c r="E1152" s="117">
        <v>0</v>
      </c>
      <c r="F1152" s="118" t="s">
        <v>489</v>
      </c>
      <c r="G1152" t="s">
        <v>568</v>
      </c>
    </row>
    <row r="1153" spans="1:7" ht="12.75">
      <c r="A1153" s="123">
        <v>36209</v>
      </c>
      <c r="B1153" s="115" t="s">
        <v>7</v>
      </c>
      <c r="C1153" s="116">
        <v>0.025</v>
      </c>
      <c r="D1153" s="117">
        <v>20.4</v>
      </c>
      <c r="E1153" s="117">
        <v>0</v>
      </c>
      <c r="F1153" s="118" t="s">
        <v>489</v>
      </c>
      <c r="G1153" t="s">
        <v>569</v>
      </c>
    </row>
    <row r="1154" spans="1:7" ht="12.75">
      <c r="A1154" s="123">
        <v>36213</v>
      </c>
      <c r="B1154" s="115" t="s">
        <v>7</v>
      </c>
      <c r="C1154" s="116">
        <v>0.058</v>
      </c>
      <c r="D1154" s="117">
        <v>20.9</v>
      </c>
      <c r="E1154" s="117">
        <v>0</v>
      </c>
      <c r="F1154" s="118" t="s">
        <v>489</v>
      </c>
      <c r="G1154" t="s">
        <v>570</v>
      </c>
    </row>
    <row r="1155" spans="1:7" ht="13.5" thickBot="1">
      <c r="A1155" s="123">
        <v>36216</v>
      </c>
      <c r="B1155" s="119" t="s">
        <v>7</v>
      </c>
      <c r="C1155" s="120">
        <v>0.043</v>
      </c>
      <c r="D1155" s="121">
        <v>20.9</v>
      </c>
      <c r="E1155" s="121">
        <v>0</v>
      </c>
      <c r="F1155" s="122" t="s">
        <v>489</v>
      </c>
      <c r="G1155" t="s">
        <v>571</v>
      </c>
    </row>
    <row r="1156" spans="1:7" ht="12.75">
      <c r="A1156" s="123">
        <v>36249</v>
      </c>
      <c r="B1156" s="111" t="s">
        <v>7</v>
      </c>
      <c r="C1156" s="112">
        <v>0.059</v>
      </c>
      <c r="D1156" s="113">
        <v>20.9</v>
      </c>
      <c r="E1156" s="113">
        <v>0</v>
      </c>
      <c r="F1156" s="114" t="s">
        <v>489</v>
      </c>
      <c r="G1156" t="s">
        <v>493</v>
      </c>
    </row>
    <row r="1157" spans="1:7" ht="12.75">
      <c r="A1157" s="123">
        <v>36251</v>
      </c>
      <c r="B1157" s="115" t="s">
        <v>7</v>
      </c>
      <c r="C1157" s="116">
        <v>0.054</v>
      </c>
      <c r="D1157" s="117">
        <v>20.9</v>
      </c>
      <c r="E1157" s="117">
        <v>0</v>
      </c>
      <c r="F1157" s="118" t="s">
        <v>489</v>
      </c>
      <c r="G1157" t="s">
        <v>494</v>
      </c>
    </row>
    <row r="1158" spans="1:7" ht="12.75">
      <c r="A1158" s="123">
        <v>36256</v>
      </c>
      <c r="B1158" s="115" t="s">
        <v>7</v>
      </c>
      <c r="C1158" s="116">
        <v>0.056</v>
      </c>
      <c r="D1158" s="117">
        <v>20.9</v>
      </c>
      <c r="E1158" s="117">
        <v>0</v>
      </c>
      <c r="F1158" s="118" t="s">
        <v>489</v>
      </c>
      <c r="G1158" t="s">
        <v>495</v>
      </c>
    </row>
    <row r="1159" spans="1:7" ht="12.75">
      <c r="A1159" s="123">
        <v>36259</v>
      </c>
      <c r="B1159" s="115" t="s">
        <v>7</v>
      </c>
      <c r="C1159" s="116">
        <v>0.058</v>
      </c>
      <c r="D1159" s="117">
        <v>20.9</v>
      </c>
      <c r="E1159" s="117">
        <v>0</v>
      </c>
      <c r="F1159" s="118" t="s">
        <v>489</v>
      </c>
      <c r="G1159" t="s">
        <v>496</v>
      </c>
    </row>
    <row r="1160" spans="1:7" ht="12.75">
      <c r="A1160" s="123">
        <v>36263</v>
      </c>
      <c r="B1160" s="115" t="s">
        <v>7</v>
      </c>
      <c r="C1160" s="116">
        <v>0.056</v>
      </c>
      <c r="D1160" s="117">
        <v>20.9</v>
      </c>
      <c r="E1160" s="117">
        <v>0</v>
      </c>
      <c r="F1160" s="118" t="s">
        <v>489</v>
      </c>
      <c r="G1160" t="s">
        <v>497</v>
      </c>
    </row>
    <row r="1161" spans="1:7" ht="12.75">
      <c r="A1161" s="123">
        <v>36266</v>
      </c>
      <c r="B1161" s="115" t="s">
        <v>7</v>
      </c>
      <c r="C1161" s="116">
        <v>0.057</v>
      </c>
      <c r="D1161" s="117">
        <v>20.9</v>
      </c>
      <c r="E1161" s="117">
        <v>0</v>
      </c>
      <c r="F1161" s="118" t="s">
        <v>489</v>
      </c>
      <c r="G1161" t="s">
        <v>498</v>
      </c>
    </row>
    <row r="1162" spans="1:7" ht="12.75">
      <c r="A1162" s="123">
        <v>36270</v>
      </c>
      <c r="B1162" s="115" t="s">
        <v>7</v>
      </c>
      <c r="C1162" s="116">
        <v>0.057</v>
      </c>
      <c r="D1162" s="117">
        <v>20.9</v>
      </c>
      <c r="E1162" s="117">
        <v>0</v>
      </c>
      <c r="F1162" s="118" t="s">
        <v>489</v>
      </c>
      <c r="G1162" t="s">
        <v>499</v>
      </c>
    </row>
    <row r="1163" spans="1:7" ht="12.75">
      <c r="A1163" s="123">
        <v>36272</v>
      </c>
      <c r="B1163" s="115" t="s">
        <v>7</v>
      </c>
      <c r="C1163" s="116">
        <v>0.053</v>
      </c>
      <c r="D1163" s="117">
        <v>20.9</v>
      </c>
      <c r="E1163" s="117">
        <v>0</v>
      </c>
      <c r="F1163" s="118" t="s">
        <v>489</v>
      </c>
      <c r="G1163" t="s">
        <v>500</v>
      </c>
    </row>
    <row r="1164" spans="1:7" ht="12.75">
      <c r="A1164" s="123">
        <v>36278</v>
      </c>
      <c r="B1164" s="115" t="s">
        <v>7</v>
      </c>
      <c r="C1164" s="116">
        <v>0.055</v>
      </c>
      <c r="D1164" s="117">
        <v>20.8</v>
      </c>
      <c r="E1164" s="117">
        <v>0</v>
      </c>
      <c r="F1164" s="118" t="s">
        <v>489</v>
      </c>
      <c r="G1164" t="s">
        <v>501</v>
      </c>
    </row>
    <row r="1165" spans="1:7" ht="12.75">
      <c r="A1165" s="123">
        <v>36285</v>
      </c>
      <c r="B1165" s="115" t="s">
        <v>7</v>
      </c>
      <c r="C1165" s="116">
        <v>0.056</v>
      </c>
      <c r="D1165" s="117">
        <v>20.4</v>
      </c>
      <c r="E1165" s="117">
        <v>0</v>
      </c>
      <c r="F1165" s="118" t="s">
        <v>489</v>
      </c>
      <c r="G1165" t="s">
        <v>528</v>
      </c>
    </row>
    <row r="1166" spans="1:7" ht="12.75">
      <c r="A1166" s="123">
        <v>36287</v>
      </c>
      <c r="B1166" s="115" t="s">
        <v>7</v>
      </c>
      <c r="C1166" s="116">
        <v>0.061</v>
      </c>
      <c r="D1166" s="117">
        <v>20.3</v>
      </c>
      <c r="E1166" s="117">
        <v>0</v>
      </c>
      <c r="F1166" s="118" t="s">
        <v>489</v>
      </c>
      <c r="G1166" t="s">
        <v>529</v>
      </c>
    </row>
    <row r="1167" spans="1:7" ht="12.75">
      <c r="A1167" s="123">
        <v>36291</v>
      </c>
      <c r="B1167" s="115" t="s">
        <v>7</v>
      </c>
      <c r="C1167" s="116">
        <v>0.063</v>
      </c>
      <c r="D1167" s="117">
        <v>20.9</v>
      </c>
      <c r="E1167" s="117">
        <v>0</v>
      </c>
      <c r="F1167" s="118" t="s">
        <v>489</v>
      </c>
      <c r="G1167" t="s">
        <v>530</v>
      </c>
    </row>
    <row r="1168" spans="1:7" ht="12.75">
      <c r="A1168" s="123">
        <v>36294</v>
      </c>
      <c r="B1168" s="115" t="s">
        <v>7</v>
      </c>
      <c r="C1168" s="116">
        <v>0.057</v>
      </c>
      <c r="D1168" s="117">
        <v>20.2</v>
      </c>
      <c r="E1168" s="117">
        <v>0</v>
      </c>
      <c r="F1168" s="118" t="s">
        <v>489</v>
      </c>
      <c r="G1168" t="s">
        <v>531</v>
      </c>
    </row>
    <row r="1169" spans="1:7" ht="12.75">
      <c r="A1169" s="123">
        <v>36298</v>
      </c>
      <c r="B1169" s="115" t="s">
        <v>7</v>
      </c>
      <c r="C1169" s="116">
        <v>0.059</v>
      </c>
      <c r="D1169" s="117">
        <v>20.2</v>
      </c>
      <c r="E1169" s="117">
        <v>0</v>
      </c>
      <c r="F1169" s="118" t="s">
        <v>489</v>
      </c>
      <c r="G1169" t="s">
        <v>532</v>
      </c>
    </row>
    <row r="1170" spans="1:7" ht="12.75">
      <c r="A1170" s="123">
        <v>36301</v>
      </c>
      <c r="B1170" s="115" t="s">
        <v>7</v>
      </c>
      <c r="C1170" s="116">
        <v>0.056</v>
      </c>
      <c r="D1170" s="117">
        <v>20.2</v>
      </c>
      <c r="E1170" s="117">
        <v>0</v>
      </c>
      <c r="F1170" s="118" t="s">
        <v>489</v>
      </c>
      <c r="G1170" t="s">
        <v>533</v>
      </c>
    </row>
    <row r="1171" spans="1:7" ht="13.5" thickBot="1">
      <c r="A1171" s="123">
        <v>36305</v>
      </c>
      <c r="B1171" s="119" t="s">
        <v>7</v>
      </c>
      <c r="C1171" s="120">
        <v>0.059</v>
      </c>
      <c r="D1171" s="121">
        <v>20.4</v>
      </c>
      <c r="E1171" s="121">
        <v>0</v>
      </c>
      <c r="F1171" s="122" t="s">
        <v>489</v>
      </c>
      <c r="G1171" t="s">
        <v>534</v>
      </c>
    </row>
    <row r="1172" spans="1:7" ht="12.75">
      <c r="A1172" s="123">
        <v>36308</v>
      </c>
      <c r="B1172" s="111" t="s">
        <v>7</v>
      </c>
      <c r="C1172" s="112">
        <v>0.059</v>
      </c>
      <c r="D1172" s="113">
        <v>20.4</v>
      </c>
      <c r="E1172" s="113">
        <v>0</v>
      </c>
      <c r="F1172" s="114" t="s">
        <v>489</v>
      </c>
      <c r="G1172" t="s">
        <v>535</v>
      </c>
    </row>
    <row r="1173" spans="1:7" ht="12.75">
      <c r="A1173" s="123">
        <v>36312</v>
      </c>
      <c r="B1173" s="115" t="s">
        <v>7</v>
      </c>
      <c r="C1173" s="116">
        <v>0.059</v>
      </c>
      <c r="D1173" s="117">
        <v>20.5</v>
      </c>
      <c r="E1173" s="117">
        <v>0</v>
      </c>
      <c r="F1173" s="118" t="s">
        <v>489</v>
      </c>
      <c r="G1173" t="s">
        <v>572</v>
      </c>
    </row>
    <row r="1174" spans="1:7" ht="12.75">
      <c r="A1174" s="123">
        <v>36314</v>
      </c>
      <c r="B1174" s="115" t="s">
        <v>7</v>
      </c>
      <c r="C1174" s="116">
        <v>0.061</v>
      </c>
      <c r="D1174" s="117">
        <v>20.6</v>
      </c>
      <c r="E1174" s="117">
        <v>0</v>
      </c>
      <c r="F1174" s="118" t="s">
        <v>489</v>
      </c>
      <c r="G1174" t="s">
        <v>573</v>
      </c>
    </row>
    <row r="1175" spans="1:7" ht="12.75">
      <c r="A1175" s="123">
        <v>36319</v>
      </c>
      <c r="B1175" s="115" t="s">
        <v>7</v>
      </c>
      <c r="C1175" s="116">
        <v>0.055</v>
      </c>
      <c r="D1175" s="117">
        <v>20.2</v>
      </c>
      <c r="E1175" s="117">
        <v>0</v>
      </c>
      <c r="F1175" s="118" t="s">
        <v>489</v>
      </c>
      <c r="G1175" t="s">
        <v>530</v>
      </c>
    </row>
    <row r="1176" spans="1:7" ht="12.75">
      <c r="A1176" s="123">
        <v>36322</v>
      </c>
      <c r="B1176" s="115" t="s">
        <v>7</v>
      </c>
      <c r="C1176" s="116">
        <v>0.052</v>
      </c>
      <c r="D1176" s="117">
        <v>20.2</v>
      </c>
      <c r="E1176" s="117">
        <v>0</v>
      </c>
      <c r="F1176" s="118" t="s">
        <v>489</v>
      </c>
      <c r="G1176" t="s">
        <v>574</v>
      </c>
    </row>
    <row r="1177" spans="1:7" ht="12.75">
      <c r="A1177" s="123">
        <v>36326</v>
      </c>
      <c r="B1177" s="115" t="s">
        <v>7</v>
      </c>
      <c r="C1177" s="116">
        <v>0.058</v>
      </c>
      <c r="D1177" s="117">
        <v>20.5</v>
      </c>
      <c r="E1177" s="117">
        <v>0</v>
      </c>
      <c r="F1177" s="118" t="s">
        <v>489</v>
      </c>
      <c r="G1177" t="s">
        <v>575</v>
      </c>
    </row>
    <row r="1178" spans="1:7" ht="12.75">
      <c r="A1178" s="123">
        <v>36329</v>
      </c>
      <c r="B1178" s="115" t="s">
        <v>7</v>
      </c>
      <c r="C1178" s="116">
        <v>0.056</v>
      </c>
      <c r="D1178" s="117">
        <v>20.1</v>
      </c>
      <c r="E1178" s="117">
        <v>0</v>
      </c>
      <c r="F1178" s="118" t="s">
        <v>489</v>
      </c>
      <c r="G1178" t="s">
        <v>576</v>
      </c>
    </row>
    <row r="1179" spans="1:7" ht="12.75">
      <c r="A1179" s="123">
        <v>36333</v>
      </c>
      <c r="B1179" s="115" t="s">
        <v>7</v>
      </c>
      <c r="C1179" s="116">
        <v>0.053</v>
      </c>
      <c r="D1179" s="117">
        <v>19.9</v>
      </c>
      <c r="E1179" s="117">
        <v>0</v>
      </c>
      <c r="F1179" s="118" t="s">
        <v>489</v>
      </c>
      <c r="G1179" t="s">
        <v>577</v>
      </c>
    </row>
    <row r="1180" spans="1:7" ht="12.75">
      <c r="A1180" s="123">
        <v>36336</v>
      </c>
      <c r="B1180" s="115" t="s">
        <v>7</v>
      </c>
      <c r="C1180" s="116">
        <v>0.056</v>
      </c>
      <c r="D1180" s="117">
        <v>19.7</v>
      </c>
      <c r="E1180" s="117">
        <v>0</v>
      </c>
      <c r="F1180" s="118" t="s">
        <v>489</v>
      </c>
      <c r="G1180" t="s">
        <v>578</v>
      </c>
    </row>
    <row r="1181" spans="1:7" ht="12.75">
      <c r="A1181" s="123">
        <v>36339</v>
      </c>
      <c r="B1181" s="115" t="s">
        <v>7</v>
      </c>
      <c r="C1181" s="116">
        <v>0.055</v>
      </c>
      <c r="D1181" s="117">
        <v>19.6</v>
      </c>
      <c r="E1181" s="117">
        <v>0</v>
      </c>
      <c r="F1181" s="118" t="s">
        <v>489</v>
      </c>
      <c r="G1181" t="s">
        <v>579</v>
      </c>
    </row>
    <row r="1182" spans="1:7" ht="12.75">
      <c r="A1182" s="123">
        <v>36343</v>
      </c>
      <c r="B1182" s="115" t="s">
        <v>7</v>
      </c>
      <c r="C1182" s="116">
        <v>0.057</v>
      </c>
      <c r="D1182" s="117">
        <v>19.5</v>
      </c>
      <c r="E1182" s="117">
        <v>0</v>
      </c>
      <c r="F1182" s="118" t="s">
        <v>489</v>
      </c>
      <c r="G1182" t="s">
        <v>536</v>
      </c>
    </row>
    <row r="1183" spans="1:7" ht="12.75">
      <c r="A1183" s="123">
        <v>36347</v>
      </c>
      <c r="B1183" s="115" t="s">
        <v>7</v>
      </c>
      <c r="C1183" s="116">
        <v>0.055</v>
      </c>
      <c r="D1183" s="117">
        <v>19.8</v>
      </c>
      <c r="E1183" s="117">
        <v>0</v>
      </c>
      <c r="F1183" s="118" t="s">
        <v>489</v>
      </c>
      <c r="G1183" t="s">
        <v>537</v>
      </c>
    </row>
    <row r="1184" spans="1:7" ht="12.75">
      <c r="A1184" s="123">
        <v>36350</v>
      </c>
      <c r="B1184" s="115" t="s">
        <v>7</v>
      </c>
      <c r="C1184" s="116">
        <v>0.057</v>
      </c>
      <c r="D1184" s="117">
        <v>19.5</v>
      </c>
      <c r="E1184" s="117">
        <v>0</v>
      </c>
      <c r="F1184" s="118" t="s">
        <v>489</v>
      </c>
      <c r="G1184" t="s">
        <v>538</v>
      </c>
    </row>
    <row r="1185" spans="1:7" ht="12.75">
      <c r="A1185" s="123">
        <v>36354</v>
      </c>
      <c r="B1185" s="115" t="s">
        <v>7</v>
      </c>
      <c r="C1185" s="116">
        <v>0.054</v>
      </c>
      <c r="D1185" s="117">
        <v>19.8</v>
      </c>
      <c r="E1185" s="117">
        <v>0</v>
      </c>
      <c r="F1185" s="118" t="s">
        <v>489</v>
      </c>
      <c r="G1185" t="s">
        <v>539</v>
      </c>
    </row>
    <row r="1186" spans="1:7" ht="12.75">
      <c r="A1186" s="123">
        <v>36357</v>
      </c>
      <c r="B1186" s="115" t="s">
        <v>7</v>
      </c>
      <c r="C1186" s="116">
        <v>0.057</v>
      </c>
      <c r="D1186" s="117">
        <v>19.6</v>
      </c>
      <c r="E1186" s="117">
        <v>0</v>
      </c>
      <c r="F1186" s="118" t="s">
        <v>489</v>
      </c>
      <c r="G1186" t="s">
        <v>540</v>
      </c>
    </row>
    <row r="1187" spans="1:7" ht="13.5" thickBot="1">
      <c r="A1187" s="123">
        <v>36361</v>
      </c>
      <c r="B1187" s="119" t="s">
        <v>7</v>
      </c>
      <c r="C1187" s="120">
        <v>0.06</v>
      </c>
      <c r="D1187" s="121">
        <v>19.5</v>
      </c>
      <c r="E1187" s="121">
        <v>0</v>
      </c>
      <c r="F1187" s="122" t="s">
        <v>489</v>
      </c>
      <c r="G1187" t="s">
        <v>541</v>
      </c>
    </row>
    <row r="1188" spans="1:7" ht="12.75">
      <c r="A1188" s="123">
        <v>36364</v>
      </c>
      <c r="B1188" s="111" t="s">
        <v>7</v>
      </c>
      <c r="C1188" s="112">
        <v>0.053</v>
      </c>
      <c r="D1188" s="113">
        <v>19</v>
      </c>
      <c r="E1188" s="113">
        <v>0</v>
      </c>
      <c r="F1188" s="114" t="s">
        <v>489</v>
      </c>
      <c r="G1188" t="s">
        <v>542</v>
      </c>
    </row>
    <row r="1189" spans="1:7" ht="12.75">
      <c r="A1189" s="123">
        <v>36368</v>
      </c>
      <c r="B1189" s="115" t="s">
        <v>7</v>
      </c>
      <c r="C1189" s="116">
        <v>0.048</v>
      </c>
      <c r="D1189" s="117">
        <v>16.3</v>
      </c>
      <c r="E1189" s="117">
        <v>0</v>
      </c>
      <c r="F1189" s="118" t="s">
        <v>489</v>
      </c>
      <c r="G1189" t="s">
        <v>543</v>
      </c>
    </row>
    <row r="1190" spans="1:7" ht="12.75">
      <c r="A1190" s="123">
        <v>36371</v>
      </c>
      <c r="B1190" s="115" t="s">
        <v>7</v>
      </c>
      <c r="C1190" s="116">
        <v>0.051</v>
      </c>
      <c r="D1190" s="117">
        <v>12.9</v>
      </c>
      <c r="E1190" s="117">
        <v>0</v>
      </c>
      <c r="F1190" s="118" t="s">
        <v>489</v>
      </c>
      <c r="G1190" t="s">
        <v>544</v>
      </c>
    </row>
    <row r="1191" spans="1:7" ht="12.75">
      <c r="A1191" s="123">
        <v>36374</v>
      </c>
      <c r="B1191" s="115" t="s">
        <v>7</v>
      </c>
      <c r="C1191" s="116">
        <v>0.055</v>
      </c>
      <c r="D1191" s="117">
        <v>19.3</v>
      </c>
      <c r="E1191" s="124">
        <v>0.05</v>
      </c>
      <c r="F1191" s="118" t="s">
        <v>489</v>
      </c>
      <c r="G1191" t="s">
        <v>545</v>
      </c>
    </row>
    <row r="1192" spans="1:7" ht="12.75">
      <c r="A1192" s="123">
        <v>36378</v>
      </c>
      <c r="B1192" s="115" t="s">
        <v>7</v>
      </c>
      <c r="C1192" s="116">
        <v>0.057</v>
      </c>
      <c r="D1192" s="117">
        <v>19</v>
      </c>
      <c r="E1192" s="117">
        <v>0</v>
      </c>
      <c r="F1192" s="118" t="s">
        <v>489</v>
      </c>
      <c r="G1192" t="s">
        <v>546</v>
      </c>
    </row>
    <row r="1193" spans="1:7" ht="12.75">
      <c r="A1193" s="123">
        <v>36382</v>
      </c>
      <c r="B1193" s="115" t="s">
        <v>7</v>
      </c>
      <c r="C1193" s="116">
        <v>0.052</v>
      </c>
      <c r="D1193" s="117">
        <v>20.1</v>
      </c>
      <c r="E1193" s="117">
        <v>0</v>
      </c>
      <c r="F1193" s="118" t="s">
        <v>489</v>
      </c>
      <c r="G1193" t="s">
        <v>547</v>
      </c>
    </row>
    <row r="1194" spans="1:7" ht="12.75">
      <c r="A1194" s="123">
        <v>36384</v>
      </c>
      <c r="B1194" s="115" t="s">
        <v>7</v>
      </c>
      <c r="C1194" s="116">
        <v>0.048</v>
      </c>
      <c r="D1194" s="117">
        <v>20.2</v>
      </c>
      <c r="E1194" s="117">
        <v>0</v>
      </c>
      <c r="F1194" s="118" t="s">
        <v>489</v>
      </c>
      <c r="G1194" t="s">
        <v>548</v>
      </c>
    </row>
    <row r="1195" spans="1:7" ht="12.75">
      <c r="A1195" s="123">
        <v>36388</v>
      </c>
      <c r="B1195" s="115" t="s">
        <v>7</v>
      </c>
      <c r="C1195" s="116">
        <v>0.053</v>
      </c>
      <c r="D1195" s="117">
        <v>20.2</v>
      </c>
      <c r="E1195" s="117">
        <v>0</v>
      </c>
      <c r="F1195" s="118" t="s">
        <v>489</v>
      </c>
      <c r="G1195" t="s">
        <v>549</v>
      </c>
    </row>
    <row r="1196" spans="1:7" ht="12.75">
      <c r="A1196" s="123">
        <v>36392</v>
      </c>
      <c r="B1196" s="115" t="s">
        <v>7</v>
      </c>
      <c r="C1196" s="116">
        <v>0.05</v>
      </c>
      <c r="D1196" s="117">
        <v>19.9</v>
      </c>
      <c r="E1196" s="117">
        <v>0</v>
      </c>
      <c r="F1196" s="118" t="s">
        <v>489</v>
      </c>
      <c r="G1196" t="s">
        <v>550</v>
      </c>
    </row>
    <row r="1197" spans="1:7" ht="12.75">
      <c r="A1197" s="123">
        <v>36396</v>
      </c>
      <c r="B1197" s="115" t="s">
        <v>7</v>
      </c>
      <c r="C1197" s="116">
        <v>0.048</v>
      </c>
      <c r="D1197" s="117">
        <v>19</v>
      </c>
      <c r="E1197" s="117">
        <v>0</v>
      </c>
      <c r="F1197" s="118" t="s">
        <v>489</v>
      </c>
      <c r="G1197" t="s">
        <v>551</v>
      </c>
    </row>
    <row r="1198" spans="1:7" ht="12.75">
      <c r="A1198" s="123">
        <v>36398</v>
      </c>
      <c r="B1198" s="115" t="s">
        <v>7</v>
      </c>
      <c r="C1198" s="116">
        <v>0.046</v>
      </c>
      <c r="D1198" s="117">
        <v>17.4</v>
      </c>
      <c r="E1198" s="117">
        <v>0</v>
      </c>
      <c r="F1198" s="118" t="s">
        <v>489</v>
      </c>
      <c r="G1198" t="s">
        <v>552</v>
      </c>
    </row>
    <row r="1199" spans="1:7" ht="12.75">
      <c r="A1199" s="123">
        <v>36403</v>
      </c>
      <c r="B1199" s="115" t="s">
        <v>7</v>
      </c>
      <c r="C1199" s="116">
        <v>0.05</v>
      </c>
      <c r="D1199" s="117">
        <v>15</v>
      </c>
      <c r="E1199" s="117">
        <v>0</v>
      </c>
      <c r="F1199" s="118" t="s">
        <v>489</v>
      </c>
      <c r="G1199" t="s">
        <v>553</v>
      </c>
    </row>
    <row r="1200" spans="1:7" ht="12.75">
      <c r="A1200" s="123">
        <v>36406</v>
      </c>
      <c r="B1200" s="115" t="s">
        <v>7</v>
      </c>
      <c r="C1200" s="116">
        <v>0.06</v>
      </c>
      <c r="D1200" s="117">
        <v>10</v>
      </c>
      <c r="E1200" s="124">
        <v>0.05</v>
      </c>
      <c r="F1200" s="118" t="s">
        <v>489</v>
      </c>
      <c r="G1200" t="s">
        <v>554</v>
      </c>
    </row>
    <row r="1201" spans="1:7" ht="12.75">
      <c r="A1201" s="123">
        <v>36410</v>
      </c>
      <c r="B1201" s="115" t="s">
        <v>7</v>
      </c>
      <c r="C1201" s="116">
        <v>0.053</v>
      </c>
      <c r="D1201" s="117">
        <v>3.9</v>
      </c>
      <c r="E1201" s="124">
        <v>0.05</v>
      </c>
      <c r="F1201" s="118" t="s">
        <v>489</v>
      </c>
      <c r="G1201" t="s">
        <v>555</v>
      </c>
    </row>
    <row r="1202" spans="1:7" ht="12.75">
      <c r="A1202" s="123">
        <v>36411</v>
      </c>
      <c r="B1202" s="115" t="s">
        <v>7</v>
      </c>
      <c r="C1202" s="125" t="s">
        <v>556</v>
      </c>
      <c r="D1202" s="117">
        <v>17.6</v>
      </c>
      <c r="E1202" s="124">
        <v>0.05</v>
      </c>
      <c r="F1202" s="118" t="s">
        <v>489</v>
      </c>
      <c r="G1202" t="s">
        <v>557</v>
      </c>
    </row>
    <row r="1203" spans="1:7" ht="13.5" thickBot="1">
      <c r="A1203" s="123">
        <v>36413</v>
      </c>
      <c r="B1203" s="119" t="s">
        <v>7</v>
      </c>
      <c r="C1203" s="120">
        <v>0.051</v>
      </c>
      <c r="D1203" s="121">
        <v>20.1</v>
      </c>
      <c r="E1203" s="126">
        <v>0.05</v>
      </c>
      <c r="F1203" s="122" t="s">
        <v>489</v>
      </c>
      <c r="G1203" t="s">
        <v>558</v>
      </c>
    </row>
    <row r="1204" spans="1:7" ht="12.75">
      <c r="A1204" s="123">
        <v>36417</v>
      </c>
      <c r="B1204" s="111" t="s">
        <v>7</v>
      </c>
      <c r="C1204" s="112">
        <v>0.053</v>
      </c>
      <c r="D1204" s="113">
        <v>20.6</v>
      </c>
      <c r="E1204" s="113">
        <v>0</v>
      </c>
      <c r="F1204" s="114" t="s">
        <v>489</v>
      </c>
      <c r="G1204" t="s">
        <v>559</v>
      </c>
    </row>
    <row r="1205" spans="1:7" ht="12.75">
      <c r="A1205" s="123">
        <v>36420</v>
      </c>
      <c r="B1205" s="115" t="s">
        <v>7</v>
      </c>
      <c r="C1205" s="116">
        <v>0.054</v>
      </c>
      <c r="D1205" s="117">
        <v>20.7</v>
      </c>
      <c r="E1205" s="117">
        <v>0</v>
      </c>
      <c r="F1205" s="118" t="s">
        <v>489</v>
      </c>
      <c r="G1205" t="s">
        <v>560</v>
      </c>
    </row>
    <row r="1206" spans="1:7" ht="12.75">
      <c r="A1206" s="123">
        <v>36424</v>
      </c>
      <c r="B1206" s="115" t="s">
        <v>7</v>
      </c>
      <c r="C1206" s="116">
        <v>0.055</v>
      </c>
      <c r="D1206" s="117">
        <v>20.7</v>
      </c>
      <c r="E1206" s="117">
        <v>0</v>
      </c>
      <c r="F1206" s="118" t="s">
        <v>489</v>
      </c>
      <c r="G1206" t="s">
        <v>561</v>
      </c>
    </row>
    <row r="1207" spans="1:7" ht="12.75">
      <c r="A1207" s="123">
        <v>36427</v>
      </c>
      <c r="B1207" s="115" t="s">
        <v>7</v>
      </c>
      <c r="C1207" s="116">
        <v>0.056</v>
      </c>
      <c r="D1207" s="117">
        <v>20.6</v>
      </c>
      <c r="E1207" s="117">
        <v>0</v>
      </c>
      <c r="F1207" s="118" t="s">
        <v>489</v>
      </c>
      <c r="G1207" t="s">
        <v>561</v>
      </c>
    </row>
    <row r="1208" spans="1:7" ht="12.75">
      <c r="A1208" s="123">
        <v>36431</v>
      </c>
      <c r="B1208" s="115" t="s">
        <v>7</v>
      </c>
      <c r="C1208" s="116">
        <v>0.054</v>
      </c>
      <c r="D1208" s="117">
        <v>20.7</v>
      </c>
      <c r="E1208" s="117">
        <v>0</v>
      </c>
      <c r="F1208" s="118" t="s">
        <v>489</v>
      </c>
      <c r="G1208" t="s">
        <v>562</v>
      </c>
    </row>
    <row r="1209" spans="1:7" ht="12.75">
      <c r="A1209" s="123">
        <v>36433</v>
      </c>
      <c r="B1209" s="115" t="s">
        <v>7</v>
      </c>
      <c r="C1209" s="116">
        <v>0.051</v>
      </c>
      <c r="D1209" s="117">
        <v>20.7</v>
      </c>
      <c r="E1209" s="117">
        <v>0</v>
      </c>
      <c r="F1209" s="118" t="s">
        <v>489</v>
      </c>
      <c r="G1209" t="s">
        <v>563</v>
      </c>
    </row>
    <row r="1210" spans="1:7" ht="12.75">
      <c r="A1210" s="123">
        <v>36439</v>
      </c>
      <c r="B1210" s="115" t="s">
        <v>7</v>
      </c>
      <c r="C1210" s="116">
        <v>0.056</v>
      </c>
      <c r="D1210" s="117">
        <v>20.6</v>
      </c>
      <c r="E1210" s="117">
        <v>0</v>
      </c>
      <c r="F1210" s="118" t="s">
        <v>489</v>
      </c>
      <c r="G1210" t="s">
        <v>520</v>
      </c>
    </row>
    <row r="1211" spans="1:7" ht="12.75">
      <c r="A1211" s="123">
        <v>36441</v>
      </c>
      <c r="B1211" s="115" t="s">
        <v>7</v>
      </c>
      <c r="C1211" s="116">
        <v>0.053</v>
      </c>
      <c r="D1211" s="117">
        <v>20.9</v>
      </c>
      <c r="E1211" s="117">
        <v>0</v>
      </c>
      <c r="F1211" s="118" t="s">
        <v>489</v>
      </c>
      <c r="G1211" t="s">
        <v>521</v>
      </c>
    </row>
    <row r="1212" spans="1:7" ht="12.75">
      <c r="A1212" s="123">
        <v>36445</v>
      </c>
      <c r="B1212" s="115" t="s">
        <v>7</v>
      </c>
      <c r="C1212" s="116">
        <v>0.051</v>
      </c>
      <c r="D1212" s="117">
        <v>20.8</v>
      </c>
      <c r="E1212" s="117">
        <v>0</v>
      </c>
      <c r="F1212" s="118" t="s">
        <v>489</v>
      </c>
      <c r="G1212" t="s">
        <v>522</v>
      </c>
    </row>
    <row r="1213" spans="1:7" ht="12.75">
      <c r="A1213" s="123">
        <v>36447</v>
      </c>
      <c r="B1213" s="115" t="s">
        <v>7</v>
      </c>
      <c r="C1213" s="116">
        <v>0.052</v>
      </c>
      <c r="D1213" s="117">
        <v>20.7</v>
      </c>
      <c r="E1213" s="117">
        <v>0</v>
      </c>
      <c r="F1213" s="118" t="s">
        <v>489</v>
      </c>
      <c r="G1213" t="s">
        <v>523</v>
      </c>
    </row>
    <row r="1214" spans="1:7" ht="12.75">
      <c r="A1214" s="123">
        <v>36451</v>
      </c>
      <c r="B1214" s="115" t="s">
        <v>7</v>
      </c>
      <c r="C1214" s="116">
        <v>0.053</v>
      </c>
      <c r="D1214" s="117">
        <v>20.9</v>
      </c>
      <c r="E1214" s="117">
        <v>0</v>
      </c>
      <c r="F1214" s="118" t="s">
        <v>489</v>
      </c>
      <c r="G1214" t="s">
        <v>524</v>
      </c>
    </row>
    <row r="1215" spans="1:7" ht="12.75">
      <c r="A1215" s="123">
        <v>36454</v>
      </c>
      <c r="B1215" s="115" t="s">
        <v>7</v>
      </c>
      <c r="C1215" s="116">
        <v>0.05</v>
      </c>
      <c r="D1215" s="117">
        <v>20.8</v>
      </c>
      <c r="E1215" s="117">
        <v>0</v>
      </c>
      <c r="F1215" s="118" t="s">
        <v>489</v>
      </c>
      <c r="G1215" t="s">
        <v>525</v>
      </c>
    </row>
    <row r="1216" spans="1:7" ht="12.75">
      <c r="A1216" s="123">
        <v>36459</v>
      </c>
      <c r="B1216" s="115" t="s">
        <v>7</v>
      </c>
      <c r="C1216" s="116">
        <v>0.051</v>
      </c>
      <c r="D1216" s="117">
        <v>20.9</v>
      </c>
      <c r="E1216" s="117">
        <v>0</v>
      </c>
      <c r="F1216" s="118" t="s">
        <v>489</v>
      </c>
      <c r="G1216" t="s">
        <v>526</v>
      </c>
    </row>
    <row r="1217" spans="1:7" ht="12.75">
      <c r="A1217" s="123">
        <v>36461</v>
      </c>
      <c r="B1217" s="115" t="s">
        <v>7</v>
      </c>
      <c r="C1217" s="116">
        <v>0.052</v>
      </c>
      <c r="D1217" s="117">
        <v>20.9</v>
      </c>
      <c r="E1217" s="117">
        <v>0</v>
      </c>
      <c r="F1217" s="118" t="s">
        <v>489</v>
      </c>
      <c r="G1217" t="s">
        <v>527</v>
      </c>
    </row>
    <row r="1218" spans="1:7" ht="12.75">
      <c r="A1218" s="123">
        <v>36465</v>
      </c>
      <c r="B1218" s="115" t="s">
        <v>7</v>
      </c>
      <c r="C1218" s="116">
        <v>0.043</v>
      </c>
      <c r="D1218" s="117">
        <v>20.9</v>
      </c>
      <c r="E1218" s="117">
        <v>0</v>
      </c>
      <c r="F1218" s="118" t="s">
        <v>489</v>
      </c>
      <c r="G1218" t="s">
        <v>511</v>
      </c>
    </row>
    <row r="1219" spans="1:7" ht="13.5" thickBot="1">
      <c r="A1219" s="123">
        <v>36469</v>
      </c>
      <c r="B1219" s="119" t="s">
        <v>7</v>
      </c>
      <c r="C1219" s="120">
        <v>0.048</v>
      </c>
      <c r="D1219" s="121">
        <v>20.9</v>
      </c>
      <c r="E1219" s="121">
        <v>0</v>
      </c>
      <c r="F1219" s="122" t="s">
        <v>489</v>
      </c>
      <c r="G1219" t="s">
        <v>512</v>
      </c>
    </row>
    <row r="1220" spans="1:7" ht="12.75">
      <c r="A1220" s="123">
        <v>36471</v>
      </c>
      <c r="B1220" s="111" t="s">
        <v>7</v>
      </c>
      <c r="C1220" s="112">
        <v>0.05</v>
      </c>
      <c r="D1220" s="113">
        <v>20.8</v>
      </c>
      <c r="E1220" s="113">
        <v>0</v>
      </c>
      <c r="F1220" s="114" t="s">
        <v>489</v>
      </c>
      <c r="G1220" t="s">
        <v>513</v>
      </c>
    </row>
    <row r="1221" spans="1:7" ht="12.75">
      <c r="A1221" s="123">
        <v>36474</v>
      </c>
      <c r="B1221" s="115" t="s">
        <v>7</v>
      </c>
      <c r="C1221" s="116">
        <v>0.051</v>
      </c>
      <c r="D1221" s="117">
        <v>20.8</v>
      </c>
      <c r="E1221" s="117">
        <v>0</v>
      </c>
      <c r="F1221" s="118" t="s">
        <v>489</v>
      </c>
      <c r="G1221" t="s">
        <v>514</v>
      </c>
    </row>
    <row r="1222" spans="1:7" ht="12.75">
      <c r="A1222" s="123">
        <v>36478</v>
      </c>
      <c r="B1222" s="115" t="s">
        <v>7</v>
      </c>
      <c r="C1222" s="116">
        <v>0.05</v>
      </c>
      <c r="D1222" s="117">
        <v>20.8</v>
      </c>
      <c r="E1222" s="117">
        <v>0</v>
      </c>
      <c r="F1222" s="118" t="s">
        <v>489</v>
      </c>
      <c r="G1222" t="s">
        <v>515</v>
      </c>
    </row>
    <row r="1223" spans="1:7" ht="12.75">
      <c r="A1223" s="123">
        <v>36481</v>
      </c>
      <c r="B1223" s="115" t="s">
        <v>7</v>
      </c>
      <c r="C1223" s="116">
        <v>0.049</v>
      </c>
      <c r="D1223" s="117">
        <v>20.9</v>
      </c>
      <c r="E1223" s="117">
        <v>0</v>
      </c>
      <c r="F1223" s="118" t="s">
        <v>489</v>
      </c>
      <c r="G1223" t="s">
        <v>516</v>
      </c>
    </row>
    <row r="1224" spans="1:7" ht="12.75">
      <c r="A1224" s="123">
        <v>36486</v>
      </c>
      <c r="B1224" s="115" t="s">
        <v>7</v>
      </c>
      <c r="C1224" s="116">
        <v>0.04</v>
      </c>
      <c r="D1224" s="117">
        <v>20.9</v>
      </c>
      <c r="E1224" s="117">
        <v>0</v>
      </c>
      <c r="F1224" s="118" t="s">
        <v>489</v>
      </c>
      <c r="G1224" t="s">
        <v>517</v>
      </c>
    </row>
    <row r="1225" spans="1:7" ht="12.75">
      <c r="A1225" s="123">
        <v>36489</v>
      </c>
      <c r="B1225" s="115" t="s">
        <v>7</v>
      </c>
      <c r="C1225" s="116">
        <v>0.053</v>
      </c>
      <c r="D1225" s="117">
        <v>20.9</v>
      </c>
      <c r="E1225" s="117">
        <v>0</v>
      </c>
      <c r="F1225" s="118" t="s">
        <v>489</v>
      </c>
      <c r="G1225" t="s">
        <v>518</v>
      </c>
    </row>
    <row r="1226" spans="1:7" ht="12.75">
      <c r="A1226" s="123">
        <v>36493</v>
      </c>
      <c r="B1226" s="115" t="s">
        <v>7</v>
      </c>
      <c r="C1226" s="116">
        <v>0.05</v>
      </c>
      <c r="D1226" s="117">
        <v>20.9</v>
      </c>
      <c r="E1226" s="117">
        <v>0</v>
      </c>
      <c r="F1226" s="118" t="s">
        <v>489</v>
      </c>
      <c r="G1226" t="s">
        <v>502</v>
      </c>
    </row>
    <row r="1227" spans="1:7" ht="12.75">
      <c r="A1227" s="123">
        <v>36493</v>
      </c>
      <c r="B1227" s="115" t="s">
        <v>7</v>
      </c>
      <c r="C1227" s="116">
        <v>0.05</v>
      </c>
      <c r="D1227" s="117">
        <v>20.9</v>
      </c>
      <c r="E1227" s="117">
        <v>0</v>
      </c>
      <c r="F1227" s="118" t="s">
        <v>489</v>
      </c>
      <c r="G1227" t="s">
        <v>519</v>
      </c>
    </row>
    <row r="1228" spans="1:7" ht="12.75">
      <c r="A1228" s="123">
        <v>36496</v>
      </c>
      <c r="B1228" s="115" t="s">
        <v>7</v>
      </c>
      <c r="C1228" s="116">
        <v>0.05</v>
      </c>
      <c r="D1228" s="117">
        <v>20.9</v>
      </c>
      <c r="E1228" s="117">
        <v>0</v>
      </c>
      <c r="F1228" s="118" t="s">
        <v>489</v>
      </c>
      <c r="G1228" t="s">
        <v>503</v>
      </c>
    </row>
    <row r="1229" spans="1:7" ht="12.75">
      <c r="A1229" s="123">
        <v>36501</v>
      </c>
      <c r="B1229" s="115" t="s">
        <v>7</v>
      </c>
      <c r="C1229" s="116">
        <v>0.055</v>
      </c>
      <c r="D1229" s="117">
        <v>20.9</v>
      </c>
      <c r="E1229" s="117">
        <v>0</v>
      </c>
      <c r="F1229" s="118" t="s">
        <v>489</v>
      </c>
      <c r="G1229" t="s">
        <v>504</v>
      </c>
    </row>
    <row r="1230" spans="1:7" ht="12.75">
      <c r="A1230" s="123">
        <v>36503</v>
      </c>
      <c r="B1230" s="115" t="s">
        <v>7</v>
      </c>
      <c r="C1230" s="116">
        <v>0.05</v>
      </c>
      <c r="D1230" s="117">
        <v>20.9</v>
      </c>
      <c r="E1230" s="117">
        <v>0</v>
      </c>
      <c r="F1230" s="118" t="s">
        <v>489</v>
      </c>
      <c r="G1230" t="s">
        <v>505</v>
      </c>
    </row>
    <row r="1231" spans="1:7" ht="12.75">
      <c r="A1231" s="123">
        <v>36508</v>
      </c>
      <c r="B1231" s="115" t="s">
        <v>7</v>
      </c>
      <c r="C1231" s="116">
        <v>0.05</v>
      </c>
      <c r="D1231" s="117">
        <v>20.8</v>
      </c>
      <c r="E1231" s="117">
        <v>0</v>
      </c>
      <c r="F1231" s="118" t="s">
        <v>489</v>
      </c>
      <c r="G1231" t="s">
        <v>506</v>
      </c>
    </row>
    <row r="1232" spans="1:7" ht="12.75">
      <c r="A1232" s="123">
        <v>36510</v>
      </c>
      <c r="B1232" s="115" t="s">
        <v>7</v>
      </c>
      <c r="C1232" s="116">
        <v>0.06</v>
      </c>
      <c r="D1232" s="117">
        <v>20.9</v>
      </c>
      <c r="E1232" s="117">
        <v>0</v>
      </c>
      <c r="F1232" s="118" t="s">
        <v>489</v>
      </c>
      <c r="G1232" t="s">
        <v>507</v>
      </c>
    </row>
    <row r="1233" spans="1:7" ht="12.75">
      <c r="A1233" s="123">
        <v>36515</v>
      </c>
      <c r="B1233" s="115" t="s">
        <v>7</v>
      </c>
      <c r="C1233" s="116">
        <v>0.05</v>
      </c>
      <c r="D1233" s="117">
        <v>20.9</v>
      </c>
      <c r="E1233" s="117">
        <v>0</v>
      </c>
      <c r="F1233" s="118" t="s">
        <v>489</v>
      </c>
      <c r="G1233" t="s">
        <v>508</v>
      </c>
    </row>
    <row r="1234" spans="1:7" ht="12.75">
      <c r="A1234" s="123">
        <v>36517</v>
      </c>
      <c r="B1234" s="115" t="s">
        <v>7</v>
      </c>
      <c r="C1234" s="116">
        <v>0.06</v>
      </c>
      <c r="D1234" s="117">
        <v>20.9</v>
      </c>
      <c r="E1234" s="117">
        <v>0</v>
      </c>
      <c r="F1234" s="118" t="s">
        <v>489</v>
      </c>
      <c r="G1234" t="s">
        <v>509</v>
      </c>
    </row>
    <row r="1235" spans="1:7" ht="13.5" thickBot="1">
      <c r="A1235" s="123">
        <v>36521</v>
      </c>
      <c r="B1235" s="119" t="s">
        <v>7</v>
      </c>
      <c r="C1235" s="120">
        <v>0.05</v>
      </c>
      <c r="D1235" s="121">
        <v>20.9</v>
      </c>
      <c r="E1235" s="121">
        <v>0</v>
      </c>
      <c r="F1235" s="122" t="s">
        <v>489</v>
      </c>
      <c r="G1235" t="s">
        <v>510</v>
      </c>
    </row>
    <row r="1236" spans="1:7" ht="12.75">
      <c r="A1236" s="123">
        <v>36193</v>
      </c>
      <c r="B1236" s="111" t="s">
        <v>8</v>
      </c>
      <c r="C1236" s="112">
        <v>0.052</v>
      </c>
      <c r="D1236" s="113">
        <v>20.9</v>
      </c>
      <c r="E1236" s="113">
        <v>0</v>
      </c>
      <c r="F1236" s="114" t="s">
        <v>489</v>
      </c>
      <c r="G1236" t="s">
        <v>564</v>
      </c>
    </row>
    <row r="1237" spans="1:7" ht="12.75">
      <c r="A1237" s="123">
        <v>36195</v>
      </c>
      <c r="B1237" s="115" t="s">
        <v>8</v>
      </c>
      <c r="C1237" s="116">
        <v>0.059</v>
      </c>
      <c r="D1237" s="117">
        <v>20.8</v>
      </c>
      <c r="E1237" s="117">
        <v>0</v>
      </c>
      <c r="F1237" s="118" t="s">
        <v>489</v>
      </c>
      <c r="G1237" t="s">
        <v>565</v>
      </c>
    </row>
    <row r="1238" spans="1:7" ht="12.75">
      <c r="A1238" s="123">
        <v>36199</v>
      </c>
      <c r="B1238" s="115" t="s">
        <v>8</v>
      </c>
      <c r="C1238" s="116">
        <v>0.06</v>
      </c>
      <c r="D1238" s="117">
        <v>20.8</v>
      </c>
      <c r="E1238" s="117">
        <v>0</v>
      </c>
      <c r="F1238" s="118" t="s">
        <v>489</v>
      </c>
      <c r="G1238" t="s">
        <v>566</v>
      </c>
    </row>
    <row r="1239" spans="1:7" ht="12.75">
      <c r="A1239" s="123">
        <v>36203</v>
      </c>
      <c r="B1239" s="115" t="s">
        <v>8</v>
      </c>
      <c r="C1239" s="116">
        <v>0.057</v>
      </c>
      <c r="D1239" s="117">
        <v>20.6</v>
      </c>
      <c r="E1239" s="117">
        <v>0</v>
      </c>
      <c r="F1239" s="118" t="s">
        <v>489</v>
      </c>
      <c r="G1239" t="s">
        <v>567</v>
      </c>
    </row>
    <row r="1240" spans="1:7" ht="12.75">
      <c r="A1240" s="123">
        <v>36206</v>
      </c>
      <c r="B1240" s="115" t="s">
        <v>8</v>
      </c>
      <c r="C1240" s="116">
        <v>0.068</v>
      </c>
      <c r="D1240" s="117">
        <v>20.7</v>
      </c>
      <c r="E1240" s="117">
        <v>0</v>
      </c>
      <c r="F1240" s="118" t="s">
        <v>489</v>
      </c>
      <c r="G1240" t="s">
        <v>568</v>
      </c>
    </row>
    <row r="1241" spans="1:7" ht="12.75">
      <c r="A1241" s="123">
        <v>36209</v>
      </c>
      <c r="B1241" s="115" t="s">
        <v>8</v>
      </c>
      <c r="C1241" s="116">
        <v>0.075</v>
      </c>
      <c r="D1241" s="117">
        <v>20.8</v>
      </c>
      <c r="E1241" s="117">
        <v>0</v>
      </c>
      <c r="F1241" s="118" t="s">
        <v>489</v>
      </c>
      <c r="G1241" t="s">
        <v>569</v>
      </c>
    </row>
    <row r="1242" spans="1:7" ht="12.75">
      <c r="A1242" s="123">
        <v>36213</v>
      </c>
      <c r="B1242" s="115" t="s">
        <v>8</v>
      </c>
      <c r="C1242" s="116">
        <v>0.055</v>
      </c>
      <c r="D1242" s="117">
        <v>20.9</v>
      </c>
      <c r="E1242" s="117">
        <v>0</v>
      </c>
      <c r="F1242" s="118" t="s">
        <v>489</v>
      </c>
      <c r="G1242" t="s">
        <v>570</v>
      </c>
    </row>
    <row r="1243" spans="1:7" ht="12.75">
      <c r="A1243" s="123">
        <v>36216</v>
      </c>
      <c r="B1243" s="115" t="s">
        <v>8</v>
      </c>
      <c r="C1243" s="116">
        <v>0.153</v>
      </c>
      <c r="D1243" s="117">
        <v>20.9</v>
      </c>
      <c r="E1243" s="117">
        <v>0</v>
      </c>
      <c r="F1243" s="118" t="s">
        <v>489</v>
      </c>
      <c r="G1243" t="s">
        <v>571</v>
      </c>
    </row>
    <row r="1244" spans="1:7" ht="12.75">
      <c r="A1244" s="123">
        <v>36249</v>
      </c>
      <c r="B1244" s="115" t="s">
        <v>8</v>
      </c>
      <c r="C1244" s="116">
        <v>0.061</v>
      </c>
      <c r="D1244" s="117">
        <v>20.9</v>
      </c>
      <c r="E1244" s="117">
        <v>0</v>
      </c>
      <c r="F1244" s="118" t="s">
        <v>489</v>
      </c>
      <c r="G1244" t="s">
        <v>493</v>
      </c>
    </row>
    <row r="1245" spans="1:7" ht="12.75">
      <c r="A1245" s="123">
        <v>36251</v>
      </c>
      <c r="B1245" s="115" t="s">
        <v>8</v>
      </c>
      <c r="C1245" s="116">
        <v>0.058</v>
      </c>
      <c r="D1245" s="117">
        <v>20.9</v>
      </c>
      <c r="E1245" s="117">
        <v>0</v>
      </c>
      <c r="F1245" s="118" t="s">
        <v>489</v>
      </c>
      <c r="G1245" t="s">
        <v>494</v>
      </c>
    </row>
    <row r="1246" spans="1:7" ht="12.75">
      <c r="A1246" s="123">
        <v>36256</v>
      </c>
      <c r="B1246" s="115" t="s">
        <v>8</v>
      </c>
      <c r="C1246" s="116">
        <v>0.058</v>
      </c>
      <c r="D1246" s="117">
        <v>20.9</v>
      </c>
      <c r="E1246" s="117">
        <v>0</v>
      </c>
      <c r="F1246" s="118" t="s">
        <v>489</v>
      </c>
      <c r="G1246" t="s">
        <v>495</v>
      </c>
    </row>
    <row r="1247" spans="1:7" ht="12.75">
      <c r="A1247" s="123">
        <v>36259</v>
      </c>
      <c r="B1247" s="115" t="s">
        <v>8</v>
      </c>
      <c r="C1247" s="116">
        <v>0.057</v>
      </c>
      <c r="D1247" s="117">
        <v>20.9</v>
      </c>
      <c r="E1247" s="117">
        <v>0</v>
      </c>
      <c r="F1247" s="118" t="s">
        <v>489</v>
      </c>
      <c r="G1247" t="s">
        <v>496</v>
      </c>
    </row>
    <row r="1248" spans="1:7" ht="12.75">
      <c r="A1248" s="123">
        <v>36263</v>
      </c>
      <c r="B1248" s="115" t="s">
        <v>8</v>
      </c>
      <c r="C1248" s="116">
        <v>0.059</v>
      </c>
      <c r="D1248" s="117">
        <v>20.9</v>
      </c>
      <c r="E1248" s="117">
        <v>0</v>
      </c>
      <c r="F1248" s="118" t="s">
        <v>489</v>
      </c>
      <c r="G1248" t="s">
        <v>497</v>
      </c>
    </row>
    <row r="1249" spans="1:7" ht="12.75">
      <c r="A1249" s="123">
        <v>36266</v>
      </c>
      <c r="B1249" s="115" t="s">
        <v>8</v>
      </c>
      <c r="C1249" s="116">
        <v>0.048</v>
      </c>
      <c r="D1249" s="117">
        <v>20.9</v>
      </c>
      <c r="E1249" s="117">
        <v>0</v>
      </c>
      <c r="F1249" s="118" t="s">
        <v>489</v>
      </c>
      <c r="G1249" t="s">
        <v>498</v>
      </c>
    </row>
    <row r="1250" spans="1:7" ht="12.75">
      <c r="A1250" s="123">
        <v>36270</v>
      </c>
      <c r="B1250" s="115" t="s">
        <v>8</v>
      </c>
      <c r="C1250" s="116">
        <v>0.056</v>
      </c>
      <c r="D1250" s="117">
        <v>20.9</v>
      </c>
      <c r="E1250" s="117">
        <v>0</v>
      </c>
      <c r="F1250" s="118" t="s">
        <v>489</v>
      </c>
      <c r="G1250" t="s">
        <v>499</v>
      </c>
    </row>
    <row r="1251" spans="1:7" ht="13.5" thickBot="1">
      <c r="A1251" s="123">
        <v>36272</v>
      </c>
      <c r="B1251" s="119" t="s">
        <v>8</v>
      </c>
      <c r="C1251" s="120">
        <v>0.06</v>
      </c>
      <c r="D1251" s="121">
        <v>20.9</v>
      </c>
      <c r="E1251" s="121">
        <v>0</v>
      </c>
      <c r="F1251" s="122" t="s">
        <v>489</v>
      </c>
      <c r="G1251" t="s">
        <v>500</v>
      </c>
    </row>
    <row r="1252" spans="1:7" ht="12.75">
      <c r="A1252" s="123">
        <v>36278</v>
      </c>
      <c r="B1252" s="111" t="s">
        <v>8</v>
      </c>
      <c r="C1252" s="112">
        <v>0.105</v>
      </c>
      <c r="D1252" s="113">
        <v>20.8</v>
      </c>
      <c r="E1252" s="113">
        <v>0</v>
      </c>
      <c r="F1252" s="114" t="s">
        <v>489</v>
      </c>
      <c r="G1252" t="s">
        <v>501</v>
      </c>
    </row>
    <row r="1253" spans="1:7" ht="12.75">
      <c r="A1253" s="123">
        <v>36285</v>
      </c>
      <c r="B1253" s="115" t="s">
        <v>8</v>
      </c>
      <c r="C1253" s="116">
        <v>0.061</v>
      </c>
      <c r="D1253" s="117">
        <v>20.7</v>
      </c>
      <c r="E1253" s="117">
        <v>0</v>
      </c>
      <c r="F1253" s="118" t="s">
        <v>489</v>
      </c>
      <c r="G1253" t="s">
        <v>528</v>
      </c>
    </row>
    <row r="1254" spans="1:7" ht="12.75">
      <c r="A1254" s="123">
        <v>36287</v>
      </c>
      <c r="B1254" s="115" t="s">
        <v>8</v>
      </c>
      <c r="C1254" s="116">
        <v>0.06</v>
      </c>
      <c r="D1254" s="117">
        <v>20.7</v>
      </c>
      <c r="E1254" s="117">
        <v>0</v>
      </c>
      <c r="F1254" s="118" t="s">
        <v>489</v>
      </c>
      <c r="G1254" t="s">
        <v>529</v>
      </c>
    </row>
    <row r="1255" spans="1:7" ht="12.75">
      <c r="A1255" s="123">
        <v>36291</v>
      </c>
      <c r="B1255" s="115" t="s">
        <v>8</v>
      </c>
      <c r="C1255" s="116">
        <v>0.06</v>
      </c>
      <c r="D1255" s="117">
        <v>20.9</v>
      </c>
      <c r="E1255" s="117">
        <v>0</v>
      </c>
      <c r="F1255" s="118" t="s">
        <v>489</v>
      </c>
      <c r="G1255" t="s">
        <v>530</v>
      </c>
    </row>
    <row r="1256" spans="1:7" ht="12.75">
      <c r="A1256" s="123">
        <v>36294</v>
      </c>
      <c r="B1256" s="115" t="s">
        <v>8</v>
      </c>
      <c r="C1256" s="116">
        <v>0.057</v>
      </c>
      <c r="D1256" s="117">
        <v>20.4</v>
      </c>
      <c r="E1256" s="117">
        <v>0</v>
      </c>
      <c r="F1256" s="118" t="s">
        <v>489</v>
      </c>
      <c r="G1256" t="s">
        <v>531</v>
      </c>
    </row>
    <row r="1257" spans="1:7" ht="12.75">
      <c r="A1257" s="123">
        <v>36298</v>
      </c>
      <c r="B1257" s="115" t="s">
        <v>8</v>
      </c>
      <c r="C1257" s="116">
        <v>0.058</v>
      </c>
      <c r="D1257" s="117">
        <v>20.5</v>
      </c>
      <c r="E1257" s="117">
        <v>0</v>
      </c>
      <c r="F1257" s="118" t="s">
        <v>489</v>
      </c>
      <c r="G1257" t="s">
        <v>532</v>
      </c>
    </row>
    <row r="1258" spans="1:7" ht="12.75">
      <c r="A1258" s="123">
        <v>36301</v>
      </c>
      <c r="B1258" s="115" t="s">
        <v>8</v>
      </c>
      <c r="C1258" s="116">
        <v>0.06</v>
      </c>
      <c r="D1258" s="117">
        <v>20.5</v>
      </c>
      <c r="E1258" s="117">
        <v>0</v>
      </c>
      <c r="F1258" s="118" t="s">
        <v>489</v>
      </c>
      <c r="G1258" t="s">
        <v>533</v>
      </c>
    </row>
    <row r="1259" spans="1:7" ht="12.75">
      <c r="A1259" s="123">
        <v>36305</v>
      </c>
      <c r="B1259" s="115" t="s">
        <v>8</v>
      </c>
      <c r="C1259" s="116">
        <v>0.058</v>
      </c>
      <c r="D1259" s="117">
        <v>20.5</v>
      </c>
      <c r="E1259" s="117">
        <v>0</v>
      </c>
      <c r="F1259" s="118" t="s">
        <v>489</v>
      </c>
      <c r="G1259" t="s">
        <v>534</v>
      </c>
    </row>
    <row r="1260" spans="1:7" ht="12.75">
      <c r="A1260" s="123">
        <v>36308</v>
      </c>
      <c r="B1260" s="115" t="s">
        <v>8</v>
      </c>
      <c r="C1260" s="116">
        <v>0.058</v>
      </c>
      <c r="D1260" s="117">
        <v>20.5</v>
      </c>
      <c r="E1260" s="117">
        <v>0</v>
      </c>
      <c r="F1260" s="118" t="s">
        <v>489</v>
      </c>
      <c r="G1260" t="s">
        <v>535</v>
      </c>
    </row>
    <row r="1261" spans="1:7" ht="12.75">
      <c r="A1261" s="123">
        <v>36312</v>
      </c>
      <c r="B1261" s="115" t="s">
        <v>8</v>
      </c>
      <c r="C1261" s="116">
        <v>0.061</v>
      </c>
      <c r="D1261" s="117">
        <v>20.8</v>
      </c>
      <c r="E1261" s="117">
        <v>0</v>
      </c>
      <c r="F1261" s="118" t="s">
        <v>489</v>
      </c>
      <c r="G1261" t="s">
        <v>572</v>
      </c>
    </row>
    <row r="1262" spans="1:7" ht="12.75">
      <c r="A1262" s="123">
        <v>36314</v>
      </c>
      <c r="B1262" s="115" t="s">
        <v>8</v>
      </c>
      <c r="C1262" s="116">
        <v>0.056</v>
      </c>
      <c r="D1262" s="117">
        <v>20.8</v>
      </c>
      <c r="E1262" s="117">
        <v>0</v>
      </c>
      <c r="F1262" s="118" t="s">
        <v>489</v>
      </c>
      <c r="G1262" t="s">
        <v>573</v>
      </c>
    </row>
    <row r="1263" spans="1:7" ht="12.75">
      <c r="A1263" s="123">
        <v>36319</v>
      </c>
      <c r="B1263" s="115" t="s">
        <v>8</v>
      </c>
      <c r="C1263" s="116">
        <v>0.058</v>
      </c>
      <c r="D1263" s="117">
        <v>20.5</v>
      </c>
      <c r="E1263" s="117">
        <v>0</v>
      </c>
      <c r="F1263" s="118" t="s">
        <v>489</v>
      </c>
      <c r="G1263" t="s">
        <v>530</v>
      </c>
    </row>
    <row r="1264" spans="1:7" ht="12.75">
      <c r="A1264" s="123">
        <v>36322</v>
      </c>
      <c r="B1264" s="115" t="s">
        <v>8</v>
      </c>
      <c r="C1264" s="116">
        <v>0.057</v>
      </c>
      <c r="D1264" s="117">
        <v>20.5</v>
      </c>
      <c r="E1264" s="117">
        <v>0</v>
      </c>
      <c r="F1264" s="118" t="s">
        <v>489</v>
      </c>
      <c r="G1264" t="s">
        <v>574</v>
      </c>
    </row>
    <row r="1265" spans="1:7" ht="12.75">
      <c r="A1265" s="123">
        <v>36326</v>
      </c>
      <c r="B1265" s="115" t="s">
        <v>8</v>
      </c>
      <c r="C1265" s="116">
        <v>0.056</v>
      </c>
      <c r="D1265" s="117">
        <v>20.5</v>
      </c>
      <c r="E1265" s="117">
        <v>0</v>
      </c>
      <c r="F1265" s="118" t="s">
        <v>489</v>
      </c>
      <c r="G1265" t="s">
        <v>575</v>
      </c>
    </row>
    <row r="1266" spans="1:7" ht="12.75">
      <c r="A1266" s="123">
        <v>36329</v>
      </c>
      <c r="B1266" s="115" t="s">
        <v>8</v>
      </c>
      <c r="C1266" s="116">
        <v>0.055</v>
      </c>
      <c r="D1266" s="117">
        <v>20.4</v>
      </c>
      <c r="E1266" s="117">
        <v>0</v>
      </c>
      <c r="F1266" s="118" t="s">
        <v>489</v>
      </c>
      <c r="G1266" t="s">
        <v>576</v>
      </c>
    </row>
    <row r="1267" spans="1:7" ht="13.5" thickBot="1">
      <c r="A1267" s="123">
        <v>36333</v>
      </c>
      <c r="B1267" s="119" t="s">
        <v>8</v>
      </c>
      <c r="C1267" s="120">
        <v>0.053</v>
      </c>
      <c r="D1267" s="121">
        <v>20.4</v>
      </c>
      <c r="E1267" s="121">
        <v>0</v>
      </c>
      <c r="F1267" s="122" t="s">
        <v>489</v>
      </c>
      <c r="G1267" t="s">
        <v>577</v>
      </c>
    </row>
    <row r="1268" spans="1:7" ht="12.75">
      <c r="A1268" s="123">
        <v>36336</v>
      </c>
      <c r="B1268" s="111" t="s">
        <v>8</v>
      </c>
      <c r="C1268" s="112">
        <v>0.054</v>
      </c>
      <c r="D1268" s="113">
        <v>20.2</v>
      </c>
      <c r="E1268" s="113">
        <v>0</v>
      </c>
      <c r="F1268" s="114" t="s">
        <v>489</v>
      </c>
      <c r="G1268" t="s">
        <v>578</v>
      </c>
    </row>
    <row r="1269" spans="1:7" ht="12.75">
      <c r="A1269" s="123">
        <v>36339</v>
      </c>
      <c r="B1269" s="115" t="s">
        <v>8</v>
      </c>
      <c r="C1269" s="116">
        <v>0.054</v>
      </c>
      <c r="D1269" s="117">
        <v>20.2</v>
      </c>
      <c r="E1269" s="117">
        <v>0</v>
      </c>
      <c r="F1269" s="118" t="s">
        <v>489</v>
      </c>
      <c r="G1269" t="s">
        <v>579</v>
      </c>
    </row>
    <row r="1270" spans="1:7" ht="12.75">
      <c r="A1270" s="123">
        <v>36343</v>
      </c>
      <c r="B1270" s="115" t="s">
        <v>8</v>
      </c>
      <c r="C1270" s="116">
        <v>0.055</v>
      </c>
      <c r="D1270" s="117">
        <v>20.2</v>
      </c>
      <c r="E1270" s="117">
        <v>0</v>
      </c>
      <c r="F1270" s="118" t="s">
        <v>489</v>
      </c>
      <c r="G1270" t="s">
        <v>536</v>
      </c>
    </row>
    <row r="1271" spans="1:7" ht="12.75">
      <c r="A1271" s="123">
        <v>36347</v>
      </c>
      <c r="B1271" s="115" t="s">
        <v>8</v>
      </c>
      <c r="C1271" s="116">
        <v>0.052</v>
      </c>
      <c r="D1271" s="117">
        <v>20.4</v>
      </c>
      <c r="E1271" s="117">
        <v>0</v>
      </c>
      <c r="F1271" s="118" t="s">
        <v>489</v>
      </c>
      <c r="G1271" t="s">
        <v>537</v>
      </c>
    </row>
    <row r="1272" spans="1:7" ht="12.75">
      <c r="A1272" s="123">
        <v>36350</v>
      </c>
      <c r="B1272" s="115" t="s">
        <v>8</v>
      </c>
      <c r="C1272" s="116">
        <v>0.056</v>
      </c>
      <c r="D1272" s="117">
        <v>20.1</v>
      </c>
      <c r="E1272" s="117">
        <v>0</v>
      </c>
      <c r="F1272" s="118" t="s">
        <v>489</v>
      </c>
      <c r="G1272" t="s">
        <v>538</v>
      </c>
    </row>
    <row r="1273" spans="1:7" ht="12.75">
      <c r="A1273" s="123">
        <v>36354</v>
      </c>
      <c r="B1273" s="115" t="s">
        <v>8</v>
      </c>
      <c r="C1273" s="116">
        <v>0.054</v>
      </c>
      <c r="D1273" s="117">
        <v>20.2</v>
      </c>
      <c r="E1273" s="117">
        <v>0</v>
      </c>
      <c r="F1273" s="118" t="s">
        <v>489</v>
      </c>
      <c r="G1273" t="s">
        <v>539</v>
      </c>
    </row>
    <row r="1274" spans="1:7" ht="12.75">
      <c r="A1274" s="123">
        <v>36357</v>
      </c>
      <c r="B1274" s="115" t="s">
        <v>8</v>
      </c>
      <c r="C1274" s="116">
        <v>0.056</v>
      </c>
      <c r="D1274" s="117">
        <v>20.4</v>
      </c>
      <c r="E1274" s="117">
        <v>0</v>
      </c>
      <c r="F1274" s="118" t="s">
        <v>489</v>
      </c>
      <c r="G1274" t="s">
        <v>540</v>
      </c>
    </row>
    <row r="1275" spans="1:7" ht="12.75">
      <c r="A1275" s="123">
        <v>36361</v>
      </c>
      <c r="B1275" s="115" t="s">
        <v>8</v>
      </c>
      <c r="C1275" s="116">
        <v>0.056</v>
      </c>
      <c r="D1275" s="117">
        <v>20.2</v>
      </c>
      <c r="E1275" s="117">
        <v>0</v>
      </c>
      <c r="F1275" s="118" t="s">
        <v>489</v>
      </c>
      <c r="G1275" t="s">
        <v>541</v>
      </c>
    </row>
    <row r="1276" spans="1:7" ht="12.75">
      <c r="A1276" s="123">
        <v>36364</v>
      </c>
      <c r="B1276" s="115" t="s">
        <v>8</v>
      </c>
      <c r="C1276" s="116">
        <v>0.053</v>
      </c>
      <c r="D1276" s="117">
        <v>19.9</v>
      </c>
      <c r="E1276" s="117">
        <v>0</v>
      </c>
      <c r="F1276" s="118" t="s">
        <v>489</v>
      </c>
      <c r="G1276" t="s">
        <v>542</v>
      </c>
    </row>
    <row r="1277" spans="1:7" ht="12.75">
      <c r="A1277" s="123">
        <v>36368</v>
      </c>
      <c r="B1277" s="115" t="s">
        <v>8</v>
      </c>
      <c r="C1277" s="116">
        <v>0.055</v>
      </c>
      <c r="D1277" s="117">
        <v>18</v>
      </c>
      <c r="E1277" s="117">
        <v>0</v>
      </c>
      <c r="F1277" s="118" t="s">
        <v>489</v>
      </c>
      <c r="G1277" t="s">
        <v>543</v>
      </c>
    </row>
    <row r="1278" spans="1:7" ht="12.75">
      <c r="A1278" s="123">
        <v>36371</v>
      </c>
      <c r="B1278" s="115" t="s">
        <v>8</v>
      </c>
      <c r="C1278" s="116">
        <v>0.054</v>
      </c>
      <c r="D1278" s="117">
        <v>14.9</v>
      </c>
      <c r="E1278" s="117">
        <v>0</v>
      </c>
      <c r="F1278" s="118" t="s">
        <v>489</v>
      </c>
      <c r="G1278" t="s">
        <v>544</v>
      </c>
    </row>
    <row r="1279" spans="1:7" ht="12.75">
      <c r="A1279" s="123">
        <v>36374</v>
      </c>
      <c r="B1279" s="115" t="s">
        <v>8</v>
      </c>
      <c r="C1279" s="116">
        <v>0.055</v>
      </c>
      <c r="D1279" s="117">
        <v>20.4</v>
      </c>
      <c r="E1279" s="117">
        <v>0</v>
      </c>
      <c r="F1279" s="118" t="s">
        <v>489</v>
      </c>
      <c r="G1279" t="s">
        <v>545</v>
      </c>
    </row>
    <row r="1280" spans="1:7" ht="12.75">
      <c r="A1280" s="123">
        <v>36378</v>
      </c>
      <c r="B1280" s="115" t="s">
        <v>8</v>
      </c>
      <c r="C1280" s="116">
        <v>0.054</v>
      </c>
      <c r="D1280" s="117">
        <v>20.1</v>
      </c>
      <c r="E1280" s="117">
        <v>0</v>
      </c>
      <c r="F1280" s="118" t="s">
        <v>489</v>
      </c>
      <c r="G1280" t="s">
        <v>546</v>
      </c>
    </row>
    <row r="1281" spans="1:7" ht="12.75">
      <c r="A1281" s="123">
        <v>36382</v>
      </c>
      <c r="B1281" s="115" t="s">
        <v>8</v>
      </c>
      <c r="C1281" s="116">
        <v>0.052</v>
      </c>
      <c r="D1281" s="117">
        <v>20.5</v>
      </c>
      <c r="E1281" s="117">
        <v>0</v>
      </c>
      <c r="F1281" s="118" t="s">
        <v>489</v>
      </c>
      <c r="G1281" t="s">
        <v>547</v>
      </c>
    </row>
    <row r="1282" spans="1:7" ht="12.75">
      <c r="A1282" s="123">
        <v>36384</v>
      </c>
      <c r="B1282" s="115" t="s">
        <v>8</v>
      </c>
      <c r="C1282" s="116">
        <v>0.05</v>
      </c>
      <c r="D1282" s="117">
        <v>20.5</v>
      </c>
      <c r="E1282" s="117">
        <v>0</v>
      </c>
      <c r="F1282" s="118" t="s">
        <v>489</v>
      </c>
      <c r="G1282" t="s">
        <v>548</v>
      </c>
    </row>
    <row r="1283" spans="1:7" ht="13.5" thickBot="1">
      <c r="A1283" s="123">
        <v>36388</v>
      </c>
      <c r="B1283" s="119" t="s">
        <v>8</v>
      </c>
      <c r="C1283" s="120">
        <v>0.052</v>
      </c>
      <c r="D1283" s="121">
        <v>20.6</v>
      </c>
      <c r="E1283" s="121">
        <v>0</v>
      </c>
      <c r="F1283" s="122" t="s">
        <v>489</v>
      </c>
      <c r="G1283" t="s">
        <v>549</v>
      </c>
    </row>
    <row r="1284" spans="1:7" ht="12.75">
      <c r="A1284" s="123">
        <v>36392</v>
      </c>
      <c r="B1284" s="111" t="s">
        <v>8</v>
      </c>
      <c r="C1284" s="112">
        <v>0.051</v>
      </c>
      <c r="D1284" s="113">
        <v>20.4</v>
      </c>
      <c r="E1284" s="113">
        <v>0</v>
      </c>
      <c r="F1284" s="114" t="s">
        <v>489</v>
      </c>
      <c r="G1284" t="s">
        <v>550</v>
      </c>
    </row>
    <row r="1285" spans="1:7" ht="12.75">
      <c r="A1285" s="123">
        <v>36396</v>
      </c>
      <c r="B1285" s="115" t="s">
        <v>8</v>
      </c>
      <c r="C1285" s="116">
        <v>0.054</v>
      </c>
      <c r="D1285" s="117">
        <v>19.4</v>
      </c>
      <c r="E1285" s="117">
        <v>0</v>
      </c>
      <c r="F1285" s="118" t="s">
        <v>489</v>
      </c>
      <c r="G1285" t="s">
        <v>551</v>
      </c>
    </row>
    <row r="1286" spans="1:7" ht="12.75">
      <c r="A1286" s="123">
        <v>36398</v>
      </c>
      <c r="B1286" s="115" t="s">
        <v>8</v>
      </c>
      <c r="C1286" s="116">
        <v>0.048</v>
      </c>
      <c r="D1286" s="117">
        <v>17.8</v>
      </c>
      <c r="E1286" s="117">
        <v>0</v>
      </c>
      <c r="F1286" s="118" t="s">
        <v>489</v>
      </c>
      <c r="G1286" t="s">
        <v>552</v>
      </c>
    </row>
    <row r="1287" spans="1:7" ht="12.75">
      <c r="A1287" s="123">
        <v>36403</v>
      </c>
      <c r="B1287" s="115" t="s">
        <v>8</v>
      </c>
      <c r="C1287" s="116">
        <v>0.055</v>
      </c>
      <c r="D1287" s="117">
        <v>16.3</v>
      </c>
      <c r="E1287" s="117">
        <v>0</v>
      </c>
      <c r="F1287" s="118" t="s">
        <v>489</v>
      </c>
      <c r="G1287" t="s">
        <v>553</v>
      </c>
    </row>
    <row r="1288" spans="1:7" ht="12.75">
      <c r="A1288" s="123">
        <v>36406</v>
      </c>
      <c r="B1288" s="115" t="s">
        <v>8</v>
      </c>
      <c r="C1288" s="116">
        <v>0.06</v>
      </c>
      <c r="D1288" s="117">
        <v>10</v>
      </c>
      <c r="E1288" s="117">
        <v>0</v>
      </c>
      <c r="F1288" s="118" t="s">
        <v>489</v>
      </c>
      <c r="G1288" t="s">
        <v>554</v>
      </c>
    </row>
    <row r="1289" spans="1:7" ht="12.75">
      <c r="A1289" s="123">
        <v>36410</v>
      </c>
      <c r="B1289" s="115" t="s">
        <v>8</v>
      </c>
      <c r="C1289" s="116">
        <v>0.054</v>
      </c>
      <c r="D1289" s="117">
        <v>0</v>
      </c>
      <c r="E1289" s="117">
        <v>13</v>
      </c>
      <c r="F1289" s="118" t="s">
        <v>489</v>
      </c>
      <c r="G1289" t="s">
        <v>555</v>
      </c>
    </row>
    <row r="1290" spans="1:7" ht="12.75">
      <c r="A1290" s="123">
        <v>36411</v>
      </c>
      <c r="B1290" s="115" t="s">
        <v>8</v>
      </c>
      <c r="C1290" s="125" t="s">
        <v>556</v>
      </c>
      <c r="D1290" s="117">
        <v>18.1</v>
      </c>
      <c r="E1290" s="124">
        <v>0.05</v>
      </c>
      <c r="F1290" s="118" t="s">
        <v>489</v>
      </c>
      <c r="G1290" t="s">
        <v>557</v>
      </c>
    </row>
    <row r="1291" spans="1:7" ht="12.75">
      <c r="A1291" s="123">
        <v>36413</v>
      </c>
      <c r="B1291" s="115" t="s">
        <v>8</v>
      </c>
      <c r="C1291" s="116">
        <v>0.054</v>
      </c>
      <c r="D1291" s="117">
        <v>20.6</v>
      </c>
      <c r="E1291" s="117">
        <v>0</v>
      </c>
      <c r="F1291" s="118" t="s">
        <v>489</v>
      </c>
      <c r="G1291" t="s">
        <v>558</v>
      </c>
    </row>
    <row r="1292" spans="1:7" ht="12.75">
      <c r="A1292" s="123">
        <v>36417</v>
      </c>
      <c r="B1292" s="115" t="s">
        <v>8</v>
      </c>
      <c r="C1292" s="116">
        <v>0.055</v>
      </c>
      <c r="D1292" s="117">
        <v>20.7</v>
      </c>
      <c r="E1292" s="117">
        <v>0</v>
      </c>
      <c r="F1292" s="118" t="s">
        <v>489</v>
      </c>
      <c r="G1292" t="s">
        <v>559</v>
      </c>
    </row>
    <row r="1293" spans="1:7" ht="12.75">
      <c r="A1293" s="123">
        <v>36420</v>
      </c>
      <c r="B1293" s="115" t="s">
        <v>8</v>
      </c>
      <c r="C1293" s="116">
        <v>0.054</v>
      </c>
      <c r="D1293" s="117">
        <v>20.8</v>
      </c>
      <c r="E1293" s="117">
        <v>0</v>
      </c>
      <c r="F1293" s="118" t="s">
        <v>489</v>
      </c>
      <c r="G1293" t="s">
        <v>560</v>
      </c>
    </row>
    <row r="1294" spans="1:7" ht="12.75">
      <c r="A1294" s="123">
        <v>36424</v>
      </c>
      <c r="B1294" s="115" t="s">
        <v>8</v>
      </c>
      <c r="C1294" s="116">
        <v>0.056</v>
      </c>
      <c r="D1294" s="117">
        <v>20.8</v>
      </c>
      <c r="E1294" s="117">
        <v>0</v>
      </c>
      <c r="F1294" s="118" t="s">
        <v>489</v>
      </c>
      <c r="G1294" t="s">
        <v>561</v>
      </c>
    </row>
    <row r="1295" spans="1:7" ht="12.75">
      <c r="A1295" s="123">
        <v>36427</v>
      </c>
      <c r="B1295" s="115" t="s">
        <v>8</v>
      </c>
      <c r="C1295" s="116">
        <v>0.05</v>
      </c>
      <c r="D1295" s="117">
        <v>20.8</v>
      </c>
      <c r="E1295" s="117">
        <v>0</v>
      </c>
      <c r="F1295" s="118" t="s">
        <v>489</v>
      </c>
      <c r="G1295" t="s">
        <v>561</v>
      </c>
    </row>
    <row r="1296" spans="1:7" ht="12.75">
      <c r="A1296" s="123">
        <v>36431</v>
      </c>
      <c r="B1296" s="115" t="s">
        <v>8</v>
      </c>
      <c r="C1296" s="116">
        <v>0.054</v>
      </c>
      <c r="D1296" s="117">
        <v>20.8</v>
      </c>
      <c r="E1296" s="117">
        <v>0</v>
      </c>
      <c r="F1296" s="118" t="s">
        <v>489</v>
      </c>
      <c r="G1296" t="s">
        <v>562</v>
      </c>
    </row>
    <row r="1297" spans="1:7" ht="12.75">
      <c r="A1297" s="123">
        <v>36433</v>
      </c>
      <c r="B1297" s="115" t="s">
        <v>8</v>
      </c>
      <c r="C1297" s="116">
        <v>0.052</v>
      </c>
      <c r="D1297" s="117">
        <v>20.8</v>
      </c>
      <c r="E1297" s="117">
        <v>0</v>
      </c>
      <c r="F1297" s="118" t="s">
        <v>489</v>
      </c>
      <c r="G1297" t="s">
        <v>563</v>
      </c>
    </row>
    <row r="1298" spans="1:7" ht="12.75">
      <c r="A1298" s="123">
        <v>36439</v>
      </c>
      <c r="B1298" s="115" t="s">
        <v>8</v>
      </c>
      <c r="C1298" s="116">
        <v>0.05</v>
      </c>
      <c r="D1298" s="117">
        <v>20.7</v>
      </c>
      <c r="E1298" s="117">
        <v>0</v>
      </c>
      <c r="F1298" s="118" t="s">
        <v>489</v>
      </c>
      <c r="G1298" t="s">
        <v>520</v>
      </c>
    </row>
    <row r="1299" spans="1:7" ht="13.5" thickBot="1">
      <c r="A1299" s="123">
        <v>36441</v>
      </c>
      <c r="B1299" s="119" t="s">
        <v>8</v>
      </c>
      <c r="C1299" s="120">
        <v>0.054</v>
      </c>
      <c r="D1299" s="121">
        <v>20.9</v>
      </c>
      <c r="E1299" s="117">
        <v>0</v>
      </c>
      <c r="F1299" s="122" t="s">
        <v>489</v>
      </c>
      <c r="G1299" t="s">
        <v>521</v>
      </c>
    </row>
    <row r="1300" spans="1:7" ht="12.75">
      <c r="A1300" s="123">
        <v>36445</v>
      </c>
      <c r="B1300" s="111" t="s">
        <v>8</v>
      </c>
      <c r="C1300" s="112">
        <v>0.05</v>
      </c>
      <c r="D1300" s="113">
        <v>20.9</v>
      </c>
      <c r="E1300" s="113">
        <v>0</v>
      </c>
      <c r="F1300" s="114" t="s">
        <v>489</v>
      </c>
      <c r="G1300" t="s">
        <v>522</v>
      </c>
    </row>
    <row r="1301" spans="1:7" ht="12.75">
      <c r="A1301" s="123">
        <v>36447</v>
      </c>
      <c r="B1301" s="115" t="s">
        <v>8</v>
      </c>
      <c r="C1301" s="116">
        <v>0.05</v>
      </c>
      <c r="D1301" s="117">
        <v>20.8</v>
      </c>
      <c r="E1301" s="117">
        <v>0</v>
      </c>
      <c r="F1301" s="118" t="s">
        <v>489</v>
      </c>
      <c r="G1301" t="s">
        <v>523</v>
      </c>
    </row>
    <row r="1302" spans="1:7" ht="12.75">
      <c r="A1302" s="123">
        <v>36451</v>
      </c>
      <c r="B1302" s="115" t="s">
        <v>8</v>
      </c>
      <c r="C1302" s="116">
        <v>0.058</v>
      </c>
      <c r="D1302" s="117">
        <v>20.9</v>
      </c>
      <c r="E1302" s="117">
        <v>0</v>
      </c>
      <c r="F1302" s="118" t="s">
        <v>489</v>
      </c>
      <c r="G1302" t="s">
        <v>524</v>
      </c>
    </row>
    <row r="1303" spans="1:7" ht="12.75">
      <c r="A1303" s="123">
        <v>36454</v>
      </c>
      <c r="B1303" s="115" t="s">
        <v>8</v>
      </c>
      <c r="C1303" s="116">
        <v>0.05</v>
      </c>
      <c r="D1303" s="117">
        <v>20.9</v>
      </c>
      <c r="E1303" s="117">
        <v>0</v>
      </c>
      <c r="F1303" s="118" t="s">
        <v>489</v>
      </c>
      <c r="G1303" t="s">
        <v>525</v>
      </c>
    </row>
    <row r="1304" spans="1:7" ht="12.75">
      <c r="A1304" s="123">
        <v>36459</v>
      </c>
      <c r="B1304" s="115" t="s">
        <v>8</v>
      </c>
      <c r="C1304" s="116">
        <v>0.049</v>
      </c>
      <c r="D1304" s="117">
        <v>20.9</v>
      </c>
      <c r="E1304" s="117">
        <v>0</v>
      </c>
      <c r="F1304" s="118" t="s">
        <v>489</v>
      </c>
      <c r="G1304" t="s">
        <v>526</v>
      </c>
    </row>
    <row r="1305" spans="1:7" ht="12.75">
      <c r="A1305" s="123">
        <v>36461</v>
      </c>
      <c r="B1305" s="115" t="s">
        <v>8</v>
      </c>
      <c r="C1305" s="116">
        <v>0.053</v>
      </c>
      <c r="D1305" s="117">
        <v>20.9</v>
      </c>
      <c r="E1305" s="117">
        <v>0</v>
      </c>
      <c r="F1305" s="118" t="s">
        <v>489</v>
      </c>
      <c r="G1305" t="s">
        <v>527</v>
      </c>
    </row>
    <row r="1306" spans="1:7" ht="12.75">
      <c r="A1306" s="123">
        <v>36465</v>
      </c>
      <c r="B1306" s="115" t="s">
        <v>8</v>
      </c>
      <c r="C1306" s="116">
        <v>0.05</v>
      </c>
      <c r="D1306" s="117">
        <v>20.9</v>
      </c>
      <c r="E1306" s="117">
        <v>0</v>
      </c>
      <c r="F1306" s="118" t="s">
        <v>489</v>
      </c>
      <c r="G1306" t="s">
        <v>511</v>
      </c>
    </row>
    <row r="1307" spans="1:7" ht="12.75">
      <c r="A1307" s="123">
        <v>36469</v>
      </c>
      <c r="B1307" s="115" t="s">
        <v>8</v>
      </c>
      <c r="C1307" s="116">
        <v>0.055</v>
      </c>
      <c r="D1307" s="117">
        <v>20.9</v>
      </c>
      <c r="E1307" s="117">
        <v>0</v>
      </c>
      <c r="F1307" s="118" t="s">
        <v>489</v>
      </c>
      <c r="G1307" t="s">
        <v>512</v>
      </c>
    </row>
    <row r="1308" spans="1:7" ht="12.75">
      <c r="A1308" s="123">
        <v>36471</v>
      </c>
      <c r="B1308" s="115" t="s">
        <v>8</v>
      </c>
      <c r="C1308" s="116">
        <v>0.052</v>
      </c>
      <c r="D1308" s="117">
        <v>20.9</v>
      </c>
      <c r="E1308" s="117">
        <v>0</v>
      </c>
      <c r="F1308" s="118" t="s">
        <v>489</v>
      </c>
      <c r="G1308" t="s">
        <v>513</v>
      </c>
    </row>
    <row r="1309" spans="1:7" ht="12.75">
      <c r="A1309" s="123">
        <v>36474</v>
      </c>
      <c r="B1309" s="115" t="s">
        <v>8</v>
      </c>
      <c r="C1309" s="116">
        <v>0.056</v>
      </c>
      <c r="D1309" s="117">
        <v>20.9</v>
      </c>
      <c r="E1309" s="117">
        <v>0</v>
      </c>
      <c r="F1309" s="118" t="s">
        <v>489</v>
      </c>
      <c r="G1309" t="s">
        <v>514</v>
      </c>
    </row>
    <row r="1310" spans="1:7" ht="12.75">
      <c r="A1310" s="123">
        <v>36478</v>
      </c>
      <c r="B1310" s="115" t="s">
        <v>8</v>
      </c>
      <c r="C1310" s="116">
        <v>0.052</v>
      </c>
      <c r="D1310" s="117">
        <v>20.9</v>
      </c>
      <c r="E1310" s="117">
        <v>0</v>
      </c>
      <c r="F1310" s="118" t="s">
        <v>489</v>
      </c>
      <c r="G1310" t="s">
        <v>515</v>
      </c>
    </row>
    <row r="1311" spans="1:7" ht="12.75">
      <c r="A1311" s="123">
        <v>36481</v>
      </c>
      <c r="B1311" s="115" t="s">
        <v>8</v>
      </c>
      <c r="C1311" s="116">
        <v>0.048</v>
      </c>
      <c r="D1311" s="117">
        <v>20.9</v>
      </c>
      <c r="E1311" s="117">
        <v>0</v>
      </c>
      <c r="F1311" s="118" t="s">
        <v>489</v>
      </c>
      <c r="G1311" t="s">
        <v>516</v>
      </c>
    </row>
    <row r="1312" spans="1:7" ht="12.75">
      <c r="A1312" s="123">
        <v>36486</v>
      </c>
      <c r="B1312" s="115" t="s">
        <v>8</v>
      </c>
      <c r="C1312" s="116">
        <v>0.045</v>
      </c>
      <c r="D1312" s="117">
        <v>20.9</v>
      </c>
      <c r="E1312" s="117">
        <v>0</v>
      </c>
      <c r="F1312" s="118" t="s">
        <v>489</v>
      </c>
      <c r="G1312" t="s">
        <v>517</v>
      </c>
    </row>
    <row r="1313" spans="1:7" ht="12.75">
      <c r="A1313" s="123">
        <v>36489</v>
      </c>
      <c r="B1313" s="115" t="s">
        <v>8</v>
      </c>
      <c r="C1313" s="116">
        <v>0.05</v>
      </c>
      <c r="D1313" s="117">
        <v>20.9</v>
      </c>
      <c r="E1313" s="117">
        <v>0</v>
      </c>
      <c r="F1313" s="118" t="s">
        <v>489</v>
      </c>
      <c r="G1313" t="s">
        <v>518</v>
      </c>
    </row>
    <row r="1314" spans="1:7" ht="12.75">
      <c r="A1314" s="123">
        <v>36493</v>
      </c>
      <c r="B1314" s="115" t="s">
        <v>8</v>
      </c>
      <c r="C1314" s="116">
        <v>0.052</v>
      </c>
      <c r="D1314" s="117">
        <v>20.9</v>
      </c>
      <c r="E1314" s="117">
        <v>0</v>
      </c>
      <c r="F1314" s="118" t="s">
        <v>489</v>
      </c>
      <c r="G1314" t="s">
        <v>502</v>
      </c>
    </row>
    <row r="1315" spans="1:7" ht="13.5" thickBot="1">
      <c r="A1315" s="123">
        <v>36493</v>
      </c>
      <c r="B1315" s="119" t="s">
        <v>8</v>
      </c>
      <c r="C1315" s="120">
        <v>0.052</v>
      </c>
      <c r="D1315" s="121">
        <v>20.9</v>
      </c>
      <c r="E1315" s="121">
        <v>0</v>
      </c>
      <c r="F1315" s="122" t="s">
        <v>489</v>
      </c>
      <c r="G1315" t="s">
        <v>519</v>
      </c>
    </row>
    <row r="1316" spans="1:7" ht="12.75">
      <c r="A1316" s="123">
        <v>36496</v>
      </c>
      <c r="B1316" s="111" t="s">
        <v>8</v>
      </c>
      <c r="C1316" s="112">
        <v>0.05</v>
      </c>
      <c r="D1316" s="113">
        <v>20.9</v>
      </c>
      <c r="E1316" s="113">
        <v>0</v>
      </c>
      <c r="F1316" s="114" t="s">
        <v>489</v>
      </c>
      <c r="G1316" t="s">
        <v>503</v>
      </c>
    </row>
    <row r="1317" spans="1:7" ht="12.75">
      <c r="A1317" s="123">
        <v>36501</v>
      </c>
      <c r="B1317" s="115" t="s">
        <v>8</v>
      </c>
      <c r="C1317" s="116">
        <v>0.055</v>
      </c>
      <c r="D1317" s="117">
        <v>20.9</v>
      </c>
      <c r="E1317" s="117">
        <v>0</v>
      </c>
      <c r="F1317" s="118" t="s">
        <v>489</v>
      </c>
      <c r="G1317" t="s">
        <v>504</v>
      </c>
    </row>
    <row r="1318" spans="1:7" ht="12.75">
      <c r="A1318" s="123">
        <v>36503</v>
      </c>
      <c r="B1318" s="115" t="s">
        <v>8</v>
      </c>
      <c r="C1318" s="116">
        <v>0.05</v>
      </c>
      <c r="D1318" s="117">
        <v>20.9</v>
      </c>
      <c r="E1318" s="117">
        <v>0</v>
      </c>
      <c r="F1318" s="118" t="s">
        <v>489</v>
      </c>
      <c r="G1318" t="s">
        <v>505</v>
      </c>
    </row>
    <row r="1319" spans="1:7" ht="12.75">
      <c r="A1319" s="123">
        <v>36508</v>
      </c>
      <c r="B1319" s="115" t="s">
        <v>8</v>
      </c>
      <c r="C1319" s="116">
        <v>0.045</v>
      </c>
      <c r="D1319" s="117">
        <v>20.9</v>
      </c>
      <c r="E1319" s="117">
        <v>0</v>
      </c>
      <c r="F1319" s="118" t="s">
        <v>489</v>
      </c>
      <c r="G1319" t="s">
        <v>506</v>
      </c>
    </row>
    <row r="1320" spans="1:7" ht="12.75">
      <c r="A1320" s="123">
        <v>36510</v>
      </c>
      <c r="B1320" s="115" t="s">
        <v>8</v>
      </c>
      <c r="C1320" s="116">
        <v>0.05</v>
      </c>
      <c r="D1320" s="117">
        <v>20.9</v>
      </c>
      <c r="E1320" s="117">
        <v>0</v>
      </c>
      <c r="F1320" s="118" t="s">
        <v>489</v>
      </c>
      <c r="G1320" t="s">
        <v>507</v>
      </c>
    </row>
    <row r="1321" spans="1:7" ht="12.75">
      <c r="A1321" s="123">
        <v>36515</v>
      </c>
      <c r="B1321" s="115" t="s">
        <v>8</v>
      </c>
      <c r="C1321" s="116">
        <v>0.055</v>
      </c>
      <c r="D1321" s="117">
        <v>20.9</v>
      </c>
      <c r="E1321" s="117">
        <v>0</v>
      </c>
      <c r="F1321" s="118" t="s">
        <v>489</v>
      </c>
      <c r="G1321" t="s">
        <v>508</v>
      </c>
    </row>
    <row r="1322" spans="1:7" ht="12.75">
      <c r="A1322" s="123">
        <v>36517</v>
      </c>
      <c r="B1322" s="115" t="s">
        <v>8</v>
      </c>
      <c r="C1322" s="116">
        <v>0.045</v>
      </c>
      <c r="D1322" s="117">
        <v>20.9</v>
      </c>
      <c r="E1322" s="117">
        <v>0</v>
      </c>
      <c r="F1322" s="118" t="s">
        <v>489</v>
      </c>
      <c r="G1322" t="s">
        <v>509</v>
      </c>
    </row>
    <row r="1323" spans="1:7" ht="12.75">
      <c r="A1323" s="123">
        <v>36521</v>
      </c>
      <c r="B1323" s="115" t="s">
        <v>8</v>
      </c>
      <c r="C1323" s="116">
        <v>0.053</v>
      </c>
      <c r="D1323" s="117">
        <v>20.9</v>
      </c>
      <c r="E1323" s="117">
        <v>0</v>
      </c>
      <c r="F1323" s="118" t="s">
        <v>489</v>
      </c>
      <c r="G1323" t="s">
        <v>510</v>
      </c>
    </row>
    <row r="1324" spans="1:7" ht="12.75">
      <c r="A1324" s="123">
        <v>36193</v>
      </c>
      <c r="B1324" s="115" t="s">
        <v>9</v>
      </c>
      <c r="C1324" s="116">
        <v>0.052</v>
      </c>
      <c r="D1324" s="117">
        <v>20.9</v>
      </c>
      <c r="E1324" s="117">
        <v>0</v>
      </c>
      <c r="F1324" s="118" t="s">
        <v>489</v>
      </c>
      <c r="G1324" t="s">
        <v>564</v>
      </c>
    </row>
    <row r="1325" spans="1:7" ht="12.75">
      <c r="A1325" s="123">
        <v>36195</v>
      </c>
      <c r="B1325" s="115" t="s">
        <v>9</v>
      </c>
      <c r="C1325" s="116">
        <v>0.051</v>
      </c>
      <c r="D1325" s="117">
        <v>20.9</v>
      </c>
      <c r="E1325" s="117">
        <v>0</v>
      </c>
      <c r="F1325" s="118" t="s">
        <v>489</v>
      </c>
      <c r="G1325" t="s">
        <v>565</v>
      </c>
    </row>
    <row r="1326" spans="1:7" ht="12.75">
      <c r="A1326" s="123">
        <v>36199</v>
      </c>
      <c r="B1326" s="115" t="s">
        <v>9</v>
      </c>
      <c r="C1326" s="116">
        <v>0.061</v>
      </c>
      <c r="D1326" s="117">
        <v>20.9</v>
      </c>
      <c r="E1326" s="117">
        <v>0</v>
      </c>
      <c r="F1326" s="118" t="s">
        <v>489</v>
      </c>
      <c r="G1326" t="s">
        <v>566</v>
      </c>
    </row>
    <row r="1327" spans="1:7" ht="12.75">
      <c r="A1327" s="123">
        <v>36203</v>
      </c>
      <c r="B1327" s="115" t="s">
        <v>9</v>
      </c>
      <c r="C1327" s="116">
        <v>0.058</v>
      </c>
      <c r="D1327" s="117">
        <v>20.7</v>
      </c>
      <c r="E1327" s="117">
        <v>0</v>
      </c>
      <c r="F1327" s="118" t="s">
        <v>489</v>
      </c>
      <c r="G1327" t="s">
        <v>567</v>
      </c>
    </row>
    <row r="1328" spans="1:7" ht="12.75">
      <c r="A1328" s="123">
        <v>36206</v>
      </c>
      <c r="B1328" s="115" t="s">
        <v>9</v>
      </c>
      <c r="C1328" s="116">
        <v>0.052</v>
      </c>
      <c r="D1328" s="117">
        <v>20.6</v>
      </c>
      <c r="E1328" s="117">
        <v>0</v>
      </c>
      <c r="F1328" s="118" t="s">
        <v>489</v>
      </c>
      <c r="G1328" t="s">
        <v>568</v>
      </c>
    </row>
    <row r="1329" spans="1:7" ht="12.75">
      <c r="A1329" s="123">
        <v>36209</v>
      </c>
      <c r="B1329" s="115" t="s">
        <v>9</v>
      </c>
      <c r="C1329" s="116">
        <v>0.07</v>
      </c>
      <c r="D1329" s="117">
        <v>20.9</v>
      </c>
      <c r="E1329" s="117">
        <v>0</v>
      </c>
      <c r="F1329" s="118" t="s">
        <v>489</v>
      </c>
      <c r="G1329" t="s">
        <v>569</v>
      </c>
    </row>
    <row r="1330" spans="1:7" ht="12.75">
      <c r="A1330" s="123">
        <v>36213</v>
      </c>
      <c r="B1330" s="115" t="s">
        <v>9</v>
      </c>
      <c r="C1330" s="116">
        <v>0.053</v>
      </c>
      <c r="D1330" s="117">
        <v>20.9</v>
      </c>
      <c r="E1330" s="117">
        <v>0</v>
      </c>
      <c r="F1330" s="118" t="s">
        <v>489</v>
      </c>
      <c r="G1330" t="s">
        <v>570</v>
      </c>
    </row>
    <row r="1331" spans="1:7" ht="13.5" thickBot="1">
      <c r="A1331" s="123">
        <v>36216</v>
      </c>
      <c r="B1331" s="119" t="s">
        <v>9</v>
      </c>
      <c r="C1331" s="120">
        <v>0.073</v>
      </c>
      <c r="D1331" s="121">
        <v>20.9</v>
      </c>
      <c r="E1331" s="121">
        <v>0</v>
      </c>
      <c r="F1331" s="122" t="s">
        <v>489</v>
      </c>
      <c r="G1331" t="s">
        <v>571</v>
      </c>
    </row>
    <row r="1332" spans="1:7" ht="12.75">
      <c r="A1332" s="123">
        <v>36249</v>
      </c>
      <c r="B1332" s="111" t="s">
        <v>9</v>
      </c>
      <c r="C1332" s="112">
        <v>0.056</v>
      </c>
      <c r="D1332" s="113">
        <v>20.9</v>
      </c>
      <c r="E1332" s="113">
        <v>0</v>
      </c>
      <c r="F1332" s="114" t="s">
        <v>489</v>
      </c>
      <c r="G1332" t="s">
        <v>493</v>
      </c>
    </row>
    <row r="1333" spans="1:7" ht="12.75">
      <c r="A1333" s="123">
        <v>36251</v>
      </c>
      <c r="B1333" s="115" t="s">
        <v>9</v>
      </c>
      <c r="C1333" s="116">
        <v>0.058</v>
      </c>
      <c r="D1333" s="117">
        <v>20.9</v>
      </c>
      <c r="E1333" s="117">
        <v>0</v>
      </c>
      <c r="F1333" s="118" t="s">
        <v>489</v>
      </c>
      <c r="G1333" t="s">
        <v>494</v>
      </c>
    </row>
    <row r="1334" spans="1:7" ht="12.75">
      <c r="A1334" s="123">
        <v>36256</v>
      </c>
      <c r="B1334" s="115" t="s">
        <v>9</v>
      </c>
      <c r="C1334" s="116">
        <v>0.061</v>
      </c>
      <c r="D1334" s="117">
        <v>20.9</v>
      </c>
      <c r="E1334" s="117">
        <v>0</v>
      </c>
      <c r="F1334" s="118" t="s">
        <v>489</v>
      </c>
      <c r="G1334" t="s">
        <v>495</v>
      </c>
    </row>
    <row r="1335" spans="1:7" ht="12.75">
      <c r="A1335" s="123">
        <v>36259</v>
      </c>
      <c r="B1335" s="115" t="s">
        <v>9</v>
      </c>
      <c r="C1335" s="116">
        <v>0.058</v>
      </c>
      <c r="D1335" s="117">
        <v>20.9</v>
      </c>
      <c r="E1335" s="117">
        <v>0</v>
      </c>
      <c r="F1335" s="118" t="s">
        <v>489</v>
      </c>
      <c r="G1335" t="s">
        <v>496</v>
      </c>
    </row>
    <row r="1336" spans="1:7" ht="12.75">
      <c r="A1336" s="123">
        <v>36263</v>
      </c>
      <c r="B1336" s="115" t="s">
        <v>9</v>
      </c>
      <c r="C1336" s="116">
        <v>0.061</v>
      </c>
      <c r="D1336" s="117">
        <v>20.9</v>
      </c>
      <c r="E1336" s="117">
        <v>0</v>
      </c>
      <c r="F1336" s="118" t="s">
        <v>489</v>
      </c>
      <c r="G1336" t="s">
        <v>497</v>
      </c>
    </row>
    <row r="1337" spans="1:7" ht="12.75">
      <c r="A1337" s="123">
        <v>36266</v>
      </c>
      <c r="B1337" s="115" t="s">
        <v>9</v>
      </c>
      <c r="C1337" s="116">
        <v>0.057</v>
      </c>
      <c r="D1337" s="117">
        <v>20.9</v>
      </c>
      <c r="E1337" s="117">
        <v>0</v>
      </c>
      <c r="F1337" s="118" t="s">
        <v>489</v>
      </c>
      <c r="G1337" t="s">
        <v>498</v>
      </c>
    </row>
    <row r="1338" spans="1:7" ht="12.75">
      <c r="A1338" s="123">
        <v>36270</v>
      </c>
      <c r="B1338" s="115" t="s">
        <v>9</v>
      </c>
      <c r="C1338" s="116">
        <v>0.058</v>
      </c>
      <c r="D1338" s="117">
        <v>20.9</v>
      </c>
      <c r="E1338" s="117">
        <v>0</v>
      </c>
      <c r="F1338" s="118" t="s">
        <v>489</v>
      </c>
      <c r="G1338" t="s">
        <v>499</v>
      </c>
    </row>
    <row r="1339" spans="1:7" ht="12.75">
      <c r="A1339" s="123">
        <v>36272</v>
      </c>
      <c r="B1339" s="115" t="s">
        <v>9</v>
      </c>
      <c r="C1339" s="116">
        <v>0.059</v>
      </c>
      <c r="D1339" s="117">
        <v>20.9</v>
      </c>
      <c r="E1339" s="117">
        <v>0</v>
      </c>
      <c r="F1339" s="118" t="s">
        <v>489</v>
      </c>
      <c r="G1339" t="s">
        <v>500</v>
      </c>
    </row>
    <row r="1340" spans="1:7" ht="12.75">
      <c r="A1340" s="123">
        <v>36278</v>
      </c>
      <c r="B1340" s="115" t="s">
        <v>9</v>
      </c>
      <c r="C1340" s="116">
        <v>0.075</v>
      </c>
      <c r="D1340" s="117">
        <v>20.9</v>
      </c>
      <c r="E1340" s="117">
        <v>0</v>
      </c>
      <c r="F1340" s="118" t="s">
        <v>489</v>
      </c>
      <c r="G1340" t="s">
        <v>501</v>
      </c>
    </row>
    <row r="1341" spans="1:7" ht="12.75">
      <c r="A1341" s="123">
        <v>36285</v>
      </c>
      <c r="B1341" s="115" t="s">
        <v>9</v>
      </c>
      <c r="C1341" s="116">
        <v>0.057</v>
      </c>
      <c r="D1341" s="117">
        <v>20.8</v>
      </c>
      <c r="E1341" s="117">
        <v>0</v>
      </c>
      <c r="F1341" s="118" t="s">
        <v>489</v>
      </c>
      <c r="G1341" t="s">
        <v>528</v>
      </c>
    </row>
    <row r="1342" spans="1:7" ht="12.75">
      <c r="A1342" s="123">
        <v>36287</v>
      </c>
      <c r="B1342" s="115" t="s">
        <v>9</v>
      </c>
      <c r="C1342" s="116">
        <v>0.059</v>
      </c>
      <c r="D1342" s="117">
        <v>20.8</v>
      </c>
      <c r="E1342" s="117">
        <v>0</v>
      </c>
      <c r="F1342" s="118" t="s">
        <v>489</v>
      </c>
      <c r="G1342" t="s">
        <v>529</v>
      </c>
    </row>
    <row r="1343" spans="1:7" ht="12.75">
      <c r="A1343" s="123">
        <v>36291</v>
      </c>
      <c r="B1343" s="115" t="s">
        <v>9</v>
      </c>
      <c r="C1343" s="116">
        <v>0.048</v>
      </c>
      <c r="D1343" s="117">
        <v>20.9</v>
      </c>
      <c r="E1343" s="117">
        <v>0</v>
      </c>
      <c r="F1343" s="118" t="s">
        <v>489</v>
      </c>
      <c r="G1343" t="s">
        <v>530</v>
      </c>
    </row>
    <row r="1344" spans="1:7" ht="12.75">
      <c r="A1344" s="123">
        <v>36294</v>
      </c>
      <c r="B1344" s="115" t="s">
        <v>9</v>
      </c>
      <c r="C1344" s="116">
        <v>0.063</v>
      </c>
      <c r="D1344" s="117">
        <v>20.5</v>
      </c>
      <c r="E1344" s="117">
        <v>0</v>
      </c>
      <c r="F1344" s="118" t="s">
        <v>489</v>
      </c>
      <c r="G1344" t="s">
        <v>531</v>
      </c>
    </row>
    <row r="1345" spans="1:7" ht="12.75">
      <c r="A1345" s="123">
        <v>36298</v>
      </c>
      <c r="B1345" s="115" t="s">
        <v>9</v>
      </c>
      <c r="C1345" s="116">
        <v>0.057</v>
      </c>
      <c r="D1345" s="117">
        <v>20.7</v>
      </c>
      <c r="E1345" s="117">
        <v>0</v>
      </c>
      <c r="F1345" s="118" t="s">
        <v>489</v>
      </c>
      <c r="G1345" t="s">
        <v>532</v>
      </c>
    </row>
    <row r="1346" spans="1:7" ht="12.75">
      <c r="A1346" s="123">
        <v>36301</v>
      </c>
      <c r="B1346" s="115" t="s">
        <v>9</v>
      </c>
      <c r="C1346" s="116">
        <v>0.059</v>
      </c>
      <c r="D1346" s="117">
        <v>20.5</v>
      </c>
      <c r="E1346" s="117">
        <v>0</v>
      </c>
      <c r="F1346" s="118" t="s">
        <v>489</v>
      </c>
      <c r="G1346" t="s">
        <v>533</v>
      </c>
    </row>
    <row r="1347" spans="1:7" ht="13.5" thickBot="1">
      <c r="A1347" s="123">
        <v>36305</v>
      </c>
      <c r="B1347" s="119" t="s">
        <v>9</v>
      </c>
      <c r="C1347" s="120">
        <v>0.058</v>
      </c>
      <c r="D1347" s="121">
        <v>20.7</v>
      </c>
      <c r="E1347" s="121">
        <v>0</v>
      </c>
      <c r="F1347" s="122" t="s">
        <v>489</v>
      </c>
      <c r="G1347" t="s">
        <v>534</v>
      </c>
    </row>
    <row r="1348" spans="1:7" ht="12.75">
      <c r="A1348" s="123">
        <v>36308</v>
      </c>
      <c r="B1348" s="111" t="s">
        <v>9</v>
      </c>
      <c r="C1348" s="112">
        <v>0.053</v>
      </c>
      <c r="D1348" s="113">
        <v>20.7</v>
      </c>
      <c r="E1348" s="113">
        <v>0</v>
      </c>
      <c r="F1348" s="114" t="s">
        <v>489</v>
      </c>
      <c r="G1348" t="s">
        <v>535</v>
      </c>
    </row>
    <row r="1349" spans="1:7" ht="12.75">
      <c r="A1349" s="123">
        <v>36312</v>
      </c>
      <c r="B1349" s="115" t="s">
        <v>9</v>
      </c>
      <c r="C1349" s="116">
        <v>0.057</v>
      </c>
      <c r="D1349" s="117">
        <v>20.9</v>
      </c>
      <c r="E1349" s="117">
        <v>0</v>
      </c>
      <c r="F1349" s="118" t="s">
        <v>489</v>
      </c>
      <c r="G1349" t="s">
        <v>572</v>
      </c>
    </row>
    <row r="1350" spans="1:7" ht="12.75">
      <c r="A1350" s="123">
        <v>36314</v>
      </c>
      <c r="B1350" s="115" t="s">
        <v>9</v>
      </c>
      <c r="C1350" s="116">
        <v>0.056</v>
      </c>
      <c r="D1350" s="117">
        <v>20.8</v>
      </c>
      <c r="E1350" s="117">
        <v>0</v>
      </c>
      <c r="F1350" s="118" t="s">
        <v>489</v>
      </c>
      <c r="G1350" t="s">
        <v>573</v>
      </c>
    </row>
    <row r="1351" spans="1:7" ht="12.75">
      <c r="A1351" s="123">
        <v>36319</v>
      </c>
      <c r="B1351" s="115" t="s">
        <v>9</v>
      </c>
      <c r="C1351" s="116">
        <v>0.056</v>
      </c>
      <c r="D1351" s="117">
        <v>20.7</v>
      </c>
      <c r="E1351" s="117">
        <v>0</v>
      </c>
      <c r="F1351" s="118" t="s">
        <v>489</v>
      </c>
      <c r="G1351" t="s">
        <v>530</v>
      </c>
    </row>
    <row r="1352" spans="1:7" ht="12.75">
      <c r="A1352" s="123">
        <v>36322</v>
      </c>
      <c r="B1352" s="115" t="s">
        <v>9</v>
      </c>
      <c r="C1352" s="116">
        <v>0.055</v>
      </c>
      <c r="D1352" s="117">
        <v>20.7</v>
      </c>
      <c r="E1352" s="117">
        <v>0</v>
      </c>
      <c r="F1352" s="118" t="s">
        <v>489</v>
      </c>
      <c r="G1352" t="s">
        <v>574</v>
      </c>
    </row>
    <row r="1353" spans="1:7" ht="12.75">
      <c r="A1353" s="123">
        <v>36326</v>
      </c>
      <c r="B1353" s="115" t="s">
        <v>9</v>
      </c>
      <c r="C1353" s="116">
        <v>0.057</v>
      </c>
      <c r="D1353" s="117">
        <v>20.7</v>
      </c>
      <c r="E1353" s="117">
        <v>0</v>
      </c>
      <c r="F1353" s="118" t="s">
        <v>489</v>
      </c>
      <c r="G1353" t="s">
        <v>575</v>
      </c>
    </row>
    <row r="1354" spans="1:7" ht="12.75">
      <c r="A1354" s="123">
        <v>36329</v>
      </c>
      <c r="B1354" s="115" t="s">
        <v>9</v>
      </c>
      <c r="C1354" s="116">
        <v>0.058</v>
      </c>
      <c r="D1354" s="117">
        <v>20.6</v>
      </c>
      <c r="E1354" s="117">
        <v>0</v>
      </c>
      <c r="F1354" s="118" t="s">
        <v>489</v>
      </c>
      <c r="G1354" t="s">
        <v>576</v>
      </c>
    </row>
    <row r="1355" spans="1:7" ht="12.75">
      <c r="A1355" s="123">
        <v>36333</v>
      </c>
      <c r="B1355" s="115" t="s">
        <v>9</v>
      </c>
      <c r="C1355" s="116">
        <v>0.055</v>
      </c>
      <c r="D1355" s="117">
        <v>20.5</v>
      </c>
      <c r="E1355" s="117">
        <v>0</v>
      </c>
      <c r="F1355" s="118" t="s">
        <v>489</v>
      </c>
      <c r="G1355" t="s">
        <v>577</v>
      </c>
    </row>
    <row r="1356" spans="1:7" ht="12.75">
      <c r="A1356" s="123">
        <v>36336</v>
      </c>
      <c r="B1356" s="115" t="s">
        <v>9</v>
      </c>
      <c r="C1356" s="116">
        <v>0.057</v>
      </c>
      <c r="D1356" s="117">
        <v>20.4</v>
      </c>
      <c r="E1356" s="117">
        <v>0</v>
      </c>
      <c r="F1356" s="118" t="s">
        <v>489</v>
      </c>
      <c r="G1356" t="s">
        <v>578</v>
      </c>
    </row>
    <row r="1357" spans="1:7" ht="12.75">
      <c r="A1357" s="123">
        <v>36339</v>
      </c>
      <c r="B1357" s="115" t="s">
        <v>9</v>
      </c>
      <c r="C1357" s="116">
        <v>0.056</v>
      </c>
      <c r="D1357" s="117">
        <v>20.5</v>
      </c>
      <c r="E1357" s="117">
        <v>0</v>
      </c>
      <c r="F1357" s="118" t="s">
        <v>489</v>
      </c>
      <c r="G1357" t="s">
        <v>579</v>
      </c>
    </row>
    <row r="1358" spans="1:7" ht="12.75">
      <c r="A1358" s="123">
        <v>36343</v>
      </c>
      <c r="B1358" s="115" t="s">
        <v>9</v>
      </c>
      <c r="C1358" s="116">
        <v>0.058</v>
      </c>
      <c r="D1358" s="117">
        <v>20.4</v>
      </c>
      <c r="E1358" s="117">
        <v>0</v>
      </c>
      <c r="F1358" s="118" t="s">
        <v>489</v>
      </c>
      <c r="G1358" t="s">
        <v>536</v>
      </c>
    </row>
    <row r="1359" spans="1:7" ht="12.75">
      <c r="A1359" s="123">
        <v>36347</v>
      </c>
      <c r="B1359" s="115" t="s">
        <v>9</v>
      </c>
      <c r="C1359" s="116">
        <v>0.054</v>
      </c>
      <c r="D1359" s="117">
        <v>20.7</v>
      </c>
      <c r="E1359" s="117">
        <v>0</v>
      </c>
      <c r="F1359" s="118" t="s">
        <v>489</v>
      </c>
      <c r="G1359" t="s">
        <v>537</v>
      </c>
    </row>
    <row r="1360" spans="1:7" ht="12.75">
      <c r="A1360" s="123">
        <v>36350</v>
      </c>
      <c r="B1360" s="115" t="s">
        <v>9</v>
      </c>
      <c r="C1360" s="116">
        <v>0.055</v>
      </c>
      <c r="D1360" s="117">
        <v>20.4</v>
      </c>
      <c r="E1360" s="117">
        <v>0</v>
      </c>
      <c r="F1360" s="118" t="s">
        <v>489</v>
      </c>
      <c r="G1360" t="s">
        <v>538</v>
      </c>
    </row>
    <row r="1361" spans="1:7" ht="12.75">
      <c r="A1361" s="123">
        <v>36354</v>
      </c>
      <c r="B1361" s="115" t="s">
        <v>9</v>
      </c>
      <c r="C1361" s="116">
        <v>0.058</v>
      </c>
      <c r="D1361" s="117">
        <v>20.4</v>
      </c>
      <c r="E1361" s="117">
        <v>0</v>
      </c>
      <c r="F1361" s="118" t="s">
        <v>489</v>
      </c>
      <c r="G1361" t="s">
        <v>539</v>
      </c>
    </row>
    <row r="1362" spans="1:7" ht="12.75">
      <c r="A1362" s="123">
        <v>36357</v>
      </c>
      <c r="B1362" s="115" t="s">
        <v>9</v>
      </c>
      <c r="C1362" s="116">
        <v>0.055</v>
      </c>
      <c r="D1362" s="117">
        <v>20.5</v>
      </c>
      <c r="E1362" s="117">
        <v>0</v>
      </c>
      <c r="F1362" s="118" t="s">
        <v>489</v>
      </c>
      <c r="G1362" t="s">
        <v>540</v>
      </c>
    </row>
    <row r="1363" spans="1:7" ht="13.5" thickBot="1">
      <c r="A1363" s="123">
        <v>36361</v>
      </c>
      <c r="B1363" s="119" t="s">
        <v>9</v>
      </c>
      <c r="C1363" s="120">
        <v>0.055</v>
      </c>
      <c r="D1363" s="121">
        <v>20.4</v>
      </c>
      <c r="E1363" s="121">
        <v>0</v>
      </c>
      <c r="F1363" s="122" t="s">
        <v>489</v>
      </c>
      <c r="G1363" t="s">
        <v>541</v>
      </c>
    </row>
    <row r="1364" spans="1:7" ht="12.75">
      <c r="A1364" s="123">
        <v>36364</v>
      </c>
      <c r="B1364" s="111" t="s">
        <v>9</v>
      </c>
      <c r="C1364" s="112">
        <v>0.053</v>
      </c>
      <c r="D1364" s="113">
        <v>20.2</v>
      </c>
      <c r="E1364" s="113">
        <v>0</v>
      </c>
      <c r="F1364" s="114" t="s">
        <v>489</v>
      </c>
      <c r="G1364" t="s">
        <v>542</v>
      </c>
    </row>
    <row r="1365" spans="1:7" ht="12.75">
      <c r="A1365" s="123">
        <v>36368</v>
      </c>
      <c r="B1365" s="115" t="s">
        <v>9</v>
      </c>
      <c r="C1365" s="116">
        <v>0.06</v>
      </c>
      <c r="D1365" s="117">
        <v>19.9</v>
      </c>
      <c r="E1365" s="117">
        <v>0</v>
      </c>
      <c r="F1365" s="118" t="s">
        <v>489</v>
      </c>
      <c r="G1365" t="s">
        <v>543</v>
      </c>
    </row>
    <row r="1366" spans="1:7" ht="12.75">
      <c r="A1366" s="123">
        <v>36371</v>
      </c>
      <c r="B1366" s="115" t="s">
        <v>9</v>
      </c>
      <c r="C1366" s="116">
        <v>0.059</v>
      </c>
      <c r="D1366" s="117">
        <v>19.7</v>
      </c>
      <c r="E1366" s="117">
        <v>0</v>
      </c>
      <c r="F1366" s="118" t="s">
        <v>489</v>
      </c>
      <c r="G1366" t="s">
        <v>544</v>
      </c>
    </row>
    <row r="1367" spans="1:7" ht="12.75">
      <c r="A1367" s="123">
        <v>36374</v>
      </c>
      <c r="B1367" s="115" t="s">
        <v>9</v>
      </c>
      <c r="C1367" s="116">
        <v>0.06</v>
      </c>
      <c r="D1367" s="117">
        <v>20.5</v>
      </c>
      <c r="E1367" s="117">
        <v>0</v>
      </c>
      <c r="F1367" s="118" t="s">
        <v>489</v>
      </c>
      <c r="G1367" t="s">
        <v>545</v>
      </c>
    </row>
    <row r="1368" spans="1:7" ht="12.75">
      <c r="A1368" s="123">
        <v>36378</v>
      </c>
      <c r="B1368" s="115" t="s">
        <v>9</v>
      </c>
      <c r="C1368" s="116">
        <v>0.058</v>
      </c>
      <c r="D1368" s="117">
        <v>20.2</v>
      </c>
      <c r="E1368" s="117">
        <v>0</v>
      </c>
      <c r="F1368" s="118" t="s">
        <v>489</v>
      </c>
      <c r="G1368" t="s">
        <v>546</v>
      </c>
    </row>
    <row r="1369" spans="1:7" ht="12.75">
      <c r="A1369" s="123">
        <v>36382</v>
      </c>
      <c r="B1369" s="115" t="s">
        <v>9</v>
      </c>
      <c r="C1369" s="116">
        <v>0.053</v>
      </c>
      <c r="D1369" s="117">
        <v>20.8</v>
      </c>
      <c r="E1369" s="117">
        <v>0</v>
      </c>
      <c r="F1369" s="118" t="s">
        <v>489</v>
      </c>
      <c r="G1369" t="s">
        <v>547</v>
      </c>
    </row>
    <row r="1370" spans="1:7" ht="12.75">
      <c r="A1370" s="123">
        <v>36384</v>
      </c>
      <c r="B1370" s="115" t="s">
        <v>9</v>
      </c>
      <c r="C1370" s="116">
        <v>0.057</v>
      </c>
      <c r="D1370" s="117">
        <v>20.7</v>
      </c>
      <c r="E1370" s="117">
        <v>0</v>
      </c>
      <c r="F1370" s="118" t="s">
        <v>489</v>
      </c>
      <c r="G1370" t="s">
        <v>548</v>
      </c>
    </row>
    <row r="1371" spans="1:7" ht="12.75">
      <c r="A1371" s="123">
        <v>36388</v>
      </c>
      <c r="B1371" s="115" t="s">
        <v>9</v>
      </c>
      <c r="C1371" s="116">
        <v>0.049</v>
      </c>
      <c r="D1371" s="117">
        <v>20.7</v>
      </c>
      <c r="E1371" s="117">
        <v>0</v>
      </c>
      <c r="F1371" s="118" t="s">
        <v>489</v>
      </c>
      <c r="G1371" t="s">
        <v>549</v>
      </c>
    </row>
    <row r="1372" spans="1:7" ht="12.75">
      <c r="A1372" s="123">
        <v>36392</v>
      </c>
      <c r="B1372" s="115" t="s">
        <v>9</v>
      </c>
      <c r="C1372" s="116">
        <v>0.05</v>
      </c>
      <c r="D1372" s="117">
        <v>20.5</v>
      </c>
      <c r="E1372" s="117">
        <v>0</v>
      </c>
      <c r="F1372" s="118" t="s">
        <v>489</v>
      </c>
      <c r="G1372" t="s">
        <v>550</v>
      </c>
    </row>
    <row r="1373" spans="1:7" ht="12.75">
      <c r="A1373" s="123">
        <v>36396</v>
      </c>
      <c r="B1373" s="115" t="s">
        <v>9</v>
      </c>
      <c r="C1373" s="116">
        <v>0.05</v>
      </c>
      <c r="D1373" s="117">
        <v>20.2</v>
      </c>
      <c r="E1373" s="117">
        <v>0</v>
      </c>
      <c r="F1373" s="118" t="s">
        <v>489</v>
      </c>
      <c r="G1373" t="s">
        <v>551</v>
      </c>
    </row>
    <row r="1374" spans="1:7" ht="12.75">
      <c r="A1374" s="123">
        <v>36398</v>
      </c>
      <c r="B1374" s="115" t="s">
        <v>9</v>
      </c>
      <c r="C1374" s="116">
        <v>0.054</v>
      </c>
      <c r="D1374" s="117">
        <v>20.2</v>
      </c>
      <c r="E1374" s="117">
        <v>0</v>
      </c>
      <c r="F1374" s="118" t="s">
        <v>489</v>
      </c>
      <c r="G1374" t="s">
        <v>552</v>
      </c>
    </row>
    <row r="1375" spans="1:7" ht="12.75">
      <c r="A1375" s="123">
        <v>36403</v>
      </c>
      <c r="B1375" s="115" t="s">
        <v>9</v>
      </c>
      <c r="C1375" s="116">
        <v>0.048</v>
      </c>
      <c r="D1375" s="117">
        <v>19.9</v>
      </c>
      <c r="E1375" s="117">
        <v>0</v>
      </c>
      <c r="F1375" s="118" t="s">
        <v>489</v>
      </c>
      <c r="G1375" t="s">
        <v>553</v>
      </c>
    </row>
    <row r="1376" spans="1:7" ht="12.75">
      <c r="A1376" s="123">
        <v>36406</v>
      </c>
      <c r="B1376" s="115" t="s">
        <v>9</v>
      </c>
      <c r="C1376" s="116">
        <v>0.065</v>
      </c>
      <c r="D1376" s="117">
        <v>18.7</v>
      </c>
      <c r="E1376" s="117">
        <v>0</v>
      </c>
      <c r="F1376" s="118" t="s">
        <v>489</v>
      </c>
      <c r="G1376" t="s">
        <v>554</v>
      </c>
    </row>
    <row r="1377" spans="1:7" ht="12.75">
      <c r="A1377" s="123">
        <v>36410</v>
      </c>
      <c r="B1377" s="115" t="s">
        <v>9</v>
      </c>
      <c r="C1377" s="116">
        <v>0.053</v>
      </c>
      <c r="D1377" s="117">
        <v>6.6</v>
      </c>
      <c r="E1377" s="117">
        <v>3</v>
      </c>
      <c r="F1377" s="118" t="s">
        <v>489</v>
      </c>
      <c r="G1377" t="s">
        <v>555</v>
      </c>
    </row>
    <row r="1378" spans="1:7" ht="12.75">
      <c r="A1378" s="123">
        <v>36411</v>
      </c>
      <c r="B1378" s="115" t="s">
        <v>9</v>
      </c>
      <c r="C1378" s="125" t="s">
        <v>556</v>
      </c>
      <c r="D1378" s="117">
        <v>20.7</v>
      </c>
      <c r="E1378" s="117">
        <v>0</v>
      </c>
      <c r="F1378" s="118" t="s">
        <v>489</v>
      </c>
      <c r="G1378" t="s">
        <v>557</v>
      </c>
    </row>
    <row r="1379" spans="1:7" ht="13.5" thickBot="1">
      <c r="A1379" s="123">
        <v>36413</v>
      </c>
      <c r="B1379" s="119" t="s">
        <v>9</v>
      </c>
      <c r="C1379" s="120">
        <v>0.053</v>
      </c>
      <c r="D1379" s="121">
        <v>20.8</v>
      </c>
      <c r="E1379" s="121">
        <v>0</v>
      </c>
      <c r="F1379" s="122" t="s">
        <v>489</v>
      </c>
      <c r="G1379" t="s">
        <v>558</v>
      </c>
    </row>
    <row r="1380" spans="1:7" ht="12.75">
      <c r="A1380" s="123">
        <v>36417</v>
      </c>
      <c r="B1380" s="111" t="s">
        <v>9</v>
      </c>
      <c r="C1380" s="112">
        <v>0.054</v>
      </c>
      <c r="D1380" s="113">
        <v>20.8</v>
      </c>
      <c r="E1380" s="113">
        <v>0</v>
      </c>
      <c r="F1380" s="114" t="s">
        <v>489</v>
      </c>
      <c r="G1380" t="s">
        <v>559</v>
      </c>
    </row>
    <row r="1381" spans="1:7" ht="12.75">
      <c r="A1381" s="123">
        <v>36420</v>
      </c>
      <c r="B1381" s="115" t="s">
        <v>9</v>
      </c>
      <c r="C1381" s="116">
        <v>0.055</v>
      </c>
      <c r="D1381" s="117">
        <v>20.8</v>
      </c>
      <c r="E1381" s="117">
        <v>0</v>
      </c>
      <c r="F1381" s="118" t="s">
        <v>489</v>
      </c>
      <c r="G1381" t="s">
        <v>560</v>
      </c>
    </row>
    <row r="1382" spans="1:7" ht="12.75">
      <c r="A1382" s="123">
        <v>36424</v>
      </c>
      <c r="B1382" s="115" t="s">
        <v>9</v>
      </c>
      <c r="C1382" s="116">
        <v>0.057</v>
      </c>
      <c r="D1382" s="117">
        <v>20.8</v>
      </c>
      <c r="E1382" s="117">
        <v>0</v>
      </c>
      <c r="F1382" s="118" t="s">
        <v>489</v>
      </c>
      <c r="G1382" t="s">
        <v>561</v>
      </c>
    </row>
    <row r="1383" spans="1:7" ht="12.75">
      <c r="A1383" s="123">
        <v>36427</v>
      </c>
      <c r="B1383" s="115" t="s">
        <v>9</v>
      </c>
      <c r="C1383" s="116">
        <v>0.051</v>
      </c>
      <c r="D1383" s="117">
        <v>20.8</v>
      </c>
      <c r="E1383" s="117">
        <v>0</v>
      </c>
      <c r="F1383" s="118" t="s">
        <v>489</v>
      </c>
      <c r="G1383" t="s">
        <v>561</v>
      </c>
    </row>
    <row r="1384" spans="1:7" ht="12.75">
      <c r="A1384" s="123">
        <v>36431</v>
      </c>
      <c r="B1384" s="115" t="s">
        <v>9</v>
      </c>
      <c r="C1384" s="116">
        <v>0.056</v>
      </c>
      <c r="D1384" s="117">
        <v>20.8</v>
      </c>
      <c r="E1384" s="117">
        <v>0</v>
      </c>
      <c r="F1384" s="118" t="s">
        <v>489</v>
      </c>
      <c r="G1384" t="s">
        <v>562</v>
      </c>
    </row>
    <row r="1385" spans="1:7" ht="12.75">
      <c r="A1385" s="123">
        <v>36433</v>
      </c>
      <c r="B1385" s="115" t="s">
        <v>9</v>
      </c>
      <c r="C1385" s="116">
        <v>0.049</v>
      </c>
      <c r="D1385" s="117">
        <v>20.9</v>
      </c>
      <c r="E1385" s="117">
        <v>0</v>
      </c>
      <c r="F1385" s="118" t="s">
        <v>489</v>
      </c>
      <c r="G1385" t="s">
        <v>563</v>
      </c>
    </row>
    <row r="1386" spans="1:7" ht="12.75">
      <c r="A1386" s="123">
        <v>36439</v>
      </c>
      <c r="B1386" s="115" t="s">
        <v>9</v>
      </c>
      <c r="C1386" s="116">
        <v>0.053</v>
      </c>
      <c r="D1386" s="117">
        <v>20.8</v>
      </c>
      <c r="E1386" s="117">
        <v>0</v>
      </c>
      <c r="F1386" s="118" t="s">
        <v>489</v>
      </c>
      <c r="G1386" t="s">
        <v>520</v>
      </c>
    </row>
    <row r="1387" spans="1:7" ht="12.75">
      <c r="A1387" s="123">
        <v>36441</v>
      </c>
      <c r="B1387" s="115" t="s">
        <v>9</v>
      </c>
      <c r="C1387" s="116">
        <v>0.053</v>
      </c>
      <c r="D1387" s="117">
        <v>20.7</v>
      </c>
      <c r="E1387" s="117">
        <v>0</v>
      </c>
      <c r="F1387" s="118" t="s">
        <v>489</v>
      </c>
      <c r="G1387" t="s">
        <v>521</v>
      </c>
    </row>
    <row r="1388" spans="1:7" ht="12.75">
      <c r="A1388" s="123">
        <v>36445</v>
      </c>
      <c r="B1388" s="115" t="s">
        <v>9</v>
      </c>
      <c r="C1388" s="116">
        <v>0.049</v>
      </c>
      <c r="D1388" s="117">
        <v>20.9</v>
      </c>
      <c r="E1388" s="117">
        <v>0</v>
      </c>
      <c r="F1388" s="118" t="s">
        <v>489</v>
      </c>
      <c r="G1388" t="s">
        <v>522</v>
      </c>
    </row>
    <row r="1389" spans="1:7" ht="12.75">
      <c r="A1389" s="123">
        <v>36447</v>
      </c>
      <c r="B1389" s="115" t="s">
        <v>9</v>
      </c>
      <c r="C1389" s="116">
        <v>0.048</v>
      </c>
      <c r="D1389" s="117">
        <v>20.9</v>
      </c>
      <c r="E1389" s="117">
        <v>0</v>
      </c>
      <c r="F1389" s="118" t="s">
        <v>489</v>
      </c>
      <c r="G1389" t="s">
        <v>523</v>
      </c>
    </row>
    <row r="1390" spans="1:7" ht="12.75">
      <c r="A1390" s="123">
        <v>36451</v>
      </c>
      <c r="B1390" s="115" t="s">
        <v>9</v>
      </c>
      <c r="C1390" s="116">
        <v>0.054</v>
      </c>
      <c r="D1390" s="117">
        <v>20.9</v>
      </c>
      <c r="E1390" s="117">
        <v>0</v>
      </c>
      <c r="F1390" s="118" t="s">
        <v>489</v>
      </c>
      <c r="G1390" t="s">
        <v>524</v>
      </c>
    </row>
    <row r="1391" spans="1:7" ht="12.75">
      <c r="A1391" s="123">
        <v>36454</v>
      </c>
      <c r="B1391" s="115" t="s">
        <v>9</v>
      </c>
      <c r="C1391" s="116">
        <v>0.054</v>
      </c>
      <c r="D1391" s="117">
        <v>20.9</v>
      </c>
      <c r="E1391" s="117">
        <v>0</v>
      </c>
      <c r="F1391" s="118" t="s">
        <v>489</v>
      </c>
      <c r="G1391" t="s">
        <v>525</v>
      </c>
    </row>
    <row r="1392" spans="1:7" ht="12.75">
      <c r="A1392" s="123">
        <v>36459</v>
      </c>
      <c r="B1392" s="115" t="s">
        <v>9</v>
      </c>
      <c r="C1392" s="116">
        <v>0.051</v>
      </c>
      <c r="D1392" s="117">
        <v>20.9</v>
      </c>
      <c r="E1392" s="117">
        <v>0</v>
      </c>
      <c r="F1392" s="118" t="s">
        <v>489</v>
      </c>
      <c r="G1392" t="s">
        <v>526</v>
      </c>
    </row>
    <row r="1393" spans="1:7" ht="12.75">
      <c r="A1393" s="123">
        <v>36461</v>
      </c>
      <c r="B1393" s="115" t="s">
        <v>9</v>
      </c>
      <c r="C1393" s="116">
        <v>0.056</v>
      </c>
      <c r="D1393" s="117">
        <v>20.9</v>
      </c>
      <c r="E1393" s="117">
        <v>0</v>
      </c>
      <c r="F1393" s="118" t="s">
        <v>489</v>
      </c>
      <c r="G1393" t="s">
        <v>527</v>
      </c>
    </row>
    <row r="1394" spans="1:7" ht="12.75">
      <c r="A1394" s="123">
        <v>36465</v>
      </c>
      <c r="B1394" s="115" t="s">
        <v>9</v>
      </c>
      <c r="C1394" s="116">
        <v>0.053</v>
      </c>
      <c r="D1394" s="117">
        <v>20.9</v>
      </c>
      <c r="E1394" s="117">
        <v>0</v>
      </c>
      <c r="F1394" s="118" t="s">
        <v>489</v>
      </c>
      <c r="G1394" t="s">
        <v>511</v>
      </c>
    </row>
    <row r="1395" spans="1:7" ht="13.5" thickBot="1">
      <c r="A1395" s="123">
        <v>36469</v>
      </c>
      <c r="B1395" s="119" t="s">
        <v>9</v>
      </c>
      <c r="C1395" s="120">
        <v>0.055</v>
      </c>
      <c r="D1395" s="121">
        <v>20.9</v>
      </c>
      <c r="E1395" s="121">
        <v>0</v>
      </c>
      <c r="F1395" s="122" t="s">
        <v>489</v>
      </c>
      <c r="G1395" t="s">
        <v>512</v>
      </c>
    </row>
    <row r="1396" spans="1:7" ht="12.75">
      <c r="A1396" s="123">
        <v>36471</v>
      </c>
      <c r="B1396" s="111" t="s">
        <v>9</v>
      </c>
      <c r="C1396" s="112">
        <v>0.05</v>
      </c>
      <c r="D1396" s="113">
        <v>20.9</v>
      </c>
      <c r="E1396" s="113">
        <v>0</v>
      </c>
      <c r="F1396" s="114" t="s">
        <v>489</v>
      </c>
      <c r="G1396" t="s">
        <v>513</v>
      </c>
    </row>
    <row r="1397" spans="1:7" ht="12.75">
      <c r="A1397" s="123">
        <v>36474</v>
      </c>
      <c r="B1397" s="115" t="s">
        <v>9</v>
      </c>
      <c r="C1397" s="116">
        <v>0.052</v>
      </c>
      <c r="D1397" s="117">
        <v>20.9</v>
      </c>
      <c r="E1397" s="117">
        <v>0</v>
      </c>
      <c r="F1397" s="118" t="s">
        <v>489</v>
      </c>
      <c r="G1397" t="s">
        <v>514</v>
      </c>
    </row>
    <row r="1398" spans="1:7" ht="12.75">
      <c r="A1398" s="123">
        <v>36478</v>
      </c>
      <c r="B1398" s="115" t="s">
        <v>9</v>
      </c>
      <c r="C1398" s="116">
        <v>0.053</v>
      </c>
      <c r="D1398" s="117">
        <v>20.9</v>
      </c>
      <c r="E1398" s="117">
        <v>0</v>
      </c>
      <c r="F1398" s="118" t="s">
        <v>489</v>
      </c>
      <c r="G1398" t="s">
        <v>515</v>
      </c>
    </row>
    <row r="1399" spans="1:7" ht="12.75">
      <c r="A1399" s="123">
        <v>36481</v>
      </c>
      <c r="B1399" s="115" t="s">
        <v>9</v>
      </c>
      <c r="C1399" s="116">
        <v>0.048</v>
      </c>
      <c r="D1399" s="117">
        <v>20.9</v>
      </c>
      <c r="E1399" s="117">
        <v>0</v>
      </c>
      <c r="F1399" s="118" t="s">
        <v>489</v>
      </c>
      <c r="G1399" t="s">
        <v>516</v>
      </c>
    </row>
    <row r="1400" spans="1:7" ht="12.75">
      <c r="A1400" s="123">
        <v>36486</v>
      </c>
      <c r="B1400" s="115" t="s">
        <v>9</v>
      </c>
      <c r="C1400" s="116">
        <v>0.087</v>
      </c>
      <c r="D1400" s="117">
        <v>20.9</v>
      </c>
      <c r="E1400" s="117">
        <v>0</v>
      </c>
      <c r="F1400" s="118" t="s">
        <v>489</v>
      </c>
      <c r="G1400" t="s">
        <v>517</v>
      </c>
    </row>
    <row r="1401" spans="1:7" ht="12.75">
      <c r="A1401" s="123">
        <v>36489</v>
      </c>
      <c r="B1401" s="115" t="s">
        <v>9</v>
      </c>
      <c r="C1401" s="116">
        <v>0.053</v>
      </c>
      <c r="D1401" s="117">
        <v>20.9</v>
      </c>
      <c r="E1401" s="117">
        <v>0</v>
      </c>
      <c r="F1401" s="118" t="s">
        <v>489</v>
      </c>
      <c r="G1401" t="s">
        <v>518</v>
      </c>
    </row>
    <row r="1402" spans="1:7" ht="12.75">
      <c r="A1402" s="123">
        <v>36493</v>
      </c>
      <c r="B1402" s="115" t="s">
        <v>9</v>
      </c>
      <c r="C1402" s="116">
        <v>0.051</v>
      </c>
      <c r="D1402" s="117">
        <v>20.9</v>
      </c>
      <c r="E1402" s="117">
        <v>0</v>
      </c>
      <c r="F1402" s="118" t="s">
        <v>489</v>
      </c>
      <c r="G1402" t="s">
        <v>502</v>
      </c>
    </row>
    <row r="1403" spans="1:7" ht="12.75">
      <c r="A1403" s="123">
        <v>36493</v>
      </c>
      <c r="B1403" s="115" t="s">
        <v>9</v>
      </c>
      <c r="C1403" s="116">
        <v>0.051</v>
      </c>
      <c r="D1403" s="117">
        <v>20.9</v>
      </c>
      <c r="E1403" s="117">
        <v>0</v>
      </c>
      <c r="F1403" s="118" t="s">
        <v>489</v>
      </c>
      <c r="G1403" t="s">
        <v>519</v>
      </c>
    </row>
    <row r="1404" spans="1:7" ht="12.75">
      <c r="A1404" s="123">
        <v>36496</v>
      </c>
      <c r="B1404" s="115" t="s">
        <v>9</v>
      </c>
      <c r="C1404" s="116">
        <v>0.05</v>
      </c>
      <c r="D1404" s="117">
        <v>20.9</v>
      </c>
      <c r="E1404" s="117">
        <v>0</v>
      </c>
      <c r="F1404" s="118" t="s">
        <v>489</v>
      </c>
      <c r="G1404" t="s">
        <v>503</v>
      </c>
    </row>
    <row r="1405" spans="1:7" ht="12.75">
      <c r="A1405" s="123">
        <v>36501</v>
      </c>
      <c r="B1405" s="115" t="s">
        <v>9</v>
      </c>
      <c r="C1405" s="116">
        <v>0.05</v>
      </c>
      <c r="D1405" s="117">
        <v>20.9</v>
      </c>
      <c r="E1405" s="117">
        <v>0</v>
      </c>
      <c r="F1405" s="118" t="s">
        <v>489</v>
      </c>
      <c r="G1405" t="s">
        <v>504</v>
      </c>
    </row>
    <row r="1406" spans="1:7" ht="12.75">
      <c r="A1406" s="123">
        <v>36503</v>
      </c>
      <c r="B1406" s="115" t="s">
        <v>9</v>
      </c>
      <c r="C1406" s="116">
        <v>0.055</v>
      </c>
      <c r="D1406" s="117">
        <v>20.9</v>
      </c>
      <c r="E1406" s="117">
        <v>0</v>
      </c>
      <c r="F1406" s="118" t="s">
        <v>489</v>
      </c>
      <c r="G1406" t="s">
        <v>505</v>
      </c>
    </row>
    <row r="1407" spans="1:7" ht="12.75">
      <c r="A1407" s="123">
        <v>36508</v>
      </c>
      <c r="B1407" s="115" t="s">
        <v>9</v>
      </c>
      <c r="C1407" s="116">
        <v>0.05</v>
      </c>
      <c r="D1407" s="117">
        <v>20.9</v>
      </c>
      <c r="E1407" s="117">
        <v>0</v>
      </c>
      <c r="F1407" s="118" t="s">
        <v>489</v>
      </c>
      <c r="G1407" t="s">
        <v>506</v>
      </c>
    </row>
    <row r="1408" spans="1:7" ht="12.75">
      <c r="A1408" s="123">
        <v>36510</v>
      </c>
      <c r="B1408" s="115" t="s">
        <v>9</v>
      </c>
      <c r="C1408" s="116">
        <v>0.05</v>
      </c>
      <c r="D1408" s="117">
        <v>20.9</v>
      </c>
      <c r="E1408" s="117">
        <v>0</v>
      </c>
      <c r="F1408" s="118" t="s">
        <v>489</v>
      </c>
      <c r="G1408" t="s">
        <v>507</v>
      </c>
    </row>
    <row r="1409" spans="1:7" ht="12.75">
      <c r="A1409" s="123">
        <v>36515</v>
      </c>
      <c r="B1409" s="115" t="s">
        <v>9</v>
      </c>
      <c r="C1409" s="116">
        <v>0.06</v>
      </c>
      <c r="D1409" s="117">
        <v>20.9</v>
      </c>
      <c r="E1409" s="117">
        <v>0</v>
      </c>
      <c r="F1409" s="118" t="s">
        <v>489</v>
      </c>
      <c r="G1409" t="s">
        <v>508</v>
      </c>
    </row>
    <row r="1410" spans="1:7" ht="12.75">
      <c r="A1410" s="123">
        <v>36517</v>
      </c>
      <c r="B1410" s="115" t="s">
        <v>9</v>
      </c>
      <c r="C1410" s="116">
        <v>0.055</v>
      </c>
      <c r="D1410" s="117">
        <v>20.9</v>
      </c>
      <c r="E1410" s="117">
        <v>0</v>
      </c>
      <c r="F1410" s="118" t="s">
        <v>489</v>
      </c>
      <c r="G1410" t="s">
        <v>509</v>
      </c>
    </row>
    <row r="1411" spans="1:7" ht="13.5" thickBot="1">
      <c r="A1411" s="123">
        <v>36521</v>
      </c>
      <c r="B1411" s="119" t="s">
        <v>9</v>
      </c>
      <c r="C1411" s="120">
        <v>0.05</v>
      </c>
      <c r="D1411" s="121">
        <v>20.9</v>
      </c>
      <c r="E1411" s="121">
        <v>0</v>
      </c>
      <c r="F1411" s="122" t="s">
        <v>489</v>
      </c>
      <c r="G1411" t="s">
        <v>510</v>
      </c>
    </row>
  </sheetData>
  <printOptions horizontalCentered="1"/>
  <pageMargins left="0.75" right="0.75" top="1" bottom="1" header="0.5" footer="0.5"/>
  <pageSetup horizontalDpi="360" verticalDpi="360" orientation="portrait" r:id="rId1"/>
  <headerFooter alignWithMargins="0">
    <oddHeader>&amp;CTable II.1.  Gas Probe Readings for Methane in 1999 at Anoka Regional Sanitary Landfill, SW-94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N159"/>
  <sheetViews>
    <sheetView zoomScale="50" zoomScaleNormal="50" workbookViewId="0" topLeftCell="A1">
      <pane xSplit="5" ySplit="5" topLeftCell="DC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F1" sqref="CF1:CF16384"/>
    </sheetView>
  </sheetViews>
  <sheetFormatPr defaultColWidth="10.28125" defaultRowHeight="12.75"/>
  <cols>
    <col min="1" max="7" width="10.28125" style="10" customWidth="1"/>
    <col min="8" max="8" width="0" style="10" hidden="1" customWidth="1"/>
    <col min="9" max="9" width="10.28125" style="10" customWidth="1"/>
    <col min="10" max="12" width="0" style="10" hidden="1" customWidth="1"/>
    <col min="13" max="13" width="10.28125" style="10" customWidth="1"/>
    <col min="14" max="14" width="0" style="10" hidden="1" customWidth="1"/>
    <col min="15" max="15" width="10.28125" style="10" customWidth="1"/>
    <col min="16" max="16" width="0" style="10" hidden="1" customWidth="1"/>
    <col min="17" max="19" width="10.28125" style="10" customWidth="1"/>
    <col min="20" max="21" width="0" style="10" hidden="1" customWidth="1"/>
    <col min="22" max="28" width="10.28125" style="10" customWidth="1"/>
    <col min="29" max="29" width="0" style="10" hidden="1" customWidth="1"/>
    <col min="30" max="33" width="10.28125" style="10" customWidth="1"/>
    <col min="34" max="38" width="0" style="10" hidden="1" customWidth="1"/>
    <col min="39" max="48" width="10.28125" style="10" customWidth="1"/>
    <col min="49" max="50" width="0" style="10" hidden="1" customWidth="1"/>
    <col min="51" max="54" width="10.28125" style="10" customWidth="1"/>
    <col min="55" max="55" width="0" style="10" hidden="1" customWidth="1"/>
    <col min="56" max="58" width="10.28125" style="10" customWidth="1"/>
    <col min="59" max="59" width="0" style="10" hidden="1" customWidth="1"/>
    <col min="60" max="64" width="10.28125" style="10" customWidth="1"/>
    <col min="65" max="66" width="0" style="10" hidden="1" customWidth="1"/>
    <col min="67" max="68" width="10.28125" style="10" customWidth="1"/>
    <col min="69" max="72" width="0" style="10" hidden="1" customWidth="1"/>
    <col min="73" max="83" width="10.28125" style="10" customWidth="1"/>
    <col min="84" max="84" width="0" style="10" hidden="1" customWidth="1"/>
    <col min="85" max="16384" width="10.28125" style="10" customWidth="1"/>
  </cols>
  <sheetData>
    <row r="1" spans="1:118" ht="45">
      <c r="A1" s="3" t="s">
        <v>19</v>
      </c>
      <c r="B1" s="4"/>
      <c r="C1" s="5">
        <v>36609.3829</v>
      </c>
      <c r="D1" s="5"/>
      <c r="E1" s="5"/>
      <c r="F1" s="6" t="s">
        <v>20</v>
      </c>
      <c r="G1" s="7" t="s">
        <v>21</v>
      </c>
      <c r="H1" s="7" t="s">
        <v>22</v>
      </c>
      <c r="I1" s="7" t="s">
        <v>23</v>
      </c>
      <c r="J1" s="7" t="s">
        <v>24</v>
      </c>
      <c r="K1" s="7" t="s">
        <v>25</v>
      </c>
      <c r="L1" s="7" t="s">
        <v>26</v>
      </c>
      <c r="M1" s="7" t="s">
        <v>27</v>
      </c>
      <c r="N1" s="7" t="s">
        <v>28</v>
      </c>
      <c r="O1" s="7" t="s">
        <v>29</v>
      </c>
      <c r="P1" s="7" t="s">
        <v>30</v>
      </c>
      <c r="Q1" s="7" t="s">
        <v>31</v>
      </c>
      <c r="R1" s="7" t="s">
        <v>32</v>
      </c>
      <c r="S1" s="7" t="s">
        <v>33</v>
      </c>
      <c r="T1" s="7" t="s">
        <v>34</v>
      </c>
      <c r="U1" s="7" t="s">
        <v>35</v>
      </c>
      <c r="V1" s="7" t="s">
        <v>36</v>
      </c>
      <c r="W1" s="7" t="s">
        <v>37</v>
      </c>
      <c r="X1" s="7" t="s">
        <v>38</v>
      </c>
      <c r="Y1" s="7" t="s">
        <v>39</v>
      </c>
      <c r="Z1" s="7" t="s">
        <v>40</v>
      </c>
      <c r="AA1" s="7" t="s">
        <v>41</v>
      </c>
      <c r="AB1" s="7" t="s">
        <v>352</v>
      </c>
      <c r="AC1" s="7" t="s">
        <v>42</v>
      </c>
      <c r="AD1" s="7" t="s">
        <v>43</v>
      </c>
      <c r="AE1" s="7" t="s">
        <v>44</v>
      </c>
      <c r="AF1" s="7" t="s">
        <v>45</v>
      </c>
      <c r="AG1" s="7" t="s">
        <v>46</v>
      </c>
      <c r="AH1" s="7" t="s">
        <v>47</v>
      </c>
      <c r="AI1" s="7" t="s">
        <v>48</v>
      </c>
      <c r="AJ1" s="7" t="s">
        <v>49</v>
      </c>
      <c r="AK1" s="7" t="s">
        <v>50</v>
      </c>
      <c r="AL1" s="7" t="s">
        <v>51</v>
      </c>
      <c r="AM1" s="7" t="s">
        <v>52</v>
      </c>
      <c r="AN1" s="7" t="s">
        <v>53</v>
      </c>
      <c r="AO1" s="7" t="s">
        <v>54</v>
      </c>
      <c r="AP1" s="7" t="s">
        <v>55</v>
      </c>
      <c r="AQ1" s="7" t="s">
        <v>56</v>
      </c>
      <c r="AR1" s="7" t="s">
        <v>57</v>
      </c>
      <c r="AS1" s="7" t="s">
        <v>58</v>
      </c>
      <c r="AT1" s="7" t="s">
        <v>59</v>
      </c>
      <c r="AU1" s="7" t="s">
        <v>60</v>
      </c>
      <c r="AV1" s="7" t="s">
        <v>61</v>
      </c>
      <c r="AW1" s="7" t="s">
        <v>62</v>
      </c>
      <c r="AX1" s="7" t="s">
        <v>63</v>
      </c>
      <c r="AY1" s="7" t="s">
        <v>64</v>
      </c>
      <c r="AZ1" s="7" t="s">
        <v>65</v>
      </c>
      <c r="BA1" s="7" t="s">
        <v>66</v>
      </c>
      <c r="BB1" s="7" t="s">
        <v>67</v>
      </c>
      <c r="BC1" s="7" t="s">
        <v>68</v>
      </c>
      <c r="BD1" s="7" t="s">
        <v>69</v>
      </c>
      <c r="BE1" s="7" t="s">
        <v>70</v>
      </c>
      <c r="BF1" s="7" t="s">
        <v>71</v>
      </c>
      <c r="BG1" s="7" t="s">
        <v>72</v>
      </c>
      <c r="BH1" s="7" t="s">
        <v>73</v>
      </c>
      <c r="BI1" s="7" t="s">
        <v>74</v>
      </c>
      <c r="BJ1" s="7" t="s">
        <v>75</v>
      </c>
      <c r="BK1" s="7" t="s">
        <v>353</v>
      </c>
      <c r="BL1" s="7" t="s">
        <v>76</v>
      </c>
      <c r="BM1" s="7" t="s">
        <v>77</v>
      </c>
      <c r="BN1" s="7" t="s">
        <v>78</v>
      </c>
      <c r="BO1" s="7" t="s">
        <v>354</v>
      </c>
      <c r="BP1" s="7" t="s">
        <v>355</v>
      </c>
      <c r="BQ1" s="7" t="s">
        <v>79</v>
      </c>
      <c r="BR1" s="7" t="s">
        <v>80</v>
      </c>
      <c r="BS1" s="7" t="s">
        <v>81</v>
      </c>
      <c r="BT1" s="7" t="s">
        <v>82</v>
      </c>
      <c r="BU1" s="7" t="s">
        <v>83</v>
      </c>
      <c r="BV1" s="7" t="s">
        <v>84</v>
      </c>
      <c r="BW1" s="7" t="s">
        <v>85</v>
      </c>
      <c r="BX1" s="7" t="s">
        <v>86</v>
      </c>
      <c r="BY1" s="7" t="s">
        <v>87</v>
      </c>
      <c r="BZ1" s="7" t="s">
        <v>88</v>
      </c>
      <c r="CA1" s="7" t="s">
        <v>356</v>
      </c>
      <c r="CB1" s="7" t="s">
        <v>89</v>
      </c>
      <c r="CC1" s="7" t="s">
        <v>90</v>
      </c>
      <c r="CD1" s="7" t="s">
        <v>91</v>
      </c>
      <c r="CE1" s="7" t="s">
        <v>357</v>
      </c>
      <c r="CF1" s="7" t="s">
        <v>92</v>
      </c>
      <c r="CG1" s="7" t="s">
        <v>93</v>
      </c>
      <c r="CH1" s="7" t="s">
        <v>94</v>
      </c>
      <c r="CI1" s="7" t="s">
        <v>95</v>
      </c>
      <c r="CJ1" s="7" t="s">
        <v>96</v>
      </c>
      <c r="CK1" s="7" t="s">
        <v>97</v>
      </c>
      <c r="CL1" s="7" t="s">
        <v>98</v>
      </c>
      <c r="CM1" s="7" t="s">
        <v>99</v>
      </c>
      <c r="CN1" s="7" t="s">
        <v>100</v>
      </c>
      <c r="CO1" s="7" t="s">
        <v>101</v>
      </c>
      <c r="CP1" s="7" t="s">
        <v>102</v>
      </c>
      <c r="CQ1" s="7" t="s">
        <v>103</v>
      </c>
      <c r="CR1" s="7" t="s">
        <v>104</v>
      </c>
      <c r="CS1" s="7" t="s">
        <v>105</v>
      </c>
      <c r="CT1" s="7" t="s">
        <v>106</v>
      </c>
      <c r="CU1" s="7" t="s">
        <v>107</v>
      </c>
      <c r="CV1" s="7" t="s">
        <v>108</v>
      </c>
      <c r="CW1" s="7" t="s">
        <v>109</v>
      </c>
      <c r="CX1" s="7" t="s">
        <v>110</v>
      </c>
      <c r="CY1" s="7" t="s">
        <v>111</v>
      </c>
      <c r="CZ1" s="7" t="s">
        <v>112</v>
      </c>
      <c r="DA1" s="7" t="s">
        <v>113</v>
      </c>
      <c r="DB1" s="8" t="s">
        <v>358</v>
      </c>
      <c r="DC1" s="9" t="s">
        <v>359</v>
      </c>
      <c r="DD1" s="8" t="s">
        <v>360</v>
      </c>
      <c r="DE1" s="8" t="s">
        <v>361</v>
      </c>
      <c r="DF1" s="8" t="s">
        <v>362</v>
      </c>
      <c r="DG1" s="8" t="s">
        <v>363</v>
      </c>
      <c r="DH1" s="8" t="s">
        <v>364</v>
      </c>
      <c r="DI1" s="8" t="s">
        <v>365</v>
      </c>
      <c r="DJ1" s="8" t="s">
        <v>366</v>
      </c>
      <c r="DK1" s="8" t="s">
        <v>367</v>
      </c>
      <c r="DL1" s="8" t="s">
        <v>60</v>
      </c>
      <c r="DM1" s="8" t="s">
        <v>368</v>
      </c>
      <c r="DN1" s="8" t="s">
        <v>369</v>
      </c>
    </row>
    <row r="2" spans="1:118" ht="13.5" thickBot="1">
      <c r="A2" s="11" t="s">
        <v>0</v>
      </c>
      <c r="B2" s="12" t="s">
        <v>1</v>
      </c>
      <c r="C2" s="13" t="s">
        <v>2</v>
      </c>
      <c r="D2" s="13" t="s">
        <v>115</v>
      </c>
      <c r="E2" s="13" t="s">
        <v>116</v>
      </c>
      <c r="F2" s="13" t="s">
        <v>117</v>
      </c>
      <c r="G2" s="13" t="s">
        <v>117</v>
      </c>
      <c r="H2" s="13" t="s">
        <v>117</v>
      </c>
      <c r="I2" s="13" t="s">
        <v>117</v>
      </c>
      <c r="J2" s="13" t="s">
        <v>117</v>
      </c>
      <c r="K2" s="13" t="s">
        <v>117</v>
      </c>
      <c r="L2" s="13" t="s">
        <v>117</v>
      </c>
      <c r="M2" s="13" t="s">
        <v>117</v>
      </c>
      <c r="N2" s="13" t="s">
        <v>117</v>
      </c>
      <c r="O2" s="13" t="s">
        <v>117</v>
      </c>
      <c r="P2" s="13" t="s">
        <v>117</v>
      </c>
      <c r="Q2" s="13" t="s">
        <v>117</v>
      </c>
      <c r="R2" s="13" t="s">
        <v>117</v>
      </c>
      <c r="S2" s="13" t="s">
        <v>117</v>
      </c>
      <c r="T2" s="13" t="s">
        <v>117</v>
      </c>
      <c r="U2" s="13" t="s">
        <v>117</v>
      </c>
      <c r="V2" s="13" t="s">
        <v>117</v>
      </c>
      <c r="W2" s="13" t="s">
        <v>117</v>
      </c>
      <c r="X2" s="13" t="s">
        <v>117</v>
      </c>
      <c r="Y2" s="13" t="s">
        <v>117</v>
      </c>
      <c r="Z2" s="13" t="s">
        <v>117</v>
      </c>
      <c r="AA2" s="13" t="s">
        <v>117</v>
      </c>
      <c r="AB2" s="13"/>
      <c r="AC2" s="13" t="s">
        <v>117</v>
      </c>
      <c r="AD2" s="13" t="s">
        <v>117</v>
      </c>
      <c r="AE2" s="13" t="s">
        <v>117</v>
      </c>
      <c r="AF2" s="13" t="s">
        <v>117</v>
      </c>
      <c r="AG2" s="13" t="s">
        <v>117</v>
      </c>
      <c r="AH2" s="13" t="s">
        <v>117</v>
      </c>
      <c r="AI2" s="13" t="s">
        <v>117</v>
      </c>
      <c r="AJ2" s="13" t="s">
        <v>117</v>
      </c>
      <c r="AK2" s="13" t="s">
        <v>117</v>
      </c>
      <c r="AL2" s="13" t="s">
        <v>117</v>
      </c>
      <c r="AM2" s="13" t="s">
        <v>117</v>
      </c>
      <c r="AN2" s="13" t="s">
        <v>117</v>
      </c>
      <c r="AO2" s="13" t="s">
        <v>117</v>
      </c>
      <c r="AP2" s="13" t="s">
        <v>117</v>
      </c>
      <c r="AQ2" s="13" t="s">
        <v>117</v>
      </c>
      <c r="AR2" s="13" t="s">
        <v>117</v>
      </c>
      <c r="AS2" s="13" t="s">
        <v>117</v>
      </c>
      <c r="AT2" s="13" t="s">
        <v>117</v>
      </c>
      <c r="AU2" s="13" t="s">
        <v>117</v>
      </c>
      <c r="AV2" s="13" t="s">
        <v>117</v>
      </c>
      <c r="AW2" s="13" t="s">
        <v>117</v>
      </c>
      <c r="AX2" s="13" t="s">
        <v>117</v>
      </c>
      <c r="AY2" s="13" t="s">
        <v>117</v>
      </c>
      <c r="AZ2" s="13" t="s">
        <v>117</v>
      </c>
      <c r="BA2" s="13" t="s">
        <v>117</v>
      </c>
      <c r="BB2" s="13" t="s">
        <v>117</v>
      </c>
      <c r="BC2" s="13" t="s">
        <v>117</v>
      </c>
      <c r="BD2" s="13" t="s">
        <v>117</v>
      </c>
      <c r="BE2" s="13" t="s">
        <v>117</v>
      </c>
      <c r="BF2" s="13" t="s">
        <v>117</v>
      </c>
      <c r="BG2" s="13" t="s">
        <v>117</v>
      </c>
      <c r="BH2" s="13" t="s">
        <v>117</v>
      </c>
      <c r="BI2" s="13" t="s">
        <v>117</v>
      </c>
      <c r="BJ2" s="13" t="s">
        <v>117</v>
      </c>
      <c r="BK2" s="13"/>
      <c r="BL2" s="13" t="s">
        <v>117</v>
      </c>
      <c r="BM2" s="13" t="s">
        <v>117</v>
      </c>
      <c r="BN2" s="13" t="s">
        <v>117</v>
      </c>
      <c r="BO2" s="13" t="s">
        <v>117</v>
      </c>
      <c r="BP2" s="13"/>
      <c r="BQ2" s="13" t="s">
        <v>117</v>
      </c>
      <c r="BR2" s="13" t="s">
        <v>117</v>
      </c>
      <c r="BS2" s="13" t="s">
        <v>117</v>
      </c>
      <c r="BT2" s="13" t="s">
        <v>117</v>
      </c>
      <c r="BU2" s="13" t="s">
        <v>118</v>
      </c>
      <c r="BV2" s="13" t="s">
        <v>118</v>
      </c>
      <c r="BW2" s="13" t="s">
        <v>118</v>
      </c>
      <c r="BX2" s="13" t="s">
        <v>119</v>
      </c>
      <c r="BY2" s="13" t="s">
        <v>119</v>
      </c>
      <c r="BZ2" s="13" t="s">
        <v>119</v>
      </c>
      <c r="CA2" s="13" t="s">
        <v>117</v>
      </c>
      <c r="CB2" s="13" t="s">
        <v>117</v>
      </c>
      <c r="CC2" s="13" t="s">
        <v>120</v>
      </c>
      <c r="CD2" s="13" t="s">
        <v>117</v>
      </c>
      <c r="CE2" s="13" t="s">
        <v>117</v>
      </c>
      <c r="CF2" s="13" t="s">
        <v>120</v>
      </c>
      <c r="CG2" s="13" t="s">
        <v>117</v>
      </c>
      <c r="CH2" s="13" t="s">
        <v>120</v>
      </c>
      <c r="CI2" s="13" t="s">
        <v>120</v>
      </c>
      <c r="CJ2" s="13" t="s">
        <v>117</v>
      </c>
      <c r="CK2" s="13" t="s">
        <v>117</v>
      </c>
      <c r="CL2" s="13" t="s">
        <v>120</v>
      </c>
      <c r="CM2" s="13" t="s">
        <v>120</v>
      </c>
      <c r="CN2" s="13" t="s">
        <v>117</v>
      </c>
      <c r="CO2" s="13" t="s">
        <v>120</v>
      </c>
      <c r="CP2" s="13" t="s">
        <v>120</v>
      </c>
      <c r="CQ2" s="13" t="s">
        <v>117</v>
      </c>
      <c r="CR2" s="13" t="s">
        <v>118</v>
      </c>
      <c r="CS2" s="13" t="s">
        <v>120</v>
      </c>
      <c r="CT2" s="13" t="s">
        <v>120</v>
      </c>
      <c r="CU2" s="13" t="s">
        <v>121</v>
      </c>
      <c r="CV2" s="13" t="s">
        <v>120</v>
      </c>
      <c r="CW2" s="13" t="s">
        <v>120</v>
      </c>
      <c r="CX2" s="13" t="s">
        <v>120</v>
      </c>
      <c r="CY2" s="13" t="s">
        <v>120</v>
      </c>
      <c r="CZ2" s="13" t="s">
        <v>120</v>
      </c>
      <c r="DA2" s="13" t="s">
        <v>120</v>
      </c>
      <c r="DB2" s="14" t="s">
        <v>120</v>
      </c>
      <c r="DC2" s="14" t="s">
        <v>117</v>
      </c>
      <c r="DD2" s="14" t="s">
        <v>117</v>
      </c>
      <c r="DE2" s="14" t="s">
        <v>117</v>
      </c>
      <c r="DF2" s="14" t="s">
        <v>117</v>
      </c>
      <c r="DG2" s="14" t="s">
        <v>117</v>
      </c>
      <c r="DH2" s="14" t="s">
        <v>117</v>
      </c>
      <c r="DI2" s="14" t="s">
        <v>117</v>
      </c>
      <c r="DJ2" s="14" t="s">
        <v>117</v>
      </c>
      <c r="DK2" s="14" t="s">
        <v>117</v>
      </c>
      <c r="DL2" s="14" t="s">
        <v>117</v>
      </c>
      <c r="DM2" s="14" t="s">
        <v>117</v>
      </c>
      <c r="DN2" s="14" t="s">
        <v>117</v>
      </c>
    </row>
    <row r="3" spans="1:118" ht="13.5" thickTop="1">
      <c r="A3" s="15"/>
      <c r="B3" s="16"/>
      <c r="C3" s="17" t="s">
        <v>123</v>
      </c>
      <c r="D3" s="17"/>
      <c r="E3" s="17"/>
      <c r="F3" s="17"/>
      <c r="G3" s="15"/>
      <c r="H3" s="18">
        <v>7.35</v>
      </c>
      <c r="I3" s="18">
        <v>3</v>
      </c>
      <c r="J3" s="15"/>
      <c r="K3" s="15"/>
      <c r="L3" s="15"/>
      <c r="M3" s="15"/>
      <c r="N3" s="18">
        <v>0.67</v>
      </c>
      <c r="O3" s="18">
        <v>15</v>
      </c>
      <c r="P3" s="15"/>
      <c r="Q3" s="15"/>
      <c r="R3" s="18">
        <v>1.3</v>
      </c>
      <c r="S3" s="15"/>
      <c r="T3" s="18">
        <v>0.0019999999999999996</v>
      </c>
      <c r="U3" s="15"/>
      <c r="V3" s="18">
        <v>155</v>
      </c>
      <c r="W3" s="18">
        <v>155</v>
      </c>
      <c r="X3" s="18">
        <v>18.8</v>
      </c>
      <c r="Y3" s="15"/>
      <c r="Z3" s="15"/>
      <c r="AA3" s="18">
        <v>0.95</v>
      </c>
      <c r="AB3" s="18"/>
      <c r="AC3" s="18">
        <v>1.8</v>
      </c>
      <c r="AD3" s="18">
        <v>17</v>
      </c>
      <c r="AE3" s="18">
        <v>17</v>
      </c>
      <c r="AF3" s="15"/>
      <c r="AG3" s="18">
        <v>1.5</v>
      </c>
      <c r="AH3" s="15"/>
      <c r="AI3" s="15"/>
      <c r="AJ3" s="15"/>
      <c r="AK3" s="15"/>
      <c r="AL3" s="15"/>
      <c r="AM3" s="18">
        <v>170</v>
      </c>
      <c r="AN3" s="15"/>
      <c r="AO3" s="15"/>
      <c r="AP3" s="18">
        <v>12</v>
      </c>
      <c r="AQ3" s="18">
        <v>43</v>
      </c>
      <c r="AR3" s="15"/>
      <c r="AS3" s="15"/>
      <c r="AT3" s="15"/>
      <c r="AU3" s="15"/>
      <c r="AV3" s="15"/>
      <c r="AW3" s="15"/>
      <c r="AX3" s="18">
        <v>0.44</v>
      </c>
      <c r="AY3" s="18">
        <v>1.7</v>
      </c>
      <c r="AZ3" s="15"/>
      <c r="BA3" s="18">
        <v>500</v>
      </c>
      <c r="BB3" s="18">
        <v>50</v>
      </c>
      <c r="BC3" s="18">
        <v>1.5</v>
      </c>
      <c r="BD3" s="15"/>
      <c r="BE3" s="15"/>
      <c r="BF3" s="15"/>
      <c r="BG3" s="15"/>
      <c r="BH3" s="15"/>
      <c r="BI3" s="15"/>
      <c r="BJ3" s="18">
        <v>0.037</v>
      </c>
      <c r="BK3" s="18"/>
      <c r="BL3" s="18">
        <v>110</v>
      </c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8">
        <v>12.5</v>
      </c>
      <c r="CE3" s="18"/>
      <c r="CF3" s="18"/>
      <c r="CG3" s="18">
        <v>1.25</v>
      </c>
      <c r="CH3" s="18"/>
      <c r="CI3" s="18"/>
      <c r="CJ3" s="18">
        <v>30</v>
      </c>
      <c r="CK3" s="18">
        <v>325</v>
      </c>
      <c r="CL3" s="18"/>
      <c r="CM3" s="15"/>
      <c r="CN3" s="18">
        <v>5</v>
      </c>
      <c r="CO3" s="18"/>
      <c r="CP3" s="15"/>
      <c r="CQ3" s="18">
        <v>0.75</v>
      </c>
      <c r="CR3" s="18"/>
      <c r="CS3" s="18"/>
      <c r="CT3" s="18"/>
      <c r="CU3" s="18"/>
      <c r="CV3" s="18"/>
      <c r="CW3" s="18"/>
      <c r="CX3" s="18"/>
      <c r="CY3" s="18"/>
      <c r="CZ3" s="18"/>
      <c r="DA3" s="15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</row>
    <row r="4" spans="1:118" ht="12.75">
      <c r="A4" s="15"/>
      <c r="B4" s="16"/>
      <c r="C4" s="17" t="s">
        <v>124</v>
      </c>
      <c r="D4" s="17"/>
      <c r="E4" s="17"/>
      <c r="F4" s="17"/>
      <c r="G4" s="18"/>
      <c r="H4" s="18">
        <v>30</v>
      </c>
      <c r="I4" s="18"/>
      <c r="J4" s="18"/>
      <c r="K4" s="18"/>
      <c r="L4" s="18"/>
      <c r="M4" s="18"/>
      <c r="N4" s="18"/>
      <c r="O4" s="18"/>
      <c r="P4" s="18">
        <v>10</v>
      </c>
      <c r="Q4" s="15"/>
      <c r="R4" s="18"/>
      <c r="S4" s="15"/>
      <c r="T4" s="18"/>
      <c r="U4" s="15"/>
      <c r="V4" s="18"/>
      <c r="W4" s="18">
        <v>600</v>
      </c>
      <c r="X4" s="18">
        <v>10</v>
      </c>
      <c r="Y4" s="18"/>
      <c r="Z4" s="18">
        <v>70</v>
      </c>
      <c r="AA4" s="18"/>
      <c r="AB4" s="18"/>
      <c r="AC4" s="18"/>
      <c r="AD4" s="18">
        <v>70</v>
      </c>
      <c r="AE4" s="18"/>
      <c r="AF4" s="15"/>
      <c r="AG4" s="18">
        <v>5</v>
      </c>
      <c r="AH4" s="15"/>
      <c r="AI4" s="15"/>
      <c r="AJ4" s="15"/>
      <c r="AK4" s="18">
        <v>2</v>
      </c>
      <c r="AL4" s="18">
        <v>2</v>
      </c>
      <c r="AM4" s="18"/>
      <c r="AN4" s="18"/>
      <c r="AO4" s="18"/>
      <c r="AP4" s="18"/>
      <c r="AQ4" s="18">
        <v>4000</v>
      </c>
      <c r="AR4" s="18">
        <v>300</v>
      </c>
      <c r="AS4" s="18"/>
      <c r="AT4" s="18"/>
      <c r="AU4" s="18"/>
      <c r="AV4" s="18"/>
      <c r="AW4" s="18"/>
      <c r="AX4" s="18">
        <v>2</v>
      </c>
      <c r="AY4" s="18">
        <v>7</v>
      </c>
      <c r="AZ4" s="18">
        <v>100</v>
      </c>
      <c r="BA4" s="18"/>
      <c r="BB4" s="18">
        <v>600</v>
      </c>
      <c r="BC4" s="18"/>
      <c r="BD4" s="18">
        <v>30</v>
      </c>
      <c r="BE4" s="18"/>
      <c r="BF4" s="18"/>
      <c r="BG4" s="18"/>
      <c r="BH4" s="18"/>
      <c r="BI4" s="18"/>
      <c r="BK4" s="18"/>
      <c r="BL4" s="18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8">
        <v>0.2</v>
      </c>
      <c r="CE4" s="18"/>
      <c r="CF4" s="18"/>
      <c r="CG4" s="18"/>
      <c r="CH4" s="18"/>
      <c r="CI4" s="18"/>
      <c r="CJ4" s="18"/>
      <c r="CK4" s="18">
        <v>1000</v>
      </c>
      <c r="CL4" s="18"/>
      <c r="CM4" s="15"/>
      <c r="CN4" s="18">
        <v>20</v>
      </c>
      <c r="CO4" s="18"/>
      <c r="CP4" s="18"/>
      <c r="CQ4" s="18">
        <v>1</v>
      </c>
      <c r="CR4" s="18"/>
      <c r="CS4" s="18"/>
      <c r="CT4" s="18"/>
      <c r="CU4" s="18"/>
      <c r="CV4" s="18"/>
      <c r="CW4" s="18"/>
      <c r="CX4" s="18"/>
      <c r="CY4" s="18"/>
      <c r="CZ4" s="18"/>
      <c r="DA4" s="18">
        <v>2</v>
      </c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</row>
    <row r="5" spans="1:118" ht="13.5" thickBot="1">
      <c r="A5" s="19"/>
      <c r="B5" s="20"/>
      <c r="C5" s="13" t="s">
        <v>125</v>
      </c>
      <c r="D5" s="13"/>
      <c r="E5" s="13"/>
      <c r="F5" s="13"/>
      <c r="G5" s="21">
        <v>700</v>
      </c>
      <c r="H5" s="19"/>
      <c r="I5" s="21">
        <v>10</v>
      </c>
      <c r="J5" s="21">
        <v>6</v>
      </c>
      <c r="K5" s="21">
        <v>40</v>
      </c>
      <c r="L5" s="21">
        <v>10</v>
      </c>
      <c r="M5" s="21"/>
      <c r="N5" s="21">
        <v>3</v>
      </c>
      <c r="O5" s="21">
        <v>100</v>
      </c>
      <c r="P5" s="19"/>
      <c r="Q5" s="19"/>
      <c r="R5" s="21">
        <v>60</v>
      </c>
      <c r="S5" s="19"/>
      <c r="T5" s="21">
        <v>0.003999999999999999</v>
      </c>
      <c r="U5" s="19"/>
      <c r="V5" s="21">
        <v>600</v>
      </c>
      <c r="W5" s="19"/>
      <c r="X5" s="19"/>
      <c r="Y5" s="21">
        <v>1000</v>
      </c>
      <c r="Z5" s="19"/>
      <c r="AA5" s="21">
        <v>4</v>
      </c>
      <c r="AB5" s="21"/>
      <c r="AC5" s="21">
        <v>6</v>
      </c>
      <c r="AD5" s="19"/>
      <c r="AE5" s="21">
        <v>100</v>
      </c>
      <c r="AF5" s="19"/>
      <c r="AG5" s="19"/>
      <c r="AH5" s="19"/>
      <c r="AI5" s="19"/>
      <c r="AJ5" s="19"/>
      <c r="AK5" s="19"/>
      <c r="AL5" s="19"/>
      <c r="AM5" s="21">
        <v>700</v>
      </c>
      <c r="AN5" s="21">
        <v>1000</v>
      </c>
      <c r="AO5" s="21">
        <v>300</v>
      </c>
      <c r="AP5" s="21">
        <v>50</v>
      </c>
      <c r="AQ5" s="19"/>
      <c r="AR5" s="19"/>
      <c r="AS5" s="19"/>
      <c r="AT5" s="19"/>
      <c r="AU5" s="19"/>
      <c r="AV5" s="19"/>
      <c r="AW5" s="21">
        <v>70</v>
      </c>
      <c r="AX5" s="19"/>
      <c r="AY5" s="19"/>
      <c r="AZ5" s="19"/>
      <c r="BA5" s="21">
        <v>1000</v>
      </c>
      <c r="BB5" s="19"/>
      <c r="BC5" s="21">
        <v>3</v>
      </c>
      <c r="BD5" s="19"/>
      <c r="BE5" s="21">
        <v>2000</v>
      </c>
      <c r="BF5" s="21">
        <v>40</v>
      </c>
      <c r="BG5" s="21">
        <v>200000</v>
      </c>
      <c r="BH5" s="21"/>
      <c r="BI5" s="21"/>
      <c r="BJ5" s="18">
        <v>0.2</v>
      </c>
      <c r="BK5" s="19"/>
      <c r="BL5" s="21">
        <v>10000</v>
      </c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21">
        <v>4</v>
      </c>
      <c r="CH5" s="21"/>
      <c r="CI5" s="21"/>
      <c r="CJ5" s="21">
        <v>100</v>
      </c>
      <c r="CK5" s="19"/>
      <c r="CL5" s="19"/>
      <c r="CM5" s="19"/>
      <c r="CN5" s="19"/>
      <c r="CO5" s="19"/>
      <c r="CP5" s="21">
        <v>1</v>
      </c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22"/>
      <c r="DC5" s="14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</row>
    <row r="6" spans="1:118" ht="13.5" thickTop="1">
      <c r="A6" s="23"/>
      <c r="B6" s="24"/>
      <c r="C6" s="23"/>
      <c r="D6" s="23"/>
      <c r="E6" s="23"/>
      <c r="F6" s="23"/>
      <c r="G6" s="25"/>
      <c r="H6" s="25"/>
      <c r="I6" s="25"/>
      <c r="J6" s="25"/>
      <c r="K6" s="25"/>
      <c r="L6" s="25"/>
      <c r="M6" s="25"/>
      <c r="N6" s="25"/>
      <c r="O6" s="25"/>
      <c r="P6" s="25"/>
      <c r="Q6" s="23"/>
      <c r="R6" s="25"/>
      <c r="S6" s="23"/>
      <c r="T6" s="25"/>
      <c r="U6" s="23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3"/>
      <c r="AG6" s="25"/>
      <c r="AH6" s="23"/>
      <c r="AI6" s="23"/>
      <c r="AJ6" s="23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3"/>
      <c r="BN6" s="23"/>
      <c r="BO6" s="23"/>
      <c r="BP6" s="23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9"/>
      <c r="CC6" s="23"/>
      <c r="CD6" s="25"/>
      <c r="CE6" s="25"/>
      <c r="CF6" s="25"/>
      <c r="CG6" s="25"/>
      <c r="CH6" s="25"/>
      <c r="CI6" s="25"/>
      <c r="CJ6" s="25"/>
      <c r="CK6" s="25"/>
      <c r="CL6" s="25"/>
      <c r="CM6" s="23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</row>
    <row r="7" spans="1:118" ht="12.75">
      <c r="A7" s="26" t="s">
        <v>126</v>
      </c>
      <c r="B7" s="24">
        <v>36264</v>
      </c>
      <c r="C7" s="23" t="s">
        <v>127</v>
      </c>
      <c r="D7" s="23">
        <v>9908132</v>
      </c>
      <c r="E7" s="23"/>
      <c r="F7" s="23"/>
      <c r="G7" s="25"/>
      <c r="H7" s="25"/>
      <c r="I7" s="25">
        <v>1.4</v>
      </c>
      <c r="J7" s="25"/>
      <c r="K7" s="25"/>
      <c r="L7" s="25"/>
      <c r="M7" s="25"/>
      <c r="N7" s="25"/>
      <c r="O7" s="25">
        <v>1.2</v>
      </c>
      <c r="P7" s="25"/>
      <c r="Q7" s="23"/>
      <c r="R7" s="25"/>
      <c r="S7" s="23"/>
      <c r="T7" s="25"/>
      <c r="U7" s="23"/>
      <c r="V7" s="25">
        <v>1.3</v>
      </c>
      <c r="W7" s="25"/>
      <c r="X7" s="25">
        <v>2.3</v>
      </c>
      <c r="Y7" s="25"/>
      <c r="Z7" s="25">
        <v>0.2</v>
      </c>
      <c r="AA7" s="25">
        <v>0.5</v>
      </c>
      <c r="AB7" s="25"/>
      <c r="AC7" s="25"/>
      <c r="AD7" s="25">
        <v>0.2</v>
      </c>
      <c r="AE7" s="25">
        <v>0.1</v>
      </c>
      <c r="AF7" s="23"/>
      <c r="AG7" s="25">
        <v>0.5</v>
      </c>
      <c r="AH7" s="23"/>
      <c r="AI7" s="23"/>
      <c r="AJ7" s="23"/>
      <c r="AK7" s="25"/>
      <c r="AL7" s="25"/>
      <c r="AM7" s="25"/>
      <c r="AN7" s="25">
        <v>5.6</v>
      </c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>
        <v>0.2</v>
      </c>
      <c r="BB7" s="25"/>
      <c r="BC7" s="25"/>
      <c r="BD7" s="25">
        <v>0.1</v>
      </c>
      <c r="BE7" s="25"/>
      <c r="BF7" s="25"/>
      <c r="BG7" s="25"/>
      <c r="BH7" s="25"/>
      <c r="BI7" s="25"/>
      <c r="BJ7" s="25"/>
      <c r="BK7" s="25"/>
      <c r="BL7" s="25"/>
      <c r="BM7" s="23"/>
      <c r="BN7" s="23"/>
      <c r="BO7" s="23"/>
      <c r="BP7" s="23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9">
        <v>13.6</v>
      </c>
      <c r="CC7" s="9"/>
      <c r="CD7" s="25"/>
      <c r="CE7" s="25"/>
      <c r="CF7" s="25"/>
      <c r="CG7" s="25"/>
      <c r="CH7" s="25"/>
      <c r="CI7" s="25"/>
      <c r="CJ7" s="25"/>
      <c r="CK7" s="25"/>
      <c r="CL7" s="25"/>
      <c r="CM7" s="23"/>
      <c r="CN7" s="25"/>
      <c r="CO7" s="25"/>
      <c r="CP7" s="25"/>
      <c r="CQ7" s="25"/>
      <c r="CR7" s="25"/>
      <c r="CS7" s="25"/>
      <c r="CT7" s="25"/>
      <c r="CU7" s="25">
        <v>12</v>
      </c>
      <c r="CV7" s="25"/>
      <c r="CW7" s="25"/>
      <c r="CX7" s="25"/>
      <c r="CY7" s="25"/>
      <c r="CZ7" s="25"/>
      <c r="DA7" s="25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</row>
    <row r="8" spans="1:118" ht="12.75">
      <c r="A8" s="26" t="s">
        <v>126</v>
      </c>
      <c r="B8" s="24">
        <v>36350</v>
      </c>
      <c r="C8" s="23" t="s">
        <v>127</v>
      </c>
      <c r="D8" s="23">
        <v>9921060</v>
      </c>
      <c r="E8" s="23"/>
      <c r="F8" s="23"/>
      <c r="G8" s="25"/>
      <c r="H8" s="25"/>
      <c r="I8" s="25">
        <v>1.3</v>
      </c>
      <c r="J8" s="25"/>
      <c r="K8" s="25"/>
      <c r="L8" s="25"/>
      <c r="M8" s="25"/>
      <c r="N8" s="25"/>
      <c r="O8" s="25">
        <v>1.1</v>
      </c>
      <c r="P8" s="25"/>
      <c r="Q8" s="23"/>
      <c r="R8" s="25"/>
      <c r="S8" s="23"/>
      <c r="T8" s="25"/>
      <c r="U8" s="23"/>
      <c r="V8" s="25">
        <v>1.3</v>
      </c>
      <c r="W8" s="25"/>
      <c r="X8" s="25">
        <v>2</v>
      </c>
      <c r="Y8" s="25"/>
      <c r="Z8" s="25">
        <v>0.2</v>
      </c>
      <c r="AA8" s="25">
        <v>0.5</v>
      </c>
      <c r="AB8" s="25"/>
      <c r="AC8" s="25"/>
      <c r="AD8" s="25"/>
      <c r="AE8" s="25">
        <v>0.2</v>
      </c>
      <c r="AF8" s="23"/>
      <c r="AG8" s="25">
        <v>0.4</v>
      </c>
      <c r="AH8" s="23"/>
      <c r="AI8" s="23"/>
      <c r="AJ8" s="23"/>
      <c r="AK8" s="25"/>
      <c r="AL8" s="25"/>
      <c r="AM8" s="25"/>
      <c r="AN8" s="25">
        <v>3.7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>
        <v>0.1</v>
      </c>
      <c r="BE8" s="25"/>
      <c r="BF8" s="25"/>
      <c r="BG8" s="25"/>
      <c r="BH8" s="25"/>
      <c r="BI8" s="25"/>
      <c r="BJ8" s="25"/>
      <c r="BK8" s="25"/>
      <c r="BL8" s="25"/>
      <c r="BM8" s="23"/>
      <c r="BN8" s="23"/>
      <c r="BO8" s="23"/>
      <c r="BP8" s="23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9">
        <v>10.8</v>
      </c>
      <c r="CC8" s="9"/>
      <c r="CD8" s="25"/>
      <c r="CE8" s="25"/>
      <c r="CF8" s="25"/>
      <c r="CG8" s="25"/>
      <c r="CH8" s="25"/>
      <c r="CI8" s="25"/>
      <c r="CJ8" s="25"/>
      <c r="CK8" s="25"/>
      <c r="CL8" s="25"/>
      <c r="CM8" s="23"/>
      <c r="CN8" s="25"/>
      <c r="CO8" s="25"/>
      <c r="CP8" s="25"/>
      <c r="CQ8" s="25"/>
      <c r="CR8" s="25"/>
      <c r="CS8" s="25"/>
      <c r="CT8" s="25"/>
      <c r="CU8" s="25">
        <v>13</v>
      </c>
      <c r="CV8" s="25"/>
      <c r="CW8" s="25"/>
      <c r="CX8" s="25"/>
      <c r="CY8" s="25"/>
      <c r="CZ8" s="25"/>
      <c r="DA8" s="25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</row>
    <row r="9" spans="1:118" ht="12.75">
      <c r="A9" s="26" t="s">
        <v>126</v>
      </c>
      <c r="B9" s="24">
        <v>36487</v>
      </c>
      <c r="C9" s="23" t="s">
        <v>127</v>
      </c>
      <c r="D9" s="23">
        <v>199940908</v>
      </c>
      <c r="E9" s="23"/>
      <c r="F9" s="23"/>
      <c r="G9" s="25"/>
      <c r="H9" s="25"/>
      <c r="I9" s="25">
        <v>1</v>
      </c>
      <c r="J9" s="25"/>
      <c r="K9" s="25"/>
      <c r="L9" s="25"/>
      <c r="M9" s="25"/>
      <c r="N9" s="25"/>
      <c r="O9" s="25">
        <v>0.8</v>
      </c>
      <c r="P9" s="25"/>
      <c r="Q9" s="23"/>
      <c r="R9" s="25"/>
      <c r="S9" s="23"/>
      <c r="T9" s="25"/>
      <c r="U9" s="23"/>
      <c r="V9" s="25">
        <v>0.9</v>
      </c>
      <c r="W9" s="25"/>
      <c r="X9" s="25"/>
      <c r="Y9" s="25" t="s">
        <v>128</v>
      </c>
      <c r="Z9" s="25">
        <v>0.2</v>
      </c>
      <c r="AA9" s="25">
        <v>0.4</v>
      </c>
      <c r="AB9" s="25"/>
      <c r="AC9" s="25"/>
      <c r="AD9" s="25">
        <v>0.2</v>
      </c>
      <c r="AE9" s="25">
        <v>0.1</v>
      </c>
      <c r="AF9" s="23"/>
      <c r="AG9" s="25">
        <v>0.3</v>
      </c>
      <c r="AH9" s="23"/>
      <c r="AI9" s="23"/>
      <c r="AJ9" s="23"/>
      <c r="AK9" s="25"/>
      <c r="AL9" s="25"/>
      <c r="AM9" s="25"/>
      <c r="AN9" s="25">
        <v>6.2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>
        <v>0.1</v>
      </c>
      <c r="BE9" s="25"/>
      <c r="BF9" s="25"/>
      <c r="BG9" s="25"/>
      <c r="BH9" s="25"/>
      <c r="BI9" s="25"/>
      <c r="BJ9" s="25" t="s">
        <v>128</v>
      </c>
      <c r="BK9" s="25"/>
      <c r="BL9" s="25"/>
      <c r="BM9" s="23"/>
      <c r="BN9" s="23"/>
      <c r="BO9" s="23"/>
      <c r="BP9" s="23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9">
        <v>10.2</v>
      </c>
      <c r="CC9" s="9"/>
      <c r="CD9" s="25"/>
      <c r="CE9" s="25"/>
      <c r="CF9" s="25"/>
      <c r="CG9" s="25"/>
      <c r="CH9" s="25"/>
      <c r="CI9" s="25"/>
      <c r="CJ9" s="25"/>
      <c r="CK9" s="25"/>
      <c r="CL9" s="25"/>
      <c r="CM9" s="23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</row>
    <row r="10" spans="1:118" ht="12.75">
      <c r="A10" s="23" t="s">
        <v>201</v>
      </c>
      <c r="B10" s="24">
        <v>36264</v>
      </c>
      <c r="C10" s="23"/>
      <c r="D10" s="23"/>
      <c r="E10" s="23"/>
      <c r="F10" s="23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3"/>
      <c r="R10" s="25"/>
      <c r="S10" s="23"/>
      <c r="T10" s="25"/>
      <c r="U10" s="23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3"/>
      <c r="AG10" s="25"/>
      <c r="AH10" s="23"/>
      <c r="AI10" s="23"/>
      <c r="AJ10" s="23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3"/>
      <c r="BN10" s="23"/>
      <c r="BO10" s="23"/>
      <c r="BP10" s="23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9" t="s">
        <v>131</v>
      </c>
      <c r="CC10" s="9"/>
      <c r="CD10" s="25"/>
      <c r="CE10" s="25"/>
      <c r="CF10" s="25"/>
      <c r="CG10" s="25"/>
      <c r="CH10" s="25"/>
      <c r="CI10" s="25"/>
      <c r="CJ10" s="25"/>
      <c r="CK10" s="25"/>
      <c r="CL10" s="25"/>
      <c r="CM10" s="23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</row>
    <row r="11" spans="1:118" ht="12.75">
      <c r="A11" s="27" t="s">
        <v>133</v>
      </c>
      <c r="B11" s="24">
        <v>36265</v>
      </c>
      <c r="C11" s="23" t="s">
        <v>127</v>
      </c>
      <c r="D11" s="23">
        <v>9908139</v>
      </c>
      <c r="E11" s="23" t="s">
        <v>370</v>
      </c>
      <c r="F11" s="23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3"/>
      <c r="R11" s="25"/>
      <c r="S11" s="23"/>
      <c r="T11" s="25"/>
      <c r="U11" s="23"/>
      <c r="V11" s="25"/>
      <c r="W11" s="25"/>
      <c r="X11" s="25"/>
      <c r="Y11" s="25"/>
      <c r="Z11" s="25">
        <v>0.3</v>
      </c>
      <c r="AA11" s="25"/>
      <c r="AB11" s="25"/>
      <c r="AC11" s="25"/>
      <c r="AD11" s="25">
        <v>0.2</v>
      </c>
      <c r="AE11" s="25"/>
      <c r="AF11" s="23">
        <v>0.6</v>
      </c>
      <c r="AG11" s="25"/>
      <c r="AH11" s="23"/>
      <c r="AI11" s="23"/>
      <c r="AJ11" s="23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>
        <v>0.2</v>
      </c>
      <c r="AZ11" s="25"/>
      <c r="BA11" s="25"/>
      <c r="BB11" s="25"/>
      <c r="BC11" s="25"/>
      <c r="BD11" s="25">
        <v>0.4</v>
      </c>
      <c r="BE11" s="25"/>
      <c r="BF11" s="25"/>
      <c r="BG11" s="25"/>
      <c r="BH11" s="25"/>
      <c r="BI11" s="25"/>
      <c r="BJ11" s="25"/>
      <c r="BK11" s="25"/>
      <c r="BL11" s="25"/>
      <c r="BM11" s="23"/>
      <c r="BN11" s="23"/>
      <c r="BO11" s="23"/>
      <c r="BP11" s="23"/>
      <c r="BQ11" s="25"/>
      <c r="BR11" s="25"/>
      <c r="BS11" s="25"/>
      <c r="BT11" s="25"/>
      <c r="BU11" s="25" t="s">
        <v>142</v>
      </c>
      <c r="BV11" s="25" t="s">
        <v>135</v>
      </c>
      <c r="BW11" s="25" t="s">
        <v>136</v>
      </c>
      <c r="BX11" s="25"/>
      <c r="BY11" s="25"/>
      <c r="BZ11" s="25"/>
      <c r="CA11" s="25"/>
      <c r="CB11" s="9">
        <v>1.7</v>
      </c>
      <c r="CC11" s="9">
        <v>298</v>
      </c>
      <c r="CD11" s="25"/>
      <c r="CE11" s="25"/>
      <c r="CF11" s="25"/>
      <c r="CG11" s="25"/>
      <c r="CH11" s="25">
        <v>81</v>
      </c>
      <c r="CI11" s="25">
        <v>16</v>
      </c>
      <c r="CJ11" s="25"/>
      <c r="CK11" s="25"/>
      <c r="CL11" s="9"/>
      <c r="CM11" s="25" t="s">
        <v>134</v>
      </c>
      <c r="CN11" s="25"/>
      <c r="CO11" s="25">
        <v>31</v>
      </c>
      <c r="CP11" s="25" t="s">
        <v>132</v>
      </c>
      <c r="CQ11" s="25"/>
      <c r="CR11" s="25">
        <v>3.7</v>
      </c>
      <c r="CS11" s="25" t="s">
        <v>132</v>
      </c>
      <c r="CT11" s="25" t="s">
        <v>134</v>
      </c>
      <c r="CU11" s="25"/>
      <c r="CV11" s="25"/>
      <c r="CW11" s="25">
        <v>0.9</v>
      </c>
      <c r="CX11" s="25">
        <v>14</v>
      </c>
      <c r="CY11" s="25">
        <v>51</v>
      </c>
      <c r="CZ11" s="25">
        <v>0.14</v>
      </c>
      <c r="DA11" s="25" t="s">
        <v>132</v>
      </c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</row>
    <row r="12" spans="1:118" ht="12.75">
      <c r="A12" s="27" t="s">
        <v>133</v>
      </c>
      <c r="B12" s="24">
        <v>36348</v>
      </c>
      <c r="C12" s="23" t="s">
        <v>127</v>
      </c>
      <c r="D12" s="23">
        <v>9920552</v>
      </c>
      <c r="E12" s="23"/>
      <c r="F12" s="23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3"/>
      <c r="R12" s="25"/>
      <c r="S12" s="23"/>
      <c r="T12" s="25"/>
      <c r="U12" s="23"/>
      <c r="V12" s="25"/>
      <c r="W12" s="25"/>
      <c r="X12" s="25"/>
      <c r="Y12" s="25"/>
      <c r="Z12" s="25"/>
      <c r="AA12" s="25"/>
      <c r="AB12" s="25"/>
      <c r="AC12" s="25"/>
      <c r="AD12" s="25">
        <v>0.2</v>
      </c>
      <c r="AE12" s="25"/>
      <c r="AF12" s="23"/>
      <c r="AG12" s="25"/>
      <c r="AH12" s="23"/>
      <c r="AI12" s="23"/>
      <c r="AJ12" s="23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>
        <v>0.2</v>
      </c>
      <c r="AZ12" s="25"/>
      <c r="BA12" s="25"/>
      <c r="BB12" s="25"/>
      <c r="BC12" s="25"/>
      <c r="BD12" s="25">
        <v>0.6</v>
      </c>
      <c r="BE12" s="25"/>
      <c r="BF12" s="25"/>
      <c r="BG12" s="25"/>
      <c r="BH12" s="25"/>
      <c r="BI12" s="25"/>
      <c r="BJ12" s="25"/>
      <c r="BK12" s="25"/>
      <c r="BL12" s="25"/>
      <c r="BM12" s="23"/>
      <c r="BN12" s="23"/>
      <c r="BO12" s="23"/>
      <c r="BP12" s="23"/>
      <c r="BQ12" s="25"/>
      <c r="BR12" s="25"/>
      <c r="BS12" s="25"/>
      <c r="BT12" s="25"/>
      <c r="BU12" s="25">
        <v>0.001</v>
      </c>
      <c r="BV12" s="25" t="s">
        <v>135</v>
      </c>
      <c r="BW12" s="25" t="s">
        <v>136</v>
      </c>
      <c r="BX12" s="25"/>
      <c r="BY12" s="25"/>
      <c r="BZ12" s="25"/>
      <c r="CA12" s="25"/>
      <c r="CB12" s="9">
        <v>1</v>
      </c>
      <c r="CC12" s="9">
        <v>287</v>
      </c>
      <c r="CD12" s="25"/>
      <c r="CE12" s="25"/>
      <c r="CF12" s="25"/>
      <c r="CG12" s="25"/>
      <c r="CH12" s="25">
        <v>81</v>
      </c>
      <c r="CI12" s="25">
        <v>16</v>
      </c>
      <c r="CJ12" s="25"/>
      <c r="CK12" s="25"/>
      <c r="CL12" s="9">
        <v>0.03</v>
      </c>
      <c r="CM12" s="25">
        <v>0.049</v>
      </c>
      <c r="CN12" s="25"/>
      <c r="CO12" s="25">
        <v>30</v>
      </c>
      <c r="CP12" s="25" t="s">
        <v>132</v>
      </c>
      <c r="CQ12" s="25"/>
      <c r="CR12" s="25">
        <v>2.8</v>
      </c>
      <c r="CS12" s="25">
        <v>2.8</v>
      </c>
      <c r="CT12" s="25" t="s">
        <v>134</v>
      </c>
      <c r="CU12" s="25"/>
      <c r="CV12" s="25"/>
      <c r="CW12" s="25">
        <v>1</v>
      </c>
      <c r="CX12" s="25">
        <v>22</v>
      </c>
      <c r="CY12" s="25">
        <v>56</v>
      </c>
      <c r="CZ12" s="25">
        <v>0.02</v>
      </c>
      <c r="DA12" s="25" t="s">
        <v>132</v>
      </c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</row>
    <row r="13" spans="1:118" ht="12.75">
      <c r="A13" s="27" t="s">
        <v>133</v>
      </c>
      <c r="B13" s="24">
        <v>36496</v>
      </c>
      <c r="C13" s="23" t="s">
        <v>130</v>
      </c>
      <c r="D13" s="23">
        <v>9941269</v>
      </c>
      <c r="E13" s="23" t="s">
        <v>371</v>
      </c>
      <c r="F13" s="23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3"/>
      <c r="R13" s="25"/>
      <c r="S13" s="23"/>
      <c r="T13" s="25"/>
      <c r="U13" s="23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3"/>
      <c r="AG13" s="25"/>
      <c r="AH13" s="23"/>
      <c r="AI13" s="23"/>
      <c r="AJ13" s="23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3"/>
      <c r="BN13" s="23"/>
      <c r="BO13" s="23"/>
      <c r="BP13" s="23"/>
      <c r="BQ13" s="25"/>
      <c r="BR13" s="25"/>
      <c r="BS13" s="25"/>
      <c r="BT13" s="25"/>
      <c r="BU13" s="25" t="s">
        <v>142</v>
      </c>
      <c r="BV13" s="25" t="s">
        <v>135</v>
      </c>
      <c r="BW13" s="25" t="s">
        <v>136</v>
      </c>
      <c r="BX13" s="25"/>
      <c r="BY13" s="25"/>
      <c r="BZ13" s="25"/>
      <c r="CA13" s="25"/>
      <c r="CB13" s="9" t="s">
        <v>131</v>
      </c>
      <c r="CC13" s="9"/>
      <c r="CD13" s="25"/>
      <c r="CE13" s="25"/>
      <c r="CF13" s="25"/>
      <c r="CG13" s="25"/>
      <c r="CH13" s="25"/>
      <c r="CI13" s="25"/>
      <c r="CJ13" s="25"/>
      <c r="CK13" s="25"/>
      <c r="CL13" s="9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</row>
    <row r="14" spans="1:118" ht="12.75">
      <c r="A14" s="23" t="s">
        <v>138</v>
      </c>
      <c r="B14" s="24">
        <v>36265</v>
      </c>
      <c r="C14" s="23" t="s">
        <v>127</v>
      </c>
      <c r="D14" s="23">
        <v>9908137</v>
      </c>
      <c r="E14" s="23" t="s">
        <v>372</v>
      </c>
      <c r="F14" s="23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3">
        <v>7.7</v>
      </c>
      <c r="R14" s="25"/>
      <c r="S14" s="23"/>
      <c r="T14" s="25"/>
      <c r="U14" s="23"/>
      <c r="V14" s="25"/>
      <c r="W14" s="25"/>
      <c r="X14" s="25"/>
      <c r="Y14" s="25">
        <v>9.9</v>
      </c>
      <c r="Z14" s="25">
        <v>11</v>
      </c>
      <c r="AA14" s="25">
        <v>7.8</v>
      </c>
      <c r="AB14" s="25">
        <v>2.0541237336955462</v>
      </c>
      <c r="AC14" s="25"/>
      <c r="AD14" s="25">
        <v>4.3</v>
      </c>
      <c r="AE14" s="25"/>
      <c r="AF14" s="23">
        <v>85</v>
      </c>
      <c r="AG14" s="25">
        <v>0.4</v>
      </c>
      <c r="AH14" s="23"/>
      <c r="AI14" s="23"/>
      <c r="AJ14" s="23"/>
      <c r="AK14" s="25"/>
      <c r="AL14" s="25"/>
      <c r="AN14" s="25">
        <v>130</v>
      </c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>
        <v>0.2</v>
      </c>
      <c r="BB14" s="25"/>
      <c r="BC14" s="25"/>
      <c r="BD14" s="25"/>
      <c r="BE14" s="25">
        <v>1.9</v>
      </c>
      <c r="BF14" s="25"/>
      <c r="BG14" s="25"/>
      <c r="BH14" s="25"/>
      <c r="BI14" s="25"/>
      <c r="BJ14" s="25">
        <v>3.6</v>
      </c>
      <c r="BK14" s="25">
        <v>1.2809338454620642</v>
      </c>
      <c r="BL14" s="25"/>
      <c r="BM14" s="23"/>
      <c r="BN14" s="23"/>
      <c r="BO14" s="23"/>
      <c r="BP14" s="23"/>
      <c r="BQ14" s="25"/>
      <c r="BR14" s="25"/>
      <c r="BS14" s="25"/>
      <c r="BT14" s="25"/>
      <c r="BU14" s="25">
        <v>1.2</v>
      </c>
      <c r="BV14" s="25" t="s">
        <v>135</v>
      </c>
      <c r="BW14" s="25" t="s">
        <v>136</v>
      </c>
      <c r="BX14" s="25"/>
      <c r="BY14" s="25"/>
      <c r="BZ14" s="25"/>
      <c r="CA14" s="25"/>
      <c r="CB14" s="9">
        <v>265.1350575791576</v>
      </c>
      <c r="CC14" s="9">
        <v>508</v>
      </c>
      <c r="CD14" s="25"/>
      <c r="CE14" s="25"/>
      <c r="CF14" s="25"/>
      <c r="CG14" s="25"/>
      <c r="CH14" s="25">
        <v>160</v>
      </c>
      <c r="CI14" s="25">
        <v>89</v>
      </c>
      <c r="CJ14" s="25"/>
      <c r="CK14" s="25"/>
      <c r="CL14" s="25">
        <v>1.38</v>
      </c>
      <c r="CM14" s="23">
        <v>1.2</v>
      </c>
      <c r="CN14" s="25"/>
      <c r="CO14" s="25">
        <v>63</v>
      </c>
      <c r="CP14" s="25">
        <v>1.2</v>
      </c>
      <c r="CQ14" s="25"/>
      <c r="CR14" s="25" t="s">
        <v>137</v>
      </c>
      <c r="CS14" s="25" t="s">
        <v>132</v>
      </c>
      <c r="CT14" s="25">
        <v>0.06</v>
      </c>
      <c r="CU14" s="25"/>
      <c r="CV14" s="25"/>
      <c r="CW14" s="25">
        <v>3.8</v>
      </c>
      <c r="CX14" s="25">
        <v>21</v>
      </c>
      <c r="CY14" s="25">
        <v>80</v>
      </c>
      <c r="CZ14" s="25"/>
      <c r="DA14" s="25" t="s">
        <v>132</v>
      </c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</row>
    <row r="15" spans="1:118" ht="12.75">
      <c r="A15" s="23" t="s">
        <v>138</v>
      </c>
      <c r="B15" s="24">
        <v>36348</v>
      </c>
      <c r="C15" s="23" t="s">
        <v>127</v>
      </c>
      <c r="D15" s="23">
        <v>9920553</v>
      </c>
      <c r="E15" s="23"/>
      <c r="F15" s="23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3">
        <v>8</v>
      </c>
      <c r="R15" s="25"/>
      <c r="S15" s="23"/>
      <c r="T15" s="25"/>
      <c r="U15" s="23"/>
      <c r="V15" s="25"/>
      <c r="W15" s="25"/>
      <c r="X15" s="25"/>
      <c r="Y15" s="25">
        <v>28</v>
      </c>
      <c r="Z15" s="25">
        <v>12</v>
      </c>
      <c r="AA15" s="25">
        <v>9</v>
      </c>
      <c r="AB15" s="25">
        <v>2.1972245773362196</v>
      </c>
      <c r="AC15" s="25"/>
      <c r="AD15" s="25">
        <v>4</v>
      </c>
      <c r="AE15" s="25"/>
      <c r="AF15" s="23">
        <v>69</v>
      </c>
      <c r="AG15" s="25"/>
      <c r="AH15" s="23"/>
      <c r="AI15" s="23"/>
      <c r="AJ15" s="23"/>
      <c r="AK15" s="25"/>
      <c r="AL15" s="25"/>
      <c r="AN15" s="25">
        <v>100</v>
      </c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>
        <v>5</v>
      </c>
      <c r="BK15" s="25">
        <v>1.6094379124341003</v>
      </c>
      <c r="BL15" s="25"/>
      <c r="BM15" s="23"/>
      <c r="BN15" s="23"/>
      <c r="BO15" s="23"/>
      <c r="BP15" s="23"/>
      <c r="BQ15" s="25"/>
      <c r="BR15" s="25"/>
      <c r="BS15" s="25"/>
      <c r="BT15" s="25"/>
      <c r="BU15" s="25">
        <v>5.2</v>
      </c>
      <c r="BV15" s="25" t="s">
        <v>135</v>
      </c>
      <c r="BW15" s="25" t="s">
        <v>136</v>
      </c>
      <c r="BX15" s="25"/>
      <c r="BY15" s="25"/>
      <c r="BZ15" s="25"/>
      <c r="CA15" s="25"/>
      <c r="CB15" s="9">
        <v>238.8066624897703</v>
      </c>
      <c r="CC15" s="9">
        <v>541</v>
      </c>
      <c r="CD15" s="25"/>
      <c r="CE15" s="25"/>
      <c r="CF15" s="25"/>
      <c r="CG15" s="25"/>
      <c r="CH15" s="25">
        <v>180</v>
      </c>
      <c r="CI15" s="25">
        <v>110</v>
      </c>
      <c r="CJ15" s="25"/>
      <c r="CK15" s="25"/>
      <c r="CL15" s="25">
        <v>1.46</v>
      </c>
      <c r="CM15" s="23">
        <v>1.3</v>
      </c>
      <c r="CN15" s="25"/>
      <c r="CO15" s="25">
        <v>69</v>
      </c>
      <c r="CP15" s="25">
        <v>1.2</v>
      </c>
      <c r="CQ15" s="25"/>
      <c r="CR15" s="25">
        <v>0.07</v>
      </c>
      <c r="CS15" s="25">
        <v>0.07</v>
      </c>
      <c r="CT15" s="25">
        <v>0.03</v>
      </c>
      <c r="CU15" s="25"/>
      <c r="CV15" s="25"/>
      <c r="CW15" s="25">
        <v>4</v>
      </c>
      <c r="CX15" s="25">
        <v>29</v>
      </c>
      <c r="CY15" s="25">
        <v>60</v>
      </c>
      <c r="CZ15" s="25">
        <v>0.13</v>
      </c>
      <c r="DA15" s="25" t="s">
        <v>132</v>
      </c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</row>
    <row r="16" spans="1:118" ht="12.75">
      <c r="A16" s="23" t="s">
        <v>138</v>
      </c>
      <c r="B16" s="24">
        <v>36496</v>
      </c>
      <c r="C16" s="23" t="s">
        <v>130</v>
      </c>
      <c r="D16" s="23"/>
      <c r="E16" s="23" t="s">
        <v>373</v>
      </c>
      <c r="F16" s="23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3"/>
      <c r="R16" s="25"/>
      <c r="S16" s="23"/>
      <c r="T16" s="25"/>
      <c r="U16" s="23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3"/>
      <c r="AG16" s="25"/>
      <c r="AH16" s="23"/>
      <c r="AI16" s="23"/>
      <c r="AJ16" s="23"/>
      <c r="AK16" s="25"/>
      <c r="AL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3"/>
      <c r="BN16" s="23"/>
      <c r="BO16" s="23"/>
      <c r="BP16" s="23"/>
      <c r="BQ16" s="25"/>
      <c r="BR16" s="25"/>
      <c r="BS16" s="25"/>
      <c r="BT16" s="25"/>
      <c r="BU16" s="25">
        <v>2</v>
      </c>
      <c r="BV16" s="25" t="s">
        <v>135</v>
      </c>
      <c r="BW16" s="25">
        <v>0.045</v>
      </c>
      <c r="BX16" s="25"/>
      <c r="BY16" s="25"/>
      <c r="BZ16" s="25"/>
      <c r="CA16" s="25"/>
      <c r="CB16" s="9"/>
      <c r="CC16" s="9"/>
      <c r="CD16" s="25"/>
      <c r="CE16" s="25"/>
      <c r="CF16" s="25"/>
      <c r="CG16" s="25"/>
      <c r="CH16" s="25"/>
      <c r="CI16" s="25"/>
      <c r="CJ16" s="25"/>
      <c r="CK16" s="25"/>
      <c r="CL16" s="25"/>
      <c r="CM16" s="23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</row>
    <row r="17" spans="1:118" ht="12.75">
      <c r="A17" s="23" t="s">
        <v>138</v>
      </c>
      <c r="B17" s="24">
        <v>36496</v>
      </c>
      <c r="C17" s="23" t="s">
        <v>130</v>
      </c>
      <c r="D17" s="23">
        <v>9941267</v>
      </c>
      <c r="E17" s="23" t="s">
        <v>374</v>
      </c>
      <c r="F17" s="23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3">
        <v>9.7</v>
      </c>
      <c r="R17" s="25"/>
      <c r="S17" s="23"/>
      <c r="T17" s="25"/>
      <c r="U17" s="23"/>
      <c r="V17" s="25"/>
      <c r="W17" s="25"/>
      <c r="X17" s="25"/>
      <c r="Y17" s="25">
        <v>6.7</v>
      </c>
      <c r="Z17" s="25">
        <v>11</v>
      </c>
      <c r="AA17" s="25">
        <v>9.1</v>
      </c>
      <c r="AB17" s="25"/>
      <c r="AC17" s="25"/>
      <c r="AD17" s="25">
        <v>5.9</v>
      </c>
      <c r="AE17" s="25">
        <v>0.1</v>
      </c>
      <c r="AF17" s="23">
        <v>110</v>
      </c>
      <c r="AG17" s="25">
        <v>0.4</v>
      </c>
      <c r="AH17" s="23"/>
      <c r="AI17" s="23"/>
      <c r="AJ17" s="23"/>
      <c r="AK17" s="25"/>
      <c r="AL17" s="25"/>
      <c r="AN17" s="25">
        <v>140</v>
      </c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>
        <v>1.9</v>
      </c>
      <c r="BF17" s="25"/>
      <c r="BG17" s="25"/>
      <c r="BH17" s="25"/>
      <c r="BI17" s="25"/>
      <c r="BJ17" s="25">
        <v>3.8</v>
      </c>
      <c r="BK17" s="25"/>
      <c r="BL17" s="25"/>
      <c r="BM17" s="23"/>
      <c r="BN17" s="23"/>
      <c r="BO17" s="23"/>
      <c r="BP17" s="23"/>
      <c r="BQ17" s="25"/>
      <c r="BR17" s="25"/>
      <c r="BS17" s="25"/>
      <c r="BT17" s="25"/>
      <c r="BU17" s="25">
        <v>1.8</v>
      </c>
      <c r="BV17" s="25" t="s">
        <v>135</v>
      </c>
      <c r="BW17" s="25">
        <v>0.042</v>
      </c>
      <c r="BX17" s="25"/>
      <c r="BY17" s="25"/>
      <c r="BZ17" s="25"/>
      <c r="CA17" s="25"/>
      <c r="CB17" s="9">
        <v>298.6</v>
      </c>
      <c r="CC17" s="9"/>
      <c r="CD17" s="25"/>
      <c r="CE17" s="25"/>
      <c r="CF17" s="25"/>
      <c r="CG17" s="25"/>
      <c r="CH17" s="25"/>
      <c r="CI17" s="25"/>
      <c r="CJ17" s="25"/>
      <c r="CK17" s="25"/>
      <c r="CL17" s="25"/>
      <c r="CM17" s="23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</row>
    <row r="18" spans="1:118" ht="12.75">
      <c r="A18" s="23" t="s">
        <v>139</v>
      </c>
      <c r="B18" s="24">
        <v>36264</v>
      </c>
      <c r="C18" s="23" t="s">
        <v>127</v>
      </c>
      <c r="D18" s="23">
        <v>9908131</v>
      </c>
      <c r="E18" s="23"/>
      <c r="F18" s="23"/>
      <c r="G18" s="25"/>
      <c r="H18" s="25"/>
      <c r="I18" s="25">
        <v>6.8</v>
      </c>
      <c r="J18" s="25"/>
      <c r="K18" s="25"/>
      <c r="L18" s="25"/>
      <c r="M18" s="25"/>
      <c r="N18" s="25"/>
      <c r="O18" s="25"/>
      <c r="P18" s="25"/>
      <c r="Q18" s="23">
        <v>1.9</v>
      </c>
      <c r="R18" s="25"/>
      <c r="S18" s="23"/>
      <c r="T18" s="25"/>
      <c r="U18" s="23"/>
      <c r="V18" s="25"/>
      <c r="W18" s="25"/>
      <c r="X18" s="25"/>
      <c r="Y18" s="25">
        <v>1.1</v>
      </c>
      <c r="Z18" s="25">
        <v>3.1</v>
      </c>
      <c r="AA18" s="25">
        <v>1.8</v>
      </c>
      <c r="AB18" s="25"/>
      <c r="AC18" s="25"/>
      <c r="AD18" s="25">
        <v>0.6</v>
      </c>
      <c r="AE18" s="25">
        <v>0.2</v>
      </c>
      <c r="AF18" s="23">
        <v>4.1</v>
      </c>
      <c r="AG18" s="25">
        <v>0.6</v>
      </c>
      <c r="AH18" s="23"/>
      <c r="AI18" s="23"/>
      <c r="AJ18" s="23"/>
      <c r="AK18" s="25"/>
      <c r="AL18" s="25"/>
      <c r="AM18" s="25"/>
      <c r="AN18" s="25">
        <v>97</v>
      </c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>
        <v>0.2</v>
      </c>
      <c r="BB18" s="25"/>
      <c r="BC18" s="25"/>
      <c r="BD18" s="25">
        <v>0.1</v>
      </c>
      <c r="BE18" s="25"/>
      <c r="BF18" s="25"/>
      <c r="BG18" s="25"/>
      <c r="BH18" s="25"/>
      <c r="BI18" s="25"/>
      <c r="BJ18" s="25">
        <v>1</v>
      </c>
      <c r="BK18" s="25"/>
      <c r="BL18" s="25"/>
      <c r="BM18" s="23"/>
      <c r="BN18" s="23"/>
      <c r="BO18" s="23"/>
      <c r="BP18" s="23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9">
        <v>118.5</v>
      </c>
      <c r="CC18" s="9"/>
      <c r="CD18" s="25"/>
      <c r="CE18" s="25"/>
      <c r="CF18" s="25"/>
      <c r="CG18" s="25"/>
      <c r="CH18" s="25"/>
      <c r="CI18" s="25"/>
      <c r="CJ18" s="25"/>
      <c r="CK18" s="25"/>
      <c r="CL18" s="25"/>
      <c r="CM18" s="23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</row>
    <row r="19" spans="1:118" ht="12.75">
      <c r="A19" s="23" t="s">
        <v>139</v>
      </c>
      <c r="B19" s="24">
        <v>36350</v>
      </c>
      <c r="C19" s="23" t="s">
        <v>127</v>
      </c>
      <c r="D19" s="23">
        <v>9921059</v>
      </c>
      <c r="E19" s="23"/>
      <c r="F19" s="23"/>
      <c r="G19" s="25"/>
      <c r="H19" s="25"/>
      <c r="I19" s="25">
        <v>8.2</v>
      </c>
      <c r="J19" s="25"/>
      <c r="K19" s="25"/>
      <c r="L19" s="25"/>
      <c r="M19" s="25"/>
      <c r="N19" s="25"/>
      <c r="O19" s="25"/>
      <c r="P19" s="25"/>
      <c r="Q19" s="23">
        <v>1.3</v>
      </c>
      <c r="R19" s="25"/>
      <c r="S19" s="23"/>
      <c r="T19" s="25"/>
      <c r="U19" s="23"/>
      <c r="V19" s="25"/>
      <c r="W19" s="25"/>
      <c r="X19" s="25"/>
      <c r="Y19" s="25">
        <v>0.9</v>
      </c>
      <c r="Z19" s="25">
        <v>3.7</v>
      </c>
      <c r="AA19" s="25">
        <v>3.7</v>
      </c>
      <c r="AB19" s="25"/>
      <c r="AC19" s="25"/>
      <c r="AD19" s="25">
        <v>0.7</v>
      </c>
      <c r="AE19" s="25">
        <v>0.2</v>
      </c>
      <c r="AF19" s="23">
        <v>2.4</v>
      </c>
      <c r="AG19" s="25">
        <v>1.5</v>
      </c>
      <c r="AH19" s="23"/>
      <c r="AI19" s="23"/>
      <c r="AJ19" s="23"/>
      <c r="AK19" s="25"/>
      <c r="AL19" s="25"/>
      <c r="AM19" s="25"/>
      <c r="AN19" s="25">
        <v>43</v>
      </c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>
        <v>0.1</v>
      </c>
      <c r="BE19" s="25"/>
      <c r="BF19" s="25"/>
      <c r="BG19" s="25"/>
      <c r="BH19" s="25"/>
      <c r="BI19" s="25"/>
      <c r="BJ19" s="25">
        <v>0.9</v>
      </c>
      <c r="BK19" s="25"/>
      <c r="BL19" s="25"/>
      <c r="BM19" s="23"/>
      <c r="BN19" s="23"/>
      <c r="BO19" s="23"/>
      <c r="BP19" s="23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9">
        <v>66.6</v>
      </c>
      <c r="CC19" s="9"/>
      <c r="CD19" s="25"/>
      <c r="CE19" s="25"/>
      <c r="CF19" s="25"/>
      <c r="CG19" s="25"/>
      <c r="CH19" s="25"/>
      <c r="CI19" s="25"/>
      <c r="CJ19" s="25"/>
      <c r="CK19" s="25"/>
      <c r="CL19" s="25"/>
      <c r="CM19" s="23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</row>
    <row r="20" spans="1:118" ht="12.75">
      <c r="A20" s="23" t="s">
        <v>139</v>
      </c>
      <c r="B20" s="24">
        <v>36487</v>
      </c>
      <c r="C20" s="23" t="s">
        <v>127</v>
      </c>
      <c r="D20" s="23">
        <v>199940907</v>
      </c>
      <c r="E20" s="23"/>
      <c r="F20" s="23"/>
      <c r="G20" s="25"/>
      <c r="H20" s="25"/>
      <c r="I20" s="25">
        <v>6.5</v>
      </c>
      <c r="J20" s="25"/>
      <c r="K20" s="25"/>
      <c r="L20" s="25"/>
      <c r="M20" s="25"/>
      <c r="N20" s="25"/>
      <c r="O20" s="25"/>
      <c r="P20" s="25"/>
      <c r="Q20" s="23"/>
      <c r="R20" s="25"/>
      <c r="S20" s="23"/>
      <c r="T20" s="25"/>
      <c r="U20" s="23"/>
      <c r="V20" s="25"/>
      <c r="W20" s="25"/>
      <c r="X20" s="25"/>
      <c r="Y20" s="25"/>
      <c r="Z20" s="25">
        <v>3.2</v>
      </c>
      <c r="AA20" s="25">
        <v>2</v>
      </c>
      <c r="AB20" s="25"/>
      <c r="AC20" s="25"/>
      <c r="AD20" s="25">
        <v>0.5</v>
      </c>
      <c r="AE20" s="25">
        <v>0.2</v>
      </c>
      <c r="AF20" s="23">
        <v>2.9</v>
      </c>
      <c r="AG20" s="25">
        <v>0.6</v>
      </c>
      <c r="AH20" s="23"/>
      <c r="AI20" s="23"/>
      <c r="AJ20" s="23"/>
      <c r="AK20" s="25"/>
      <c r="AL20" s="25"/>
      <c r="AM20" s="25"/>
      <c r="AN20" s="25">
        <v>52</v>
      </c>
      <c r="AO20" s="25"/>
      <c r="AP20" s="25"/>
      <c r="AQ20" s="25">
        <v>19</v>
      </c>
      <c r="AR20" s="25"/>
      <c r="AS20" s="25"/>
      <c r="AT20" s="25"/>
      <c r="AU20" s="25"/>
      <c r="AV20" s="25"/>
      <c r="AW20" s="25"/>
      <c r="AX20" s="25"/>
      <c r="AY20" s="25"/>
      <c r="AZ20" s="25">
        <v>12</v>
      </c>
      <c r="BA20" s="25">
        <v>21</v>
      </c>
      <c r="BB20" s="25"/>
      <c r="BC20" s="25"/>
      <c r="BD20" s="25">
        <v>0.1</v>
      </c>
      <c r="BE20" s="25"/>
      <c r="BF20" s="25"/>
      <c r="BG20" s="25"/>
      <c r="BH20" s="25"/>
      <c r="BI20" s="25"/>
      <c r="BJ20" s="25">
        <v>0.9</v>
      </c>
      <c r="BK20" s="25"/>
      <c r="BL20" s="25"/>
      <c r="BM20" s="23"/>
      <c r="BN20" s="23"/>
      <c r="BO20" s="23"/>
      <c r="BP20" s="23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9">
        <v>120.9</v>
      </c>
      <c r="CC20" s="9"/>
      <c r="CD20" s="25"/>
      <c r="CE20" s="25"/>
      <c r="CF20" s="25"/>
      <c r="CG20" s="25"/>
      <c r="CH20" s="25"/>
      <c r="CI20" s="25"/>
      <c r="CJ20" s="25"/>
      <c r="CK20" s="25"/>
      <c r="CL20" s="25"/>
      <c r="CM20" s="23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</row>
    <row r="21" spans="1:118" ht="12.75">
      <c r="A21" s="28" t="s">
        <v>140</v>
      </c>
      <c r="B21" s="24">
        <v>36264</v>
      </c>
      <c r="C21" s="23"/>
      <c r="D21" s="23"/>
      <c r="E21" s="23"/>
      <c r="F21" s="23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3"/>
      <c r="R21" s="25"/>
      <c r="S21" s="23"/>
      <c r="T21" s="25"/>
      <c r="U21" s="23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3"/>
      <c r="AG21" s="25"/>
      <c r="AH21" s="23"/>
      <c r="AI21" s="23"/>
      <c r="AJ21" s="23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3"/>
      <c r="BN21" s="23"/>
      <c r="BO21" s="23"/>
      <c r="BP21" s="23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9" t="s">
        <v>131</v>
      </c>
      <c r="CC21" s="9"/>
      <c r="CD21" s="25"/>
      <c r="CE21" s="25"/>
      <c r="CF21" s="25"/>
      <c r="CG21" s="25"/>
      <c r="CH21" s="25"/>
      <c r="CI21" s="25"/>
      <c r="CJ21" s="25"/>
      <c r="CK21" s="25"/>
      <c r="CL21" s="25"/>
      <c r="CM21" s="23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</row>
    <row r="22" spans="1:118" ht="12.75">
      <c r="A22" s="28" t="s">
        <v>140</v>
      </c>
      <c r="B22" s="24">
        <v>36350</v>
      </c>
      <c r="C22" s="23" t="s">
        <v>127</v>
      </c>
      <c r="D22" s="23">
        <v>9921049</v>
      </c>
      <c r="E22" s="23"/>
      <c r="F22" s="23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3"/>
      <c r="R22" s="25"/>
      <c r="S22" s="23"/>
      <c r="T22" s="25"/>
      <c r="U22" s="2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3"/>
      <c r="AG22" s="25"/>
      <c r="AH22" s="23"/>
      <c r="AI22" s="23"/>
      <c r="AJ22" s="23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3"/>
      <c r="BN22" s="23"/>
      <c r="BO22" s="23"/>
      <c r="BP22" s="23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9" t="s">
        <v>131</v>
      </c>
      <c r="CC22" s="9"/>
      <c r="CD22" s="25"/>
      <c r="CE22" s="25"/>
      <c r="CF22" s="25"/>
      <c r="CG22" s="25"/>
      <c r="CH22" s="25"/>
      <c r="CI22" s="25"/>
      <c r="CJ22" s="25"/>
      <c r="CK22" s="25"/>
      <c r="CL22" s="25"/>
      <c r="CM22" s="23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</row>
    <row r="23" spans="1:118" ht="12.75">
      <c r="A23" s="28" t="s">
        <v>140</v>
      </c>
      <c r="B23" s="24">
        <v>36487</v>
      </c>
      <c r="C23" s="23" t="s">
        <v>127</v>
      </c>
      <c r="D23" s="23">
        <v>199940904</v>
      </c>
      <c r="E23" s="23"/>
      <c r="F23" s="23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3"/>
      <c r="R23" s="25"/>
      <c r="S23" s="23"/>
      <c r="T23" s="25"/>
      <c r="U23" s="23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3"/>
      <c r="AG23" s="25"/>
      <c r="AH23" s="23"/>
      <c r="AI23" s="23"/>
      <c r="AJ23" s="23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3"/>
      <c r="BN23" s="23"/>
      <c r="BO23" s="23"/>
      <c r="BP23" s="23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9" t="s">
        <v>131</v>
      </c>
      <c r="CC23" s="9"/>
      <c r="CD23" s="25"/>
      <c r="CE23" s="25"/>
      <c r="CF23" s="25"/>
      <c r="CG23" s="25"/>
      <c r="CH23" s="25"/>
      <c r="CI23" s="25"/>
      <c r="CJ23" s="25"/>
      <c r="CK23" s="25"/>
      <c r="CL23" s="25"/>
      <c r="CM23" s="23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</row>
    <row r="24" spans="1:118" ht="12.75">
      <c r="A24" s="28" t="s">
        <v>228</v>
      </c>
      <c r="B24" s="24">
        <v>36263</v>
      </c>
      <c r="C24" s="23"/>
      <c r="D24" s="23"/>
      <c r="E24" s="23"/>
      <c r="F24" s="23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3"/>
      <c r="R24" s="25"/>
      <c r="S24" s="23"/>
      <c r="T24" s="25"/>
      <c r="U24" s="23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3"/>
      <c r="AG24" s="25"/>
      <c r="AH24" s="23"/>
      <c r="AI24" s="23"/>
      <c r="AJ24" s="23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3"/>
      <c r="BN24" s="23"/>
      <c r="BO24" s="23"/>
      <c r="BP24" s="23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9" t="s">
        <v>131</v>
      </c>
      <c r="CC24" s="9"/>
      <c r="CD24" s="25"/>
      <c r="CE24" s="25"/>
      <c r="CF24" s="25"/>
      <c r="CG24" s="25"/>
      <c r="CH24" s="25"/>
      <c r="CI24" s="25"/>
      <c r="CJ24" s="25"/>
      <c r="CK24" s="25"/>
      <c r="CL24" s="25"/>
      <c r="CM24" s="23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</row>
    <row r="25" spans="1:118" ht="12.75">
      <c r="A25" s="28" t="s">
        <v>228</v>
      </c>
      <c r="B25" s="24">
        <v>36348</v>
      </c>
      <c r="C25" s="23" t="s">
        <v>127</v>
      </c>
      <c r="D25" s="23">
        <v>9920554</v>
      </c>
      <c r="E25" s="23"/>
      <c r="F25" s="23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5"/>
      <c r="S25" s="23"/>
      <c r="T25" s="25"/>
      <c r="U25" s="23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3"/>
      <c r="AG25" s="25"/>
      <c r="AH25" s="23"/>
      <c r="AI25" s="23"/>
      <c r="AJ25" s="23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3"/>
      <c r="BN25" s="23"/>
      <c r="BO25" s="23"/>
      <c r="BP25" s="23"/>
      <c r="BQ25" s="25"/>
      <c r="BR25" s="25"/>
      <c r="BS25" s="25"/>
      <c r="BT25" s="25"/>
      <c r="BU25" s="25">
        <v>0.17</v>
      </c>
      <c r="BV25" s="25" t="s">
        <v>135</v>
      </c>
      <c r="BW25" s="25" t="s">
        <v>136</v>
      </c>
      <c r="BX25" s="25"/>
      <c r="BY25" s="25"/>
      <c r="BZ25" s="25"/>
      <c r="CA25" s="25"/>
      <c r="CB25" s="9" t="s">
        <v>131</v>
      </c>
      <c r="CC25" s="9">
        <v>220</v>
      </c>
      <c r="CD25" s="25"/>
      <c r="CE25" s="25"/>
      <c r="CF25" s="25"/>
      <c r="CG25" s="25"/>
      <c r="CH25" s="25">
        <v>51</v>
      </c>
      <c r="CI25" s="25" t="s">
        <v>157</v>
      </c>
      <c r="CJ25" s="25"/>
      <c r="CK25" s="25"/>
      <c r="CL25" s="25">
        <v>0.23</v>
      </c>
      <c r="CM25" s="23">
        <v>0.34</v>
      </c>
      <c r="CN25" s="25"/>
      <c r="CO25" s="25">
        <v>15</v>
      </c>
      <c r="CP25" s="25">
        <v>0.21</v>
      </c>
      <c r="CQ25" s="25"/>
      <c r="CR25" s="25" t="s">
        <v>137</v>
      </c>
      <c r="CS25" s="25" t="s">
        <v>137</v>
      </c>
      <c r="CT25" s="25">
        <v>0.12</v>
      </c>
      <c r="CU25" s="25"/>
      <c r="CV25" s="25"/>
      <c r="CW25" s="25">
        <v>1</v>
      </c>
      <c r="CX25" s="25">
        <v>4.5</v>
      </c>
      <c r="CY25" s="25" t="s">
        <v>158</v>
      </c>
      <c r="CZ25" s="25" t="s">
        <v>375</v>
      </c>
      <c r="DA25" s="25" t="s">
        <v>132</v>
      </c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</row>
    <row r="26" spans="1:118" ht="12.75">
      <c r="A26" s="23">
        <v>8</v>
      </c>
      <c r="B26" s="24">
        <v>36265</v>
      </c>
      <c r="C26" s="23" t="s">
        <v>127</v>
      </c>
      <c r="D26" s="23">
        <v>9908145</v>
      </c>
      <c r="E26" s="23"/>
      <c r="F26" s="23"/>
      <c r="G26" s="25"/>
      <c r="H26" s="25"/>
      <c r="I26" s="25">
        <v>6</v>
      </c>
      <c r="J26" s="25"/>
      <c r="K26" s="25"/>
      <c r="L26" s="25"/>
      <c r="M26" s="25">
        <v>0.6</v>
      </c>
      <c r="N26" s="25"/>
      <c r="O26" s="25">
        <v>3.1</v>
      </c>
      <c r="P26" s="25"/>
      <c r="Q26" s="23"/>
      <c r="R26" s="25"/>
      <c r="S26" s="23"/>
      <c r="T26" s="25"/>
      <c r="U26" s="23"/>
      <c r="V26" s="25">
        <v>3.6</v>
      </c>
      <c r="W26" s="25"/>
      <c r="X26" s="25">
        <v>26</v>
      </c>
      <c r="Y26" s="25"/>
      <c r="Z26" s="25">
        <v>0.6</v>
      </c>
      <c r="AA26" s="25">
        <v>1</v>
      </c>
      <c r="AB26" s="25"/>
      <c r="AC26" s="25"/>
      <c r="AD26" s="25"/>
      <c r="AE26" s="25">
        <v>0.3</v>
      </c>
      <c r="AF26" s="23">
        <v>3.7</v>
      </c>
      <c r="AG26" s="25">
        <v>0.5</v>
      </c>
      <c r="AH26" s="23"/>
      <c r="AI26" s="23"/>
      <c r="AJ26" s="23"/>
      <c r="AK26" s="25"/>
      <c r="AL26" s="25"/>
      <c r="AM26" s="25">
        <v>1.1</v>
      </c>
      <c r="AN26" s="25">
        <v>30</v>
      </c>
      <c r="AO26" s="25">
        <v>1.1</v>
      </c>
      <c r="AP26" s="25"/>
      <c r="AQ26" s="25"/>
      <c r="AR26" s="25"/>
      <c r="AS26" s="25">
        <v>1.1</v>
      </c>
      <c r="AT26" s="25"/>
      <c r="AU26" s="25"/>
      <c r="AV26" s="25"/>
      <c r="AW26" s="25"/>
      <c r="AX26" s="25"/>
      <c r="AY26" s="25">
        <v>87</v>
      </c>
      <c r="AZ26" s="25"/>
      <c r="BA26" s="25">
        <v>0.6</v>
      </c>
      <c r="BB26" s="25"/>
      <c r="BC26" s="25"/>
      <c r="BD26" s="25">
        <v>0.2</v>
      </c>
      <c r="BE26" s="25"/>
      <c r="BF26" s="25"/>
      <c r="BG26" s="25"/>
      <c r="BH26" s="25"/>
      <c r="BI26" s="25"/>
      <c r="BJ26" s="25">
        <v>0.7</v>
      </c>
      <c r="BK26" s="25"/>
      <c r="BL26" s="25">
        <v>1.4</v>
      </c>
      <c r="BM26" s="23"/>
      <c r="BN26" s="23"/>
      <c r="BO26" s="23"/>
      <c r="BP26" s="23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9">
        <v>168.6</v>
      </c>
      <c r="CC26" s="9"/>
      <c r="CD26" s="25"/>
      <c r="CE26" s="25"/>
      <c r="CF26" s="25"/>
      <c r="CG26" s="25"/>
      <c r="CH26" s="25"/>
      <c r="CI26" s="25"/>
      <c r="CJ26" s="25">
        <v>5.5</v>
      </c>
      <c r="CK26" s="25"/>
      <c r="CL26" s="25"/>
      <c r="CM26" s="23"/>
      <c r="CN26" s="25"/>
      <c r="CO26" s="25"/>
      <c r="CP26" s="25"/>
      <c r="CQ26" s="25"/>
      <c r="CR26" s="25"/>
      <c r="CS26" s="25"/>
      <c r="CT26" s="25"/>
      <c r="CU26" s="25">
        <v>72</v>
      </c>
      <c r="CV26" s="25"/>
      <c r="CW26" s="25"/>
      <c r="CX26" s="25"/>
      <c r="CY26" s="25"/>
      <c r="CZ26" s="25"/>
      <c r="DA26" s="25" t="s">
        <v>376</v>
      </c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</row>
    <row r="27" spans="1:118" ht="12.75">
      <c r="A27" s="23">
        <v>8</v>
      </c>
      <c r="B27" s="24">
        <v>36350</v>
      </c>
      <c r="C27" s="23" t="s">
        <v>127</v>
      </c>
      <c r="D27" s="23">
        <v>9921058</v>
      </c>
      <c r="E27" s="23"/>
      <c r="F27" s="23"/>
      <c r="G27" s="25"/>
      <c r="H27" s="25"/>
      <c r="I27" s="25">
        <v>7.1</v>
      </c>
      <c r="J27" s="25"/>
      <c r="K27" s="25"/>
      <c r="L27" s="25"/>
      <c r="M27" s="25">
        <v>0.9</v>
      </c>
      <c r="N27" s="25"/>
      <c r="O27" s="25">
        <v>3.5</v>
      </c>
      <c r="P27" s="25"/>
      <c r="Q27" s="23"/>
      <c r="R27" s="25"/>
      <c r="S27" s="23"/>
      <c r="T27" s="25"/>
      <c r="U27" s="23"/>
      <c r="V27" s="25">
        <v>3.9</v>
      </c>
      <c r="W27" s="25"/>
      <c r="X27" s="25">
        <v>25</v>
      </c>
      <c r="Y27" s="25"/>
      <c r="Z27" s="25">
        <v>0.6</v>
      </c>
      <c r="AA27" s="25">
        <v>1.1</v>
      </c>
      <c r="AB27" s="25"/>
      <c r="AC27" s="25"/>
      <c r="AD27" s="25">
        <v>0.3</v>
      </c>
      <c r="AE27" s="25">
        <v>0.3</v>
      </c>
      <c r="AF27" s="23">
        <v>1.9</v>
      </c>
      <c r="AG27" s="25">
        <v>0.5</v>
      </c>
      <c r="AH27" s="23"/>
      <c r="AI27" s="23"/>
      <c r="AJ27" s="23"/>
      <c r="AK27" s="25"/>
      <c r="AL27" s="25"/>
      <c r="AM27" s="25">
        <v>3.9</v>
      </c>
      <c r="AN27" s="25">
        <v>22</v>
      </c>
      <c r="AO27" s="25">
        <v>1.5</v>
      </c>
      <c r="AP27" s="25"/>
      <c r="AQ27" s="25"/>
      <c r="AR27" s="25"/>
      <c r="AS27" s="25"/>
      <c r="AT27" s="25">
        <v>0.5</v>
      </c>
      <c r="AU27" s="25"/>
      <c r="AV27" s="25"/>
      <c r="AW27" s="25"/>
      <c r="AX27" s="25"/>
      <c r="AY27" s="25"/>
      <c r="AZ27" s="25">
        <v>100</v>
      </c>
      <c r="BA27" s="25">
        <v>0.6</v>
      </c>
      <c r="BB27" s="25"/>
      <c r="BC27" s="25"/>
      <c r="BD27" s="25">
        <v>0.3</v>
      </c>
      <c r="BE27" s="25"/>
      <c r="BF27" s="25"/>
      <c r="BG27" s="25"/>
      <c r="BH27" s="25"/>
      <c r="BI27" s="25"/>
      <c r="BJ27" s="25">
        <v>0.6</v>
      </c>
      <c r="BK27" s="25"/>
      <c r="BL27" s="25">
        <v>0.9</v>
      </c>
      <c r="BM27" s="23"/>
      <c r="BN27" s="23"/>
      <c r="BO27" s="23"/>
      <c r="BP27" s="23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9">
        <v>175.4</v>
      </c>
      <c r="CC27" s="9"/>
      <c r="CD27" s="25"/>
      <c r="CE27" s="25"/>
      <c r="CF27" s="25"/>
      <c r="CG27" s="25"/>
      <c r="CH27" s="25"/>
      <c r="CI27" s="25"/>
      <c r="CJ27" s="25">
        <v>3</v>
      </c>
      <c r="CK27" s="25"/>
      <c r="CL27" s="25"/>
      <c r="CM27" s="23"/>
      <c r="CN27" s="25"/>
      <c r="CO27" s="25"/>
      <c r="CP27" s="25"/>
      <c r="CQ27" s="25"/>
      <c r="CR27" s="25"/>
      <c r="CS27" s="25"/>
      <c r="CT27" s="25"/>
      <c r="CU27" s="25">
        <v>68</v>
      </c>
      <c r="CV27" s="25"/>
      <c r="CW27" s="25"/>
      <c r="CX27" s="25"/>
      <c r="CY27" s="25"/>
      <c r="CZ27" s="25"/>
      <c r="DA27" s="25" t="s">
        <v>132</v>
      </c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</row>
    <row r="28" spans="1:118" ht="12.75">
      <c r="A28" s="23">
        <v>8</v>
      </c>
      <c r="B28" s="24">
        <v>36494</v>
      </c>
      <c r="C28" s="23" t="s">
        <v>127</v>
      </c>
      <c r="D28" s="23">
        <v>9941259</v>
      </c>
      <c r="E28" s="23"/>
      <c r="F28" s="23"/>
      <c r="G28" s="25"/>
      <c r="H28" s="25"/>
      <c r="I28" s="25">
        <v>7.1</v>
      </c>
      <c r="J28" s="25"/>
      <c r="K28" s="25"/>
      <c r="L28" s="25"/>
      <c r="M28" s="25">
        <v>0.9</v>
      </c>
      <c r="N28" s="25"/>
      <c r="O28" s="25">
        <v>3.2</v>
      </c>
      <c r="P28" s="25"/>
      <c r="Q28" s="23"/>
      <c r="R28" s="25"/>
      <c r="S28" s="23"/>
      <c r="T28" s="25"/>
      <c r="U28" s="23"/>
      <c r="V28" s="25">
        <v>3.8</v>
      </c>
      <c r="W28" s="25">
        <v>0.3</v>
      </c>
      <c r="X28" s="25">
        <v>25</v>
      </c>
      <c r="Y28" s="25"/>
      <c r="Z28" s="25">
        <v>0.6</v>
      </c>
      <c r="AA28" s="25">
        <v>0.8</v>
      </c>
      <c r="AB28" s="25"/>
      <c r="AC28" s="25"/>
      <c r="AD28" s="25">
        <v>0.3</v>
      </c>
      <c r="AE28" s="25">
        <v>0.3</v>
      </c>
      <c r="AF28" s="23">
        <v>2.4</v>
      </c>
      <c r="AG28" s="25">
        <v>0.4</v>
      </c>
      <c r="AH28" s="23"/>
      <c r="AI28" s="23"/>
      <c r="AJ28" s="23"/>
      <c r="AK28" s="25"/>
      <c r="AL28" s="25"/>
      <c r="AM28" s="25">
        <v>1.9</v>
      </c>
      <c r="AN28" s="25">
        <v>20</v>
      </c>
      <c r="AO28" s="25">
        <v>1.4</v>
      </c>
      <c r="AP28" s="25"/>
      <c r="AQ28" s="25"/>
      <c r="AR28" s="25"/>
      <c r="AS28" s="25">
        <v>0.6</v>
      </c>
      <c r="AT28" s="25"/>
      <c r="AU28" s="25"/>
      <c r="AV28" s="25"/>
      <c r="AW28" s="25"/>
      <c r="AX28" s="25"/>
      <c r="AY28" s="25"/>
      <c r="AZ28" s="25">
        <v>120</v>
      </c>
      <c r="BA28" s="25">
        <v>0.4</v>
      </c>
      <c r="BB28" s="25"/>
      <c r="BC28" s="25"/>
      <c r="BD28" s="25">
        <v>0.2</v>
      </c>
      <c r="BE28" s="25"/>
      <c r="BF28" s="25"/>
      <c r="BG28" s="25"/>
      <c r="BH28" s="25"/>
      <c r="BI28" s="25"/>
      <c r="BJ28" s="25">
        <v>0.6</v>
      </c>
      <c r="BK28" s="25"/>
      <c r="BL28" s="25">
        <v>0.9</v>
      </c>
      <c r="BM28" s="23"/>
      <c r="BN28" s="23"/>
      <c r="BO28" s="23"/>
      <c r="BP28" s="23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9">
        <v>191.1</v>
      </c>
      <c r="CC28" s="9"/>
      <c r="CD28" s="25"/>
      <c r="CE28" s="25"/>
      <c r="CF28" s="25"/>
      <c r="CG28" s="25"/>
      <c r="CH28" s="25"/>
      <c r="CI28" s="25"/>
      <c r="CJ28" s="25"/>
      <c r="CK28" s="25"/>
      <c r="CL28" s="25"/>
      <c r="CM28" s="23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</row>
    <row r="29" spans="1:118" ht="12.75">
      <c r="A29" s="28" t="s">
        <v>144</v>
      </c>
      <c r="B29" s="24">
        <v>36264</v>
      </c>
      <c r="C29" s="23" t="s">
        <v>127</v>
      </c>
      <c r="D29" s="23">
        <v>9908130</v>
      </c>
      <c r="E29" s="23"/>
      <c r="F29" s="23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3"/>
      <c r="R29" s="25">
        <v>0.1</v>
      </c>
      <c r="S29" s="23"/>
      <c r="T29" s="25"/>
      <c r="U29" s="23"/>
      <c r="V29" s="25"/>
      <c r="W29" s="25"/>
      <c r="X29" s="25"/>
      <c r="Y29" s="25"/>
      <c r="Z29" s="25">
        <v>1</v>
      </c>
      <c r="AA29" s="25">
        <v>0.5</v>
      </c>
      <c r="AB29" s="25"/>
      <c r="AC29" s="25"/>
      <c r="AD29" s="25">
        <v>3</v>
      </c>
      <c r="AE29" s="25">
        <v>0.3</v>
      </c>
      <c r="AF29" s="23">
        <v>0.6</v>
      </c>
      <c r="AG29" s="25">
        <v>0.7</v>
      </c>
      <c r="AH29" s="23"/>
      <c r="AI29" s="23"/>
      <c r="AJ29" s="23"/>
      <c r="AK29" s="25"/>
      <c r="AL29" s="25"/>
      <c r="AM29" s="25"/>
      <c r="AN29" s="25">
        <v>3.4</v>
      </c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>
        <v>1.6</v>
      </c>
      <c r="AZ29" s="25"/>
      <c r="BA29" s="25"/>
      <c r="BB29" s="25"/>
      <c r="BC29" s="25"/>
      <c r="BD29" s="25">
        <v>1.5</v>
      </c>
      <c r="BE29" s="25"/>
      <c r="BF29" s="25"/>
      <c r="BG29" s="25"/>
      <c r="BH29" s="25"/>
      <c r="BI29" s="25"/>
      <c r="BJ29" s="25"/>
      <c r="BK29" s="25"/>
      <c r="BL29" s="25"/>
      <c r="BM29" s="23"/>
      <c r="BN29" s="23"/>
      <c r="BO29" s="23"/>
      <c r="BP29" s="23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9">
        <v>12.7</v>
      </c>
      <c r="CC29" s="9"/>
      <c r="CD29" s="25"/>
      <c r="CE29" s="25"/>
      <c r="CF29" s="25"/>
      <c r="CG29" s="25"/>
      <c r="CH29" s="25"/>
      <c r="CI29" s="25"/>
      <c r="CJ29" s="25"/>
      <c r="CK29" s="25"/>
      <c r="CL29" s="25"/>
      <c r="CM29" s="23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</row>
    <row r="30" spans="1:118" ht="12.75">
      <c r="A30" s="28" t="s">
        <v>144</v>
      </c>
      <c r="B30" s="24">
        <v>36350</v>
      </c>
      <c r="C30" s="23" t="s">
        <v>127</v>
      </c>
      <c r="D30" s="23">
        <v>9921055</v>
      </c>
      <c r="E30" s="23"/>
      <c r="F30" s="23"/>
      <c r="G30" s="25"/>
      <c r="H30" s="25"/>
      <c r="I30" s="25">
        <v>0.2</v>
      </c>
      <c r="J30" s="25"/>
      <c r="K30" s="25"/>
      <c r="L30" s="25"/>
      <c r="M30" s="25"/>
      <c r="N30" s="25"/>
      <c r="O30" s="25"/>
      <c r="P30" s="25"/>
      <c r="Q30" s="23"/>
      <c r="R30" s="25">
        <v>0.1</v>
      </c>
      <c r="S30" s="23"/>
      <c r="T30" s="25"/>
      <c r="U30" s="23"/>
      <c r="V30" s="25"/>
      <c r="W30" s="25"/>
      <c r="X30" s="25"/>
      <c r="Y30" s="25"/>
      <c r="Z30" s="25">
        <v>1.1</v>
      </c>
      <c r="AA30" s="25">
        <v>0.6</v>
      </c>
      <c r="AB30" s="25"/>
      <c r="AC30" s="25"/>
      <c r="AD30" s="25">
        <v>3.4</v>
      </c>
      <c r="AE30" s="25">
        <v>0.3</v>
      </c>
      <c r="AF30" s="23">
        <v>0.5</v>
      </c>
      <c r="AG30" s="25">
        <v>0.9</v>
      </c>
      <c r="AH30" s="23"/>
      <c r="AI30" s="23"/>
      <c r="AJ30" s="23"/>
      <c r="AK30" s="25"/>
      <c r="AL30" s="25"/>
      <c r="AM30" s="25"/>
      <c r="AN30" s="25">
        <v>4.7</v>
      </c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>
        <v>1.9</v>
      </c>
      <c r="AZ30" s="25"/>
      <c r="BA30" s="25"/>
      <c r="BB30" s="25"/>
      <c r="BC30" s="25"/>
      <c r="BD30" s="25">
        <v>1.7</v>
      </c>
      <c r="BE30" s="25"/>
      <c r="BF30" s="25"/>
      <c r="BG30" s="25"/>
      <c r="BH30" s="25"/>
      <c r="BI30" s="25"/>
      <c r="BJ30" s="25"/>
      <c r="BK30" s="25"/>
      <c r="BL30" s="25"/>
      <c r="BM30" s="23"/>
      <c r="BN30" s="23"/>
      <c r="BO30" s="23"/>
      <c r="BP30" s="23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9">
        <v>15.4</v>
      </c>
      <c r="CC30" s="9"/>
      <c r="CD30" s="25"/>
      <c r="CE30" s="25"/>
      <c r="CF30" s="25"/>
      <c r="CG30" s="25"/>
      <c r="CH30" s="25"/>
      <c r="CI30" s="25"/>
      <c r="CJ30" s="25"/>
      <c r="CK30" s="25"/>
      <c r="CL30" s="25"/>
      <c r="CM30" s="23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</row>
    <row r="31" spans="1:118" ht="12.75">
      <c r="A31" s="28" t="s">
        <v>144</v>
      </c>
      <c r="B31" s="24">
        <v>36487</v>
      </c>
      <c r="C31" s="23" t="s">
        <v>127</v>
      </c>
      <c r="D31" s="23">
        <v>199940906</v>
      </c>
      <c r="E31" s="23"/>
      <c r="F31" s="23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3"/>
      <c r="R31" s="25"/>
      <c r="S31" s="23"/>
      <c r="T31" s="25"/>
      <c r="U31" s="23"/>
      <c r="V31" s="25"/>
      <c r="W31" s="25"/>
      <c r="X31" s="25"/>
      <c r="Y31" s="25"/>
      <c r="Z31" s="25">
        <v>0.9</v>
      </c>
      <c r="AA31" s="25">
        <v>0.4</v>
      </c>
      <c r="AB31" s="25"/>
      <c r="AC31" s="25"/>
      <c r="AD31" s="25">
        <v>3.2</v>
      </c>
      <c r="AE31" s="25">
        <v>0.2</v>
      </c>
      <c r="AF31" s="23">
        <v>0.5</v>
      </c>
      <c r="AG31" s="25">
        <v>0.7</v>
      </c>
      <c r="AH31" s="23"/>
      <c r="AI31" s="23"/>
      <c r="AJ31" s="23"/>
      <c r="AK31" s="25"/>
      <c r="AL31" s="25"/>
      <c r="AM31" s="25"/>
      <c r="AN31" s="25">
        <v>2.3</v>
      </c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>
        <v>2</v>
      </c>
      <c r="AZ31" s="25"/>
      <c r="BA31" s="25"/>
      <c r="BB31" s="25"/>
      <c r="BC31" s="25"/>
      <c r="BD31" s="25">
        <v>1.7</v>
      </c>
      <c r="BE31" s="25"/>
      <c r="BF31" s="25"/>
      <c r="BG31" s="25"/>
      <c r="BH31" s="25"/>
      <c r="BI31" s="25"/>
      <c r="BJ31" s="25" t="s">
        <v>128</v>
      </c>
      <c r="BK31" s="25"/>
      <c r="BL31" s="25"/>
      <c r="BM31" s="23"/>
      <c r="BN31" s="23"/>
      <c r="BO31" s="23"/>
      <c r="BP31" s="23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9">
        <v>11.9</v>
      </c>
      <c r="CC31" s="9"/>
      <c r="CD31" s="25"/>
      <c r="CE31" s="25"/>
      <c r="CF31" s="25"/>
      <c r="CG31" s="25"/>
      <c r="CH31" s="25"/>
      <c r="CI31" s="25"/>
      <c r="CJ31" s="25"/>
      <c r="CK31" s="25"/>
      <c r="CL31" s="25"/>
      <c r="CM31" s="23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</row>
    <row r="32" spans="1:118" ht="12.75">
      <c r="A32" s="23" t="s">
        <v>146</v>
      </c>
      <c r="B32" s="24">
        <v>36263</v>
      </c>
      <c r="C32" s="23" t="s">
        <v>127</v>
      </c>
      <c r="D32" s="23">
        <v>9908122</v>
      </c>
      <c r="E32" s="23"/>
      <c r="F32" s="23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3"/>
      <c r="R32" s="25">
        <v>0.3</v>
      </c>
      <c r="S32" s="23"/>
      <c r="T32" s="25"/>
      <c r="U32" s="23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3"/>
      <c r="AG32" s="25"/>
      <c r="AH32" s="23"/>
      <c r="AI32" s="23"/>
      <c r="AJ32" s="23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3"/>
      <c r="BN32" s="23"/>
      <c r="BO32" s="23"/>
      <c r="BP32" s="23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9">
        <v>0.3</v>
      </c>
      <c r="CC32" s="9"/>
      <c r="CD32" s="25"/>
      <c r="CE32" s="25"/>
      <c r="CF32" s="25"/>
      <c r="CG32" s="25"/>
      <c r="CH32" s="25"/>
      <c r="CI32" s="25"/>
      <c r="CJ32" s="25"/>
      <c r="CK32" s="25"/>
      <c r="CL32" s="25"/>
      <c r="CM32" s="23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</row>
    <row r="33" spans="1:118" ht="12.75">
      <c r="A33" s="23" t="s">
        <v>147</v>
      </c>
      <c r="B33" s="24">
        <v>36264</v>
      </c>
      <c r="C33" s="23" t="s">
        <v>127</v>
      </c>
      <c r="D33" s="23">
        <v>9908129</v>
      </c>
      <c r="E33" s="23"/>
      <c r="F33" s="23"/>
      <c r="G33" s="25"/>
      <c r="H33" s="25"/>
      <c r="I33" s="25">
        <v>0.6</v>
      </c>
      <c r="J33" s="25"/>
      <c r="K33" s="25"/>
      <c r="L33" s="25"/>
      <c r="M33" s="25"/>
      <c r="N33" s="25"/>
      <c r="O33" s="25"/>
      <c r="P33" s="25"/>
      <c r="Q33" s="23">
        <v>1.9</v>
      </c>
      <c r="R33" s="25"/>
      <c r="S33" s="23"/>
      <c r="T33" s="25"/>
      <c r="U33" s="23"/>
      <c r="V33" s="25"/>
      <c r="W33" s="25"/>
      <c r="X33" s="25"/>
      <c r="Y33" s="25"/>
      <c r="Z33" s="25">
        <v>1.5</v>
      </c>
      <c r="AA33" s="25">
        <v>1.4</v>
      </c>
      <c r="AB33" s="25"/>
      <c r="AC33" s="25"/>
      <c r="AD33" s="25">
        <v>1.8</v>
      </c>
      <c r="AE33" s="25">
        <v>0.4</v>
      </c>
      <c r="AF33" s="23">
        <v>1.7</v>
      </c>
      <c r="AG33" s="25">
        <v>1.6</v>
      </c>
      <c r="AH33" s="23"/>
      <c r="AI33" s="23"/>
      <c r="AJ33" s="23"/>
      <c r="AK33" s="25"/>
      <c r="AL33" s="25"/>
      <c r="AM33" s="25"/>
      <c r="AN33" s="25">
        <v>33</v>
      </c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>
        <v>1</v>
      </c>
      <c r="BE33" s="25"/>
      <c r="BF33" s="25"/>
      <c r="BG33" s="25"/>
      <c r="BH33" s="25"/>
      <c r="BI33" s="25"/>
      <c r="BJ33" s="25">
        <v>1.5</v>
      </c>
      <c r="BK33" s="25"/>
      <c r="BL33" s="25"/>
      <c r="BM33" s="23"/>
      <c r="BN33" s="23"/>
      <c r="BO33" s="23"/>
      <c r="BP33" s="23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9">
        <v>46.4</v>
      </c>
      <c r="CC33" s="9"/>
      <c r="CD33" s="25"/>
      <c r="CE33" s="25"/>
      <c r="CF33" s="25"/>
      <c r="CG33" s="25"/>
      <c r="CH33" s="25"/>
      <c r="CI33" s="25"/>
      <c r="CJ33" s="25"/>
      <c r="CK33" s="25"/>
      <c r="CL33" s="25"/>
      <c r="CM33" s="23"/>
      <c r="CN33" s="25"/>
      <c r="CO33" s="25"/>
      <c r="CP33" s="25"/>
      <c r="CQ33" s="25"/>
      <c r="CR33" s="25"/>
      <c r="CS33" s="25"/>
      <c r="CT33" s="25"/>
      <c r="CU33" s="25">
        <v>14</v>
      </c>
      <c r="CV33" s="25"/>
      <c r="CW33" s="25"/>
      <c r="CX33" s="25"/>
      <c r="CY33" s="25"/>
      <c r="CZ33" s="25"/>
      <c r="DA33" s="25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</row>
    <row r="34" spans="1:118" ht="12.75">
      <c r="A34" s="23" t="s">
        <v>147</v>
      </c>
      <c r="B34" s="24">
        <v>36350</v>
      </c>
      <c r="C34" s="23" t="s">
        <v>127</v>
      </c>
      <c r="D34" s="23">
        <v>9921057</v>
      </c>
      <c r="E34" s="23"/>
      <c r="F34" s="23"/>
      <c r="G34" s="25"/>
      <c r="H34" s="25"/>
      <c r="I34" s="25">
        <v>0.6</v>
      </c>
      <c r="J34" s="25"/>
      <c r="K34" s="25"/>
      <c r="L34" s="25"/>
      <c r="M34" s="25"/>
      <c r="N34" s="25"/>
      <c r="O34" s="25"/>
      <c r="P34" s="25"/>
      <c r="Q34" s="23">
        <v>1.4</v>
      </c>
      <c r="R34" s="25"/>
      <c r="S34" s="23"/>
      <c r="T34" s="25"/>
      <c r="U34" s="23"/>
      <c r="V34" s="25"/>
      <c r="W34" s="25"/>
      <c r="X34" s="25"/>
      <c r="Y34" s="25"/>
      <c r="Z34" s="25">
        <v>1.6</v>
      </c>
      <c r="AA34" s="25">
        <v>1.5</v>
      </c>
      <c r="AB34" s="25"/>
      <c r="AC34" s="25"/>
      <c r="AD34" s="25">
        <v>2.2</v>
      </c>
      <c r="AE34" s="25">
        <v>0.4</v>
      </c>
      <c r="AF34" s="23">
        <v>1.1</v>
      </c>
      <c r="AG34" s="25">
        <v>1.6</v>
      </c>
      <c r="AH34" s="23"/>
      <c r="AI34" s="23"/>
      <c r="AJ34" s="23"/>
      <c r="AK34" s="25"/>
      <c r="AL34" s="25"/>
      <c r="AM34" s="25"/>
      <c r="AN34" s="25">
        <v>23</v>
      </c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>
        <v>1.1</v>
      </c>
      <c r="BE34" s="25"/>
      <c r="BF34" s="25"/>
      <c r="BG34" s="25"/>
      <c r="BH34" s="25"/>
      <c r="BI34" s="25"/>
      <c r="BJ34" s="25">
        <v>1.4</v>
      </c>
      <c r="BK34" s="25"/>
      <c r="BL34" s="25"/>
      <c r="BM34" s="23"/>
      <c r="BN34" s="23"/>
      <c r="BO34" s="23"/>
      <c r="BP34" s="23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9">
        <v>35.9</v>
      </c>
      <c r="CC34" s="9"/>
      <c r="CD34" s="25"/>
      <c r="CE34" s="25"/>
      <c r="CF34" s="25"/>
      <c r="CG34" s="25"/>
      <c r="CH34" s="25"/>
      <c r="CI34" s="25"/>
      <c r="CJ34" s="25"/>
      <c r="CK34" s="25"/>
      <c r="CL34" s="25"/>
      <c r="CM34" s="23"/>
      <c r="CN34" s="25"/>
      <c r="CO34" s="25"/>
      <c r="CP34" s="25"/>
      <c r="CQ34" s="25"/>
      <c r="CR34" s="25"/>
      <c r="CS34" s="25"/>
      <c r="CT34" s="25"/>
      <c r="CU34" s="25">
        <v>15</v>
      </c>
      <c r="CV34" s="25"/>
      <c r="CW34" s="25"/>
      <c r="CX34" s="25"/>
      <c r="CY34" s="25"/>
      <c r="CZ34" s="25"/>
      <c r="DA34" s="25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</row>
    <row r="35" spans="1:118" ht="12.75">
      <c r="A35" s="23" t="s">
        <v>147</v>
      </c>
      <c r="B35" s="24">
        <v>36487</v>
      </c>
      <c r="C35" s="23" t="s">
        <v>127</v>
      </c>
      <c r="D35" s="23">
        <v>199940905</v>
      </c>
      <c r="E35" s="23"/>
      <c r="F35" s="23"/>
      <c r="G35" s="25"/>
      <c r="H35" s="25"/>
      <c r="I35" s="25">
        <v>0.7</v>
      </c>
      <c r="J35" s="25"/>
      <c r="K35" s="25"/>
      <c r="L35" s="25"/>
      <c r="M35" s="25"/>
      <c r="N35" s="25"/>
      <c r="O35" s="25"/>
      <c r="P35" s="25"/>
      <c r="Q35" s="23">
        <v>2</v>
      </c>
      <c r="R35" s="25"/>
      <c r="S35" s="23"/>
      <c r="T35" s="25"/>
      <c r="U35" s="23"/>
      <c r="V35" s="25"/>
      <c r="W35" s="25"/>
      <c r="X35" s="25"/>
      <c r="Y35" s="25"/>
      <c r="Z35" s="25">
        <v>1.7</v>
      </c>
      <c r="AA35" s="25">
        <v>1.4</v>
      </c>
      <c r="AB35" s="25"/>
      <c r="AC35" s="25"/>
      <c r="AD35" s="25">
        <v>3</v>
      </c>
      <c r="AE35" s="25">
        <v>0.5</v>
      </c>
      <c r="AF35" s="23">
        <v>1.7</v>
      </c>
      <c r="AG35" s="25">
        <v>1.7</v>
      </c>
      <c r="AH35" s="23"/>
      <c r="AI35" s="23"/>
      <c r="AJ35" s="23"/>
      <c r="AK35" s="25"/>
      <c r="AL35" s="25"/>
      <c r="AM35" s="25"/>
      <c r="AN35" s="25">
        <v>29</v>
      </c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>
        <v>1.4</v>
      </c>
      <c r="BE35" s="25"/>
      <c r="BF35" s="25"/>
      <c r="BG35" s="25"/>
      <c r="BH35" s="25"/>
      <c r="BI35" s="25"/>
      <c r="BJ35" s="25">
        <v>2.1</v>
      </c>
      <c r="BK35" s="25"/>
      <c r="BL35" s="25"/>
      <c r="BM35" s="23"/>
      <c r="BN35" s="23"/>
      <c r="BO35" s="23"/>
      <c r="BP35" s="23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9">
        <v>45.2</v>
      </c>
      <c r="CC35" s="9"/>
      <c r="CD35" s="25"/>
      <c r="CE35" s="25"/>
      <c r="CF35" s="25"/>
      <c r="CG35" s="25"/>
      <c r="CH35" s="25"/>
      <c r="CI35" s="25"/>
      <c r="CJ35" s="25"/>
      <c r="CK35" s="25"/>
      <c r="CL35" s="25"/>
      <c r="CM35" s="23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</row>
    <row r="36" spans="1:118" ht="12.75">
      <c r="A36" s="23" t="s">
        <v>377</v>
      </c>
      <c r="B36" s="24">
        <v>36186</v>
      </c>
      <c r="C36" s="23" t="s">
        <v>378</v>
      </c>
      <c r="D36" s="23"/>
      <c r="E36" s="23"/>
      <c r="F36" s="23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3"/>
      <c r="R36" s="25"/>
      <c r="S36" s="23"/>
      <c r="T36" s="25"/>
      <c r="U36" s="23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3"/>
      <c r="AG36" s="25"/>
      <c r="AH36" s="23"/>
      <c r="AI36" s="23"/>
      <c r="AJ36" s="23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3"/>
      <c r="BN36" s="23"/>
      <c r="BO36" s="23"/>
      <c r="BP36" s="23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9" t="s">
        <v>131</v>
      </c>
      <c r="CC36" s="9"/>
      <c r="CD36" s="25"/>
      <c r="CE36" s="25"/>
      <c r="CF36" s="25"/>
      <c r="CG36" s="25"/>
      <c r="CH36" s="25"/>
      <c r="CI36" s="25"/>
      <c r="CJ36" s="25"/>
      <c r="CK36" s="25"/>
      <c r="CL36" s="25"/>
      <c r="CM36" s="23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</row>
    <row r="37" spans="1:118" ht="12.75">
      <c r="A37" s="23" t="s">
        <v>379</v>
      </c>
      <c r="B37" s="24">
        <v>36186</v>
      </c>
      <c r="C37" s="23" t="s">
        <v>378</v>
      </c>
      <c r="D37" s="23"/>
      <c r="E37" s="23"/>
      <c r="F37" s="23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3"/>
      <c r="R37" s="25"/>
      <c r="S37" s="23"/>
      <c r="T37" s="25"/>
      <c r="U37" s="23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3"/>
      <c r="AG37" s="25"/>
      <c r="AH37" s="23"/>
      <c r="AI37" s="23"/>
      <c r="AJ37" s="23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3"/>
      <c r="BN37" s="23"/>
      <c r="BO37" s="23"/>
      <c r="BP37" s="23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9" t="s">
        <v>131</v>
      </c>
      <c r="CC37" s="9"/>
      <c r="CD37" s="25"/>
      <c r="CE37" s="25"/>
      <c r="CF37" s="25"/>
      <c r="CG37" s="25"/>
      <c r="CH37" s="25"/>
      <c r="CI37" s="25"/>
      <c r="CJ37" s="25"/>
      <c r="CK37" s="25"/>
      <c r="CL37" s="25"/>
      <c r="CM37" s="23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</row>
    <row r="38" spans="1:118" ht="12.75">
      <c r="A38" s="23" t="s">
        <v>380</v>
      </c>
      <c r="B38" s="24">
        <v>36186</v>
      </c>
      <c r="C38" s="23" t="s">
        <v>378</v>
      </c>
      <c r="D38" s="23"/>
      <c r="E38" s="23"/>
      <c r="F38" s="23"/>
      <c r="G38" s="25"/>
      <c r="H38" s="25"/>
      <c r="I38" s="25">
        <v>5</v>
      </c>
      <c r="J38" s="25"/>
      <c r="K38" s="25"/>
      <c r="L38" s="25"/>
      <c r="M38" s="25"/>
      <c r="N38" s="25"/>
      <c r="O38" s="25"/>
      <c r="P38" s="25"/>
      <c r="Q38" s="23"/>
      <c r="R38" s="25"/>
      <c r="S38" s="23"/>
      <c r="T38" s="25"/>
      <c r="U38" s="23"/>
      <c r="V38" s="25"/>
      <c r="W38" s="25"/>
      <c r="X38" s="25"/>
      <c r="Y38" s="25"/>
      <c r="Z38" s="25" t="s">
        <v>381</v>
      </c>
      <c r="AA38" s="25">
        <v>2</v>
      </c>
      <c r="AB38" s="25"/>
      <c r="AC38" s="25"/>
      <c r="AD38" s="25" t="s">
        <v>381</v>
      </c>
      <c r="AE38" s="25" t="s">
        <v>381</v>
      </c>
      <c r="AF38" s="23"/>
      <c r="AG38" s="25">
        <v>2</v>
      </c>
      <c r="AH38" s="23"/>
      <c r="AI38" s="23"/>
      <c r="AJ38" s="23"/>
      <c r="AK38" s="25"/>
      <c r="AL38" s="25"/>
      <c r="AM38" s="25"/>
      <c r="AN38" s="25"/>
      <c r="AO38" s="25"/>
      <c r="AP38" s="25" t="s">
        <v>381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>
        <v>2</v>
      </c>
      <c r="BE38" s="25"/>
      <c r="BF38" s="25"/>
      <c r="BG38" s="25"/>
      <c r="BH38" s="25"/>
      <c r="BI38" s="25"/>
      <c r="BJ38" s="25" t="s">
        <v>381</v>
      </c>
      <c r="BK38" s="25"/>
      <c r="BL38" s="25"/>
      <c r="BM38" s="23"/>
      <c r="BN38" s="23"/>
      <c r="BO38" s="23"/>
      <c r="BP38" s="23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9">
        <v>11</v>
      </c>
      <c r="CC38" s="9"/>
      <c r="CD38" s="25"/>
      <c r="CE38" s="25"/>
      <c r="CF38" s="25"/>
      <c r="CG38" s="25"/>
      <c r="CH38" s="25"/>
      <c r="CI38" s="25"/>
      <c r="CJ38" s="25"/>
      <c r="CK38" s="25"/>
      <c r="CL38" s="25"/>
      <c r="CM38" s="23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</row>
    <row r="39" spans="1:118" ht="12.75">
      <c r="A39" s="23" t="s">
        <v>206</v>
      </c>
      <c r="B39" s="24">
        <v>36265</v>
      </c>
      <c r="C39" s="23" t="s">
        <v>127</v>
      </c>
      <c r="D39" s="23">
        <v>9908142</v>
      </c>
      <c r="E39" s="23"/>
      <c r="F39" s="23"/>
      <c r="G39" s="25"/>
      <c r="H39" s="25"/>
      <c r="I39" s="25">
        <v>7.4</v>
      </c>
      <c r="J39" s="25"/>
      <c r="K39" s="25"/>
      <c r="L39" s="25"/>
      <c r="M39" s="25"/>
      <c r="N39" s="25"/>
      <c r="O39" s="25"/>
      <c r="P39" s="25"/>
      <c r="Q39" s="23"/>
      <c r="R39" s="25"/>
      <c r="S39" s="23"/>
      <c r="T39" s="25"/>
      <c r="U39" s="23"/>
      <c r="V39" s="25"/>
      <c r="W39" s="25"/>
      <c r="X39" s="25"/>
      <c r="Y39" s="25"/>
      <c r="Z39" s="25">
        <v>0.2</v>
      </c>
      <c r="AA39" s="25">
        <v>1.4</v>
      </c>
      <c r="AB39" s="25"/>
      <c r="AC39" s="25"/>
      <c r="AD39" s="25">
        <v>10</v>
      </c>
      <c r="AE39" s="25">
        <v>0.2</v>
      </c>
      <c r="AF39" s="23"/>
      <c r="AG39" s="25">
        <v>0.6</v>
      </c>
      <c r="AH39" s="23"/>
      <c r="AI39" s="23"/>
      <c r="AJ39" s="23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>
        <v>0.9</v>
      </c>
      <c r="BK39" s="25"/>
      <c r="BL39" s="25"/>
      <c r="BM39" s="23"/>
      <c r="BN39" s="23"/>
      <c r="BO39" s="23"/>
      <c r="BP39" s="23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9">
        <v>20.7</v>
      </c>
      <c r="CC39" s="9"/>
      <c r="CD39" s="25"/>
      <c r="CE39" s="25"/>
      <c r="CF39" s="25"/>
      <c r="CG39" s="25"/>
      <c r="CH39" s="25"/>
      <c r="CI39" s="25"/>
      <c r="CJ39" s="25" t="s">
        <v>382</v>
      </c>
      <c r="CK39" s="25"/>
      <c r="CL39" s="25"/>
      <c r="CM39" s="23">
        <v>3</v>
      </c>
      <c r="CN39" s="25"/>
      <c r="CO39" s="25"/>
      <c r="CP39" s="25"/>
      <c r="CQ39" s="25"/>
      <c r="CR39" s="25"/>
      <c r="CS39" s="25"/>
      <c r="CT39" s="25"/>
      <c r="CU39" s="25" t="s">
        <v>157</v>
      </c>
      <c r="CV39" s="25"/>
      <c r="CW39" s="25"/>
      <c r="CX39" s="25"/>
      <c r="CY39" s="25"/>
      <c r="CZ39" s="25"/>
      <c r="DA39" s="25" t="s">
        <v>376</v>
      </c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</row>
    <row r="40" spans="1:118" ht="12.75">
      <c r="A40" s="23" t="s">
        <v>207</v>
      </c>
      <c r="B40" s="24">
        <v>36265</v>
      </c>
      <c r="C40" s="23" t="s">
        <v>127</v>
      </c>
      <c r="D40" s="23">
        <v>9908143</v>
      </c>
      <c r="E40" s="23"/>
      <c r="F40" s="23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3">
        <v>4.5</v>
      </c>
      <c r="R40" s="25"/>
      <c r="S40" s="23"/>
      <c r="T40" s="25"/>
      <c r="U40" s="23"/>
      <c r="V40" s="25"/>
      <c r="W40" s="25"/>
      <c r="X40" s="25"/>
      <c r="Y40" s="25">
        <v>1.7</v>
      </c>
      <c r="Z40" s="25"/>
      <c r="AA40" s="25"/>
      <c r="AB40" s="25"/>
      <c r="AC40" s="25"/>
      <c r="AD40" s="25"/>
      <c r="AE40" s="25"/>
      <c r="AF40" s="23">
        <v>14</v>
      </c>
      <c r="AG40" s="25"/>
      <c r="AH40" s="23"/>
      <c r="AI40" s="23"/>
      <c r="AJ40" s="23"/>
      <c r="AK40" s="25"/>
      <c r="AL40" s="25"/>
      <c r="AM40" s="25"/>
      <c r="AN40" s="25">
        <v>22</v>
      </c>
      <c r="AO40" s="25"/>
      <c r="AP40" s="25">
        <v>1.5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>
        <v>0.2</v>
      </c>
      <c r="BB40" s="25"/>
      <c r="BC40" s="25"/>
      <c r="BD40" s="25"/>
      <c r="BE40" s="25"/>
      <c r="BF40" s="25"/>
      <c r="BG40" s="25"/>
      <c r="BH40" s="25"/>
      <c r="BI40" s="25"/>
      <c r="BJ40" s="25">
        <v>41</v>
      </c>
      <c r="BK40" s="25"/>
      <c r="BL40" s="25"/>
      <c r="BM40" s="23"/>
      <c r="BN40" s="23"/>
      <c r="BO40" s="23"/>
      <c r="BP40" s="23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9">
        <v>84.9</v>
      </c>
      <c r="CC40" s="9"/>
      <c r="CD40" s="25"/>
      <c r="CE40" s="25"/>
      <c r="CF40" s="25"/>
      <c r="CG40" s="25"/>
      <c r="CH40" s="25"/>
      <c r="CI40" s="25"/>
      <c r="CJ40" s="25" t="s">
        <v>382</v>
      </c>
      <c r="CK40" s="25"/>
      <c r="CL40" s="25"/>
      <c r="CM40" s="23">
        <v>0.65</v>
      </c>
      <c r="CN40" s="25"/>
      <c r="CO40" s="25"/>
      <c r="CP40" s="25"/>
      <c r="CQ40" s="25"/>
      <c r="CR40" s="25"/>
      <c r="CS40" s="25"/>
      <c r="CT40" s="25"/>
      <c r="CU40" s="25">
        <v>5.6</v>
      </c>
      <c r="CV40" s="25"/>
      <c r="CW40" s="25"/>
      <c r="CX40" s="25"/>
      <c r="CY40" s="25"/>
      <c r="CZ40" s="25"/>
      <c r="DA40" s="25" t="s">
        <v>376</v>
      </c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</row>
    <row r="41" spans="1:118" ht="12.75">
      <c r="A41" s="23" t="s">
        <v>149</v>
      </c>
      <c r="B41" s="24">
        <v>36265</v>
      </c>
      <c r="C41" s="23" t="s">
        <v>127</v>
      </c>
      <c r="D41" s="23">
        <v>9908135</v>
      </c>
      <c r="E41" s="23" t="s">
        <v>383</v>
      </c>
      <c r="F41" s="23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3">
        <v>5.5</v>
      </c>
      <c r="R41" s="25">
        <v>0.2</v>
      </c>
      <c r="S41" s="23"/>
      <c r="T41" s="25"/>
      <c r="U41" s="23"/>
      <c r="V41" s="25"/>
      <c r="W41" s="25"/>
      <c r="X41" s="25"/>
      <c r="Y41" s="25">
        <v>15</v>
      </c>
      <c r="Z41" s="25">
        <v>8.3</v>
      </c>
      <c r="AA41" s="25">
        <v>16</v>
      </c>
      <c r="AB41" s="25">
        <v>2.772588722239781</v>
      </c>
      <c r="AC41" s="25"/>
      <c r="AD41" s="25">
        <v>6.1</v>
      </c>
      <c r="AE41" s="25">
        <v>0.2</v>
      </c>
      <c r="AF41" s="23">
        <v>88</v>
      </c>
      <c r="AG41" s="25">
        <v>1.1</v>
      </c>
      <c r="AH41" s="23"/>
      <c r="AI41" s="23"/>
      <c r="AJ41" s="23"/>
      <c r="AK41" s="25"/>
      <c r="AL41" s="25"/>
      <c r="AM41" s="25"/>
      <c r="AN41" s="25">
        <v>110</v>
      </c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>
        <v>0.5</v>
      </c>
      <c r="BE41" s="25">
        <v>1.9</v>
      </c>
      <c r="BF41" s="25"/>
      <c r="BG41" s="25"/>
      <c r="BH41" s="25"/>
      <c r="BI41" s="25"/>
      <c r="BJ41" s="25">
        <v>3</v>
      </c>
      <c r="BK41" s="25">
        <v>1.0986122886681098</v>
      </c>
      <c r="BL41" s="25"/>
      <c r="BM41" s="23"/>
      <c r="BN41" s="23"/>
      <c r="BO41" s="23"/>
      <c r="BP41" s="23"/>
      <c r="BQ41" s="25"/>
      <c r="BR41" s="25"/>
      <c r="BS41" s="25"/>
      <c r="BT41" s="25"/>
      <c r="BU41" s="25">
        <v>2.8</v>
      </c>
      <c r="BV41" s="25" t="s">
        <v>135</v>
      </c>
      <c r="BW41" s="25" t="s">
        <v>136</v>
      </c>
      <c r="BX41" s="25"/>
      <c r="BY41" s="25"/>
      <c r="BZ41" s="25"/>
      <c r="CA41" s="25"/>
      <c r="CB41" s="9">
        <v>259.6712010109079</v>
      </c>
      <c r="CC41" s="9">
        <v>456</v>
      </c>
      <c r="CD41" s="25"/>
      <c r="CE41" s="25"/>
      <c r="CF41" s="25"/>
      <c r="CG41" s="25"/>
      <c r="CH41" s="25">
        <v>150</v>
      </c>
      <c r="CI41" s="25">
        <v>63</v>
      </c>
      <c r="CJ41" s="25"/>
      <c r="CK41" s="25"/>
      <c r="CL41" s="25">
        <v>0.92</v>
      </c>
      <c r="CM41" s="23">
        <v>0.84</v>
      </c>
      <c r="CN41" s="25"/>
      <c r="CO41" s="25">
        <v>50</v>
      </c>
      <c r="CP41" s="25">
        <v>0.15</v>
      </c>
      <c r="CQ41" s="25"/>
      <c r="CR41" s="25" t="s">
        <v>137</v>
      </c>
      <c r="CS41" s="25" t="s">
        <v>132</v>
      </c>
      <c r="CT41" s="25" t="s">
        <v>134</v>
      </c>
      <c r="CU41" s="25"/>
      <c r="CV41" s="25"/>
      <c r="CW41" s="25">
        <v>2.8</v>
      </c>
      <c r="CX41" s="25">
        <v>22</v>
      </c>
      <c r="CY41" s="25">
        <v>51</v>
      </c>
      <c r="CZ41" s="25">
        <v>0.13</v>
      </c>
      <c r="DA41" s="25" t="s">
        <v>132</v>
      </c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</row>
    <row r="42" spans="1:118" ht="12.75">
      <c r="A42" s="23" t="s">
        <v>149</v>
      </c>
      <c r="B42" s="24">
        <v>36348</v>
      </c>
      <c r="C42" s="23" t="s">
        <v>127</v>
      </c>
      <c r="D42" s="23">
        <v>9920550</v>
      </c>
      <c r="E42" s="23" t="s">
        <v>383</v>
      </c>
      <c r="F42" s="23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3">
        <v>3.5</v>
      </c>
      <c r="R42" s="25"/>
      <c r="S42" s="23"/>
      <c r="T42" s="25"/>
      <c r="U42" s="23"/>
      <c r="V42" s="25"/>
      <c r="W42" s="25"/>
      <c r="X42" s="25"/>
      <c r="Y42" s="25">
        <v>12</v>
      </c>
      <c r="Z42" s="25">
        <v>7.2</v>
      </c>
      <c r="AA42" s="25">
        <v>20</v>
      </c>
      <c r="AB42" s="25">
        <v>2.995732273553991</v>
      </c>
      <c r="AC42" s="25"/>
      <c r="AD42" s="25">
        <v>4.9</v>
      </c>
      <c r="AE42" s="25">
        <v>0.1</v>
      </c>
      <c r="AF42" s="23">
        <v>37</v>
      </c>
      <c r="AG42" s="25">
        <v>0.7</v>
      </c>
      <c r="AH42" s="23"/>
      <c r="AI42" s="23"/>
      <c r="AJ42" s="23"/>
      <c r="AK42" s="25"/>
      <c r="AL42" s="25"/>
      <c r="AM42" s="25"/>
      <c r="AN42" s="25">
        <v>57</v>
      </c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>
        <v>0.2</v>
      </c>
      <c r="BE42" s="25"/>
      <c r="BF42" s="25"/>
      <c r="BG42" s="25"/>
      <c r="BH42" s="25"/>
      <c r="BI42" s="25"/>
      <c r="BJ42" s="25">
        <v>2.1</v>
      </c>
      <c r="BK42" s="25">
        <v>0.7419373447293773</v>
      </c>
      <c r="BL42" s="25"/>
      <c r="BM42" s="23"/>
      <c r="BN42" s="23"/>
      <c r="BO42" s="23"/>
      <c r="BP42" s="23"/>
      <c r="BQ42" s="25"/>
      <c r="BR42" s="25"/>
      <c r="BS42" s="25"/>
      <c r="BT42" s="25"/>
      <c r="BU42" s="25">
        <v>3.6</v>
      </c>
      <c r="BV42" s="25" t="s">
        <v>135</v>
      </c>
      <c r="BW42" s="25" t="s">
        <v>136</v>
      </c>
      <c r="BX42" s="25"/>
      <c r="BY42" s="25"/>
      <c r="BZ42" s="25"/>
      <c r="CA42" s="25"/>
      <c r="CB42" s="9">
        <v>148.43766961828337</v>
      </c>
      <c r="CC42" s="9">
        <v>450</v>
      </c>
      <c r="CD42" s="25"/>
      <c r="CE42" s="25"/>
      <c r="CF42" s="25"/>
      <c r="CG42" s="25"/>
      <c r="CH42" s="25">
        <v>140</v>
      </c>
      <c r="CI42" s="25">
        <v>76</v>
      </c>
      <c r="CJ42" s="25"/>
      <c r="CK42" s="25"/>
      <c r="CL42" s="25">
        <v>0.52</v>
      </c>
      <c r="CM42" s="23">
        <v>0.56</v>
      </c>
      <c r="CN42" s="25"/>
      <c r="CO42" s="25">
        <v>47</v>
      </c>
      <c r="CP42" s="25">
        <v>0.11</v>
      </c>
      <c r="CQ42" s="25"/>
      <c r="CR42" s="25" t="s">
        <v>137</v>
      </c>
      <c r="CS42" s="25" t="s">
        <v>137</v>
      </c>
      <c r="CT42" s="25" t="s">
        <v>134</v>
      </c>
      <c r="CU42" s="25"/>
      <c r="CV42" s="25"/>
      <c r="CW42" s="25">
        <v>2.3</v>
      </c>
      <c r="CX42" s="25">
        <v>26</v>
      </c>
      <c r="CY42" s="25">
        <v>32</v>
      </c>
      <c r="CZ42" s="25">
        <v>0.03</v>
      </c>
      <c r="DA42" s="25" t="s">
        <v>132</v>
      </c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</row>
    <row r="43" spans="1:118" ht="12.75">
      <c r="A43" s="23" t="s">
        <v>149</v>
      </c>
      <c r="B43" s="24">
        <v>36496</v>
      </c>
      <c r="C43" s="23" t="s">
        <v>130</v>
      </c>
      <c r="D43" s="23">
        <v>9941265</v>
      </c>
      <c r="E43" s="23" t="s">
        <v>384</v>
      </c>
      <c r="F43" s="23"/>
      <c r="G43" s="25"/>
      <c r="H43" s="25"/>
      <c r="I43" s="25">
        <v>0.2</v>
      </c>
      <c r="J43" s="25"/>
      <c r="K43" s="25"/>
      <c r="L43" s="25"/>
      <c r="M43" s="25"/>
      <c r="N43" s="25"/>
      <c r="O43" s="25"/>
      <c r="P43" s="25"/>
      <c r="Q43" s="23">
        <v>9.5</v>
      </c>
      <c r="R43" s="25"/>
      <c r="S43" s="23"/>
      <c r="T43" s="25"/>
      <c r="U43" s="23"/>
      <c r="V43" s="25"/>
      <c r="W43" s="25"/>
      <c r="X43" s="25"/>
      <c r="Y43" s="25">
        <v>4.3</v>
      </c>
      <c r="Z43" s="25">
        <v>8.9</v>
      </c>
      <c r="AA43" s="25">
        <v>24</v>
      </c>
      <c r="AB43" s="25"/>
      <c r="AC43" s="25"/>
      <c r="AD43" s="25">
        <v>6.3</v>
      </c>
      <c r="AE43" s="25">
        <v>0.2</v>
      </c>
      <c r="AF43" s="23">
        <v>39</v>
      </c>
      <c r="AG43" s="25">
        <v>0.9</v>
      </c>
      <c r="AH43" s="23"/>
      <c r="AI43" s="23"/>
      <c r="AJ43" s="23"/>
      <c r="AK43" s="25"/>
      <c r="AL43" s="25"/>
      <c r="AM43" s="25"/>
      <c r="AN43" s="25">
        <v>48</v>
      </c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>
        <v>0.4</v>
      </c>
      <c r="BE43" s="25"/>
      <c r="BF43" s="25"/>
      <c r="BG43" s="25"/>
      <c r="BH43" s="25"/>
      <c r="BI43" s="25"/>
      <c r="BJ43" s="25">
        <v>2.1</v>
      </c>
      <c r="BK43" s="25"/>
      <c r="BL43" s="25"/>
      <c r="BM43" s="23"/>
      <c r="BN43" s="23"/>
      <c r="BO43" s="23"/>
      <c r="BP43" s="23"/>
      <c r="BQ43" s="25"/>
      <c r="BR43" s="25"/>
      <c r="BS43" s="25"/>
      <c r="BT43" s="25"/>
      <c r="BU43" s="25">
        <v>2.7</v>
      </c>
      <c r="BV43" s="25" t="s">
        <v>135</v>
      </c>
      <c r="BW43" s="25">
        <v>0.042</v>
      </c>
      <c r="BX43" s="25"/>
      <c r="BY43" s="25"/>
      <c r="BZ43" s="25"/>
      <c r="CA43" s="25"/>
      <c r="CB43" s="9">
        <v>143.8</v>
      </c>
      <c r="CC43" s="9"/>
      <c r="CD43" s="25"/>
      <c r="CE43" s="25"/>
      <c r="CF43" s="25"/>
      <c r="CG43" s="25"/>
      <c r="CH43" s="25"/>
      <c r="CI43" s="25"/>
      <c r="CJ43" s="25"/>
      <c r="CK43" s="25"/>
      <c r="CL43" s="25"/>
      <c r="CM43" s="23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</row>
    <row r="44" spans="1:118" ht="12.75">
      <c r="A44" s="23" t="s">
        <v>150</v>
      </c>
      <c r="B44" s="24">
        <v>36263</v>
      </c>
      <c r="C44" s="23" t="s">
        <v>127</v>
      </c>
      <c r="D44" s="23">
        <v>9908124</v>
      </c>
      <c r="E44" s="23"/>
      <c r="F44" s="23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3"/>
      <c r="R44" s="25"/>
      <c r="S44" s="23"/>
      <c r="T44" s="25"/>
      <c r="U44" s="23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3"/>
      <c r="AG44" s="25"/>
      <c r="AH44" s="23"/>
      <c r="AI44" s="23"/>
      <c r="AJ44" s="23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3"/>
      <c r="BN44" s="23"/>
      <c r="BO44" s="23"/>
      <c r="BP44" s="23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9" t="s">
        <v>131</v>
      </c>
      <c r="CC44" s="9"/>
      <c r="CD44" s="25"/>
      <c r="CE44" s="25"/>
      <c r="CF44" s="25"/>
      <c r="CG44" s="25"/>
      <c r="CH44" s="25"/>
      <c r="CI44" s="25"/>
      <c r="CJ44" s="25"/>
      <c r="CK44" s="25"/>
      <c r="CL44" s="25"/>
      <c r="CM44" s="23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</row>
    <row r="45" spans="1:118" ht="12.75">
      <c r="A45" s="23" t="s">
        <v>150</v>
      </c>
      <c r="B45" s="24">
        <v>36350</v>
      </c>
      <c r="C45" s="23" t="s">
        <v>127</v>
      </c>
      <c r="D45" s="23">
        <v>9921052</v>
      </c>
      <c r="E45" s="23"/>
      <c r="F45" s="23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3"/>
      <c r="R45" s="25"/>
      <c r="S45" s="23"/>
      <c r="T45" s="25"/>
      <c r="U45" s="23"/>
      <c r="V45" s="25"/>
      <c r="W45" s="25"/>
      <c r="X45" s="25"/>
      <c r="Y45" s="25">
        <v>1.1</v>
      </c>
      <c r="Z45" s="25"/>
      <c r="AA45" s="25"/>
      <c r="AB45" s="25"/>
      <c r="AC45" s="25"/>
      <c r="AD45" s="25"/>
      <c r="AE45" s="25"/>
      <c r="AF45" s="23"/>
      <c r="AG45" s="25"/>
      <c r="AH45" s="23"/>
      <c r="AI45" s="23"/>
      <c r="AJ45" s="23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>
        <v>0.7</v>
      </c>
      <c r="BK45" s="25"/>
      <c r="BL45" s="25"/>
      <c r="BM45" s="23"/>
      <c r="BN45" s="23"/>
      <c r="BO45" s="23"/>
      <c r="BP45" s="23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9">
        <v>1.8</v>
      </c>
      <c r="CC45" s="9"/>
      <c r="CD45" s="25"/>
      <c r="CE45" s="25"/>
      <c r="CF45" s="25"/>
      <c r="CG45" s="25"/>
      <c r="CH45" s="25"/>
      <c r="CI45" s="25"/>
      <c r="CJ45" s="25"/>
      <c r="CK45" s="25"/>
      <c r="CL45" s="25"/>
      <c r="CM45" s="23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</row>
    <row r="46" spans="1:118" ht="12.75">
      <c r="A46" s="23" t="s">
        <v>150</v>
      </c>
      <c r="B46" s="24">
        <v>36496</v>
      </c>
      <c r="C46" s="23" t="s">
        <v>127</v>
      </c>
      <c r="D46" s="23">
        <v>9941272</v>
      </c>
      <c r="E46" s="23"/>
      <c r="F46" s="23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3"/>
      <c r="R46" s="25"/>
      <c r="S46" s="23"/>
      <c r="T46" s="25"/>
      <c r="U46" s="23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3">
        <v>1.2</v>
      </c>
      <c r="AG46" s="25"/>
      <c r="AH46" s="23"/>
      <c r="AI46" s="23"/>
      <c r="AJ46" s="23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>
        <v>0.6</v>
      </c>
      <c r="BK46" s="25"/>
      <c r="BL46" s="25"/>
      <c r="BM46" s="23"/>
      <c r="BN46" s="23"/>
      <c r="BO46" s="23"/>
      <c r="BP46" s="23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9">
        <v>1.8</v>
      </c>
      <c r="CC46" s="9"/>
      <c r="CD46" s="25"/>
      <c r="CE46" s="25"/>
      <c r="CF46" s="25"/>
      <c r="CG46" s="25"/>
      <c r="CH46" s="25"/>
      <c r="CI46" s="25"/>
      <c r="CJ46" s="25"/>
      <c r="CK46" s="25"/>
      <c r="CL46" s="25"/>
      <c r="CM46" s="23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</row>
    <row r="47" spans="1:118" ht="12.75">
      <c r="A47" s="23" t="s">
        <v>151</v>
      </c>
      <c r="B47" s="24">
        <v>36233</v>
      </c>
      <c r="C47" s="23" t="s">
        <v>127</v>
      </c>
      <c r="D47" s="23">
        <v>9908127</v>
      </c>
      <c r="E47" s="23"/>
      <c r="F47" s="23"/>
      <c r="G47" s="25"/>
      <c r="H47" s="25"/>
      <c r="I47" s="25">
        <v>0.6</v>
      </c>
      <c r="J47" s="25"/>
      <c r="K47" s="25"/>
      <c r="L47" s="25"/>
      <c r="M47" s="25"/>
      <c r="N47" s="25"/>
      <c r="O47" s="25"/>
      <c r="P47" s="25"/>
      <c r="Q47" s="23">
        <v>2.6</v>
      </c>
      <c r="R47" s="25">
        <v>0.4</v>
      </c>
      <c r="S47" s="23"/>
      <c r="T47" s="25"/>
      <c r="U47" s="23"/>
      <c r="V47" s="25"/>
      <c r="W47" s="25"/>
      <c r="X47" s="25"/>
      <c r="Y47" s="25">
        <v>0.9</v>
      </c>
      <c r="Z47" s="25">
        <v>7.3</v>
      </c>
      <c r="AA47" s="25">
        <v>4.7</v>
      </c>
      <c r="AB47" s="25"/>
      <c r="AC47" s="25"/>
      <c r="AD47" s="25">
        <v>6.2</v>
      </c>
      <c r="AE47" s="25">
        <v>0.6</v>
      </c>
      <c r="AF47" s="23">
        <v>14</v>
      </c>
      <c r="AG47" s="25">
        <v>1.3</v>
      </c>
      <c r="AH47" s="23"/>
      <c r="AI47" s="23"/>
      <c r="AJ47" s="23"/>
      <c r="AK47" s="25"/>
      <c r="AL47" s="25"/>
      <c r="AM47" s="25"/>
      <c r="AN47" s="25">
        <v>80</v>
      </c>
      <c r="AO47" s="25"/>
      <c r="AP47" s="25">
        <v>0.5</v>
      </c>
      <c r="AQ47" s="25"/>
      <c r="AR47" s="25"/>
      <c r="AS47" s="25"/>
      <c r="AT47" s="25"/>
      <c r="AU47" s="25"/>
      <c r="AV47" s="25"/>
      <c r="AW47" s="25"/>
      <c r="AX47" s="25"/>
      <c r="AY47" s="25">
        <v>3</v>
      </c>
      <c r="AZ47" s="25">
        <v>25</v>
      </c>
      <c r="BA47" s="25"/>
      <c r="BB47" s="25">
        <v>0.2</v>
      </c>
      <c r="BC47" s="25"/>
      <c r="BD47" s="25">
        <v>5.6</v>
      </c>
      <c r="BE47" s="25"/>
      <c r="BF47" s="25"/>
      <c r="BG47" s="25"/>
      <c r="BH47" s="25"/>
      <c r="BI47" s="25"/>
      <c r="BJ47" s="25">
        <v>1.1</v>
      </c>
      <c r="BK47" s="25"/>
      <c r="BL47" s="25"/>
      <c r="BM47" s="23"/>
      <c r="BN47" s="23"/>
      <c r="BO47" s="23"/>
      <c r="BP47" s="23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9">
        <v>154</v>
      </c>
      <c r="CC47" s="9"/>
      <c r="CD47" s="25"/>
      <c r="CE47" s="25"/>
      <c r="CF47" s="25"/>
      <c r="CG47" s="25"/>
      <c r="CH47" s="25"/>
      <c r="CI47" s="25"/>
      <c r="CJ47" s="25"/>
      <c r="CK47" s="25"/>
      <c r="CL47" s="25"/>
      <c r="CM47" s="23"/>
      <c r="CN47" s="25"/>
      <c r="CO47" s="25"/>
      <c r="CP47" s="25"/>
      <c r="CQ47" s="25"/>
      <c r="CR47" s="25"/>
      <c r="CS47" s="25"/>
      <c r="CT47" s="25"/>
      <c r="CU47" s="25">
        <v>48</v>
      </c>
      <c r="CV47" s="25"/>
      <c r="CW47" s="25"/>
      <c r="CX47" s="25"/>
      <c r="CY47" s="25"/>
      <c r="CZ47" s="25"/>
      <c r="DA47" s="25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</row>
    <row r="48" spans="1:118" ht="12.75">
      <c r="A48" s="23" t="s">
        <v>151</v>
      </c>
      <c r="B48" s="24">
        <v>36350</v>
      </c>
      <c r="C48" s="23" t="s">
        <v>127</v>
      </c>
      <c r="D48" s="23">
        <v>9921051</v>
      </c>
      <c r="E48" s="23"/>
      <c r="F48" s="23"/>
      <c r="G48" s="25"/>
      <c r="H48" s="25"/>
      <c r="I48" s="25">
        <v>0.6</v>
      </c>
      <c r="J48" s="25"/>
      <c r="K48" s="25"/>
      <c r="L48" s="25"/>
      <c r="M48" s="25"/>
      <c r="N48" s="25"/>
      <c r="O48" s="25"/>
      <c r="P48" s="25"/>
      <c r="Q48" s="23">
        <v>2.4</v>
      </c>
      <c r="R48" s="25">
        <v>0.3</v>
      </c>
      <c r="S48" s="23"/>
      <c r="T48" s="25"/>
      <c r="U48" s="23"/>
      <c r="V48" s="25"/>
      <c r="W48" s="25"/>
      <c r="X48" s="25"/>
      <c r="Y48" s="25">
        <v>0.9</v>
      </c>
      <c r="Z48" s="25">
        <v>7.6</v>
      </c>
      <c r="AA48" s="25">
        <v>4.8</v>
      </c>
      <c r="AB48" s="25"/>
      <c r="AC48" s="25"/>
      <c r="AD48" s="25">
        <v>6.8</v>
      </c>
      <c r="AE48" s="25">
        <v>0.7</v>
      </c>
      <c r="AF48" s="23">
        <v>9.3</v>
      </c>
      <c r="AG48" s="25">
        <v>1.4</v>
      </c>
      <c r="AH48" s="23"/>
      <c r="AI48" s="23"/>
      <c r="AJ48" s="23"/>
      <c r="AK48" s="25"/>
      <c r="AL48" s="25"/>
      <c r="AM48" s="25"/>
      <c r="AN48" s="25">
        <v>43</v>
      </c>
      <c r="AO48" s="25"/>
      <c r="AP48" s="25">
        <v>0.5</v>
      </c>
      <c r="AQ48" s="25"/>
      <c r="AR48" s="25"/>
      <c r="AS48" s="25"/>
      <c r="AT48" s="25"/>
      <c r="AU48" s="25"/>
      <c r="AV48" s="25"/>
      <c r="AW48" s="25"/>
      <c r="AX48" s="25"/>
      <c r="AY48" s="25">
        <v>3.1</v>
      </c>
      <c r="AZ48" s="25">
        <v>22</v>
      </c>
      <c r="BA48" s="25"/>
      <c r="BB48" s="25"/>
      <c r="BC48" s="25"/>
      <c r="BD48" s="25">
        <v>6.2</v>
      </c>
      <c r="BE48" s="25"/>
      <c r="BF48" s="25"/>
      <c r="BG48" s="25"/>
      <c r="BH48" s="25"/>
      <c r="BI48" s="25"/>
      <c r="BJ48" s="25">
        <v>1</v>
      </c>
      <c r="BK48" s="25"/>
      <c r="BL48" s="25"/>
      <c r="BM48" s="23"/>
      <c r="BN48" s="23"/>
      <c r="BO48" s="23"/>
      <c r="BP48" s="23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9">
        <v>110.6</v>
      </c>
      <c r="CC48" s="9"/>
      <c r="CD48" s="25"/>
      <c r="CE48" s="25"/>
      <c r="CF48" s="25"/>
      <c r="CG48" s="25"/>
      <c r="CH48" s="25"/>
      <c r="CI48" s="25"/>
      <c r="CJ48" s="25"/>
      <c r="CK48" s="25"/>
      <c r="CL48" s="25"/>
      <c r="CM48" s="23"/>
      <c r="CN48" s="25"/>
      <c r="CO48" s="25"/>
      <c r="CP48" s="25"/>
      <c r="CQ48" s="25"/>
      <c r="CR48" s="25"/>
      <c r="CS48" s="25"/>
      <c r="CT48" s="25"/>
      <c r="CU48" s="25">
        <v>51</v>
      </c>
      <c r="CV48" s="25"/>
      <c r="CW48" s="25"/>
      <c r="CX48" s="25"/>
      <c r="CY48" s="25"/>
      <c r="CZ48" s="25"/>
      <c r="DA48" s="25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</row>
    <row r="49" spans="1:118" ht="12.75">
      <c r="A49" s="23" t="s">
        <v>151</v>
      </c>
      <c r="B49" s="24">
        <v>36487</v>
      </c>
      <c r="C49" s="23" t="s">
        <v>127</v>
      </c>
      <c r="D49" s="23">
        <v>199940909</v>
      </c>
      <c r="E49" s="23"/>
      <c r="F49" s="23"/>
      <c r="G49" s="25"/>
      <c r="H49" s="25"/>
      <c r="I49" s="25">
        <v>0.5</v>
      </c>
      <c r="J49" s="25"/>
      <c r="K49" s="25"/>
      <c r="L49" s="25"/>
      <c r="M49" s="25"/>
      <c r="N49" s="25"/>
      <c r="O49" s="25"/>
      <c r="P49" s="25"/>
      <c r="Q49" s="23">
        <v>12</v>
      </c>
      <c r="R49" s="25">
        <v>0.4</v>
      </c>
      <c r="S49" s="23"/>
      <c r="T49" s="25"/>
      <c r="U49" s="23"/>
      <c r="V49" s="25"/>
      <c r="W49" s="25"/>
      <c r="X49" s="25"/>
      <c r="Y49" s="25">
        <v>0.7</v>
      </c>
      <c r="Z49" s="25">
        <v>5.6</v>
      </c>
      <c r="AA49" s="25">
        <v>6.3</v>
      </c>
      <c r="AB49" s="25"/>
      <c r="AC49" s="25"/>
      <c r="AD49" s="25">
        <v>5.8</v>
      </c>
      <c r="AE49" s="25">
        <v>0.8</v>
      </c>
      <c r="AF49" s="23">
        <v>11</v>
      </c>
      <c r="AG49" s="25">
        <v>1.4</v>
      </c>
      <c r="AH49" s="23"/>
      <c r="AI49" s="23"/>
      <c r="AJ49" s="23"/>
      <c r="AK49" s="25"/>
      <c r="AL49" s="25"/>
      <c r="AM49" s="25"/>
      <c r="AN49" s="25">
        <v>37</v>
      </c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>
        <v>4.4</v>
      </c>
      <c r="AZ49" s="25">
        <v>17</v>
      </c>
      <c r="BA49" s="25"/>
      <c r="BB49" s="25">
        <v>0.2</v>
      </c>
      <c r="BC49" s="25"/>
      <c r="BD49" s="25">
        <v>7.3</v>
      </c>
      <c r="BE49" s="25"/>
      <c r="BF49" s="25"/>
      <c r="BG49" s="25"/>
      <c r="BH49" s="25"/>
      <c r="BI49" s="25"/>
      <c r="BJ49" s="25"/>
      <c r="BK49" s="25"/>
      <c r="BL49" s="25"/>
      <c r="BM49" s="23"/>
      <c r="BN49" s="23"/>
      <c r="BO49" s="23"/>
      <c r="BP49" s="23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9">
        <v>110.4</v>
      </c>
      <c r="CC49" s="9"/>
      <c r="CD49" s="25"/>
      <c r="CE49" s="25"/>
      <c r="CF49" s="25"/>
      <c r="CG49" s="25"/>
      <c r="CH49" s="25"/>
      <c r="CI49" s="25"/>
      <c r="CJ49" s="25"/>
      <c r="CK49" s="25"/>
      <c r="CL49" s="25"/>
      <c r="CM49" s="23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</row>
    <row r="50" spans="1:118" ht="12.75">
      <c r="A50" s="23" t="s">
        <v>152</v>
      </c>
      <c r="B50" s="24">
        <v>36264</v>
      </c>
      <c r="C50" s="23" t="s">
        <v>127</v>
      </c>
      <c r="D50" s="23">
        <v>9908128</v>
      </c>
      <c r="E50" s="23"/>
      <c r="F50" s="23"/>
      <c r="G50" s="25"/>
      <c r="H50" s="25"/>
      <c r="I50" s="25">
        <v>0.2</v>
      </c>
      <c r="J50" s="25"/>
      <c r="K50" s="25"/>
      <c r="L50" s="25"/>
      <c r="M50" s="25"/>
      <c r="N50" s="25"/>
      <c r="O50" s="25"/>
      <c r="P50" s="25"/>
      <c r="Q50" s="23">
        <v>0.7</v>
      </c>
      <c r="R50" s="25">
        <v>0.6</v>
      </c>
      <c r="S50" s="23"/>
      <c r="T50" s="25"/>
      <c r="U50" s="23"/>
      <c r="V50" s="25"/>
      <c r="W50" s="25"/>
      <c r="X50" s="25"/>
      <c r="Y50" s="25"/>
      <c r="Z50" s="25">
        <v>1.9</v>
      </c>
      <c r="AA50" s="25">
        <v>5.1</v>
      </c>
      <c r="AB50" s="25"/>
      <c r="AC50" s="25"/>
      <c r="AD50" s="25">
        <v>3.7</v>
      </c>
      <c r="AE50" s="25">
        <v>0.3</v>
      </c>
      <c r="AF50" s="23">
        <v>3</v>
      </c>
      <c r="AG50" s="25">
        <v>2.6</v>
      </c>
      <c r="AH50" s="23"/>
      <c r="AI50" s="23"/>
      <c r="AJ50" s="23"/>
      <c r="AK50" s="25"/>
      <c r="AL50" s="25"/>
      <c r="AM50" s="25"/>
      <c r="AN50" s="25">
        <v>20</v>
      </c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>
        <v>2.6</v>
      </c>
      <c r="BE50" s="25"/>
      <c r="BF50" s="25"/>
      <c r="BG50" s="25"/>
      <c r="BH50" s="25"/>
      <c r="BI50" s="25"/>
      <c r="BJ50" s="25">
        <v>1</v>
      </c>
      <c r="BK50" s="25">
        <v>0</v>
      </c>
      <c r="BL50" s="25"/>
      <c r="BM50" s="23"/>
      <c r="BN50" s="23"/>
      <c r="BO50" s="23"/>
      <c r="BP50" s="23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9">
        <v>41.7</v>
      </c>
      <c r="CC50" s="9"/>
      <c r="CD50" s="25"/>
      <c r="CE50" s="25"/>
      <c r="CF50" s="25"/>
      <c r="CG50" s="25"/>
      <c r="CH50" s="25"/>
      <c r="CI50" s="25"/>
      <c r="CJ50" s="25"/>
      <c r="CK50" s="25"/>
      <c r="CL50" s="25"/>
      <c r="CM50" s="23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</row>
    <row r="51" spans="1:118" ht="12.75">
      <c r="A51" s="23" t="s">
        <v>152</v>
      </c>
      <c r="B51" s="24">
        <v>36350</v>
      </c>
      <c r="C51" s="23" t="s">
        <v>127</v>
      </c>
      <c r="D51" s="23">
        <v>9921053</v>
      </c>
      <c r="E51" s="23"/>
      <c r="F51" s="23"/>
      <c r="G51" s="25"/>
      <c r="H51" s="25"/>
      <c r="I51" s="25">
        <v>0.3</v>
      </c>
      <c r="J51" s="25"/>
      <c r="K51" s="25"/>
      <c r="L51" s="25"/>
      <c r="M51" s="25"/>
      <c r="N51" s="25"/>
      <c r="O51" s="25"/>
      <c r="P51" s="25"/>
      <c r="Q51" s="23">
        <v>1.1</v>
      </c>
      <c r="R51" s="25">
        <v>0.9</v>
      </c>
      <c r="S51" s="23"/>
      <c r="T51" s="25"/>
      <c r="U51" s="23"/>
      <c r="V51" s="25"/>
      <c r="W51" s="25"/>
      <c r="X51" s="25"/>
      <c r="Y51" s="25">
        <v>0.5</v>
      </c>
      <c r="Z51" s="25">
        <v>2.6</v>
      </c>
      <c r="AA51" s="25">
        <v>7.2</v>
      </c>
      <c r="AB51" s="25"/>
      <c r="AC51" s="25"/>
      <c r="AD51" s="25">
        <v>5.2</v>
      </c>
      <c r="AE51" s="25">
        <v>0.4</v>
      </c>
      <c r="AF51" s="23">
        <v>2.7</v>
      </c>
      <c r="AG51" s="25">
        <v>3.6</v>
      </c>
      <c r="AH51" s="23"/>
      <c r="AI51" s="23"/>
      <c r="AJ51" s="23"/>
      <c r="AK51" s="25"/>
      <c r="AL51" s="25"/>
      <c r="AM51" s="25"/>
      <c r="AN51" s="25">
        <v>19</v>
      </c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>
        <v>3.1</v>
      </c>
      <c r="AZ51" s="25"/>
      <c r="BA51" s="25"/>
      <c r="BB51" s="25"/>
      <c r="BC51" s="25"/>
      <c r="BD51" s="25">
        <v>2.1</v>
      </c>
      <c r="BE51" s="25"/>
      <c r="BF51" s="25"/>
      <c r="BG51" s="25"/>
      <c r="BH51" s="25"/>
      <c r="BI51" s="25"/>
      <c r="BJ51" s="25">
        <v>1</v>
      </c>
      <c r="BK51" s="25">
        <v>0</v>
      </c>
      <c r="BL51" s="25"/>
      <c r="BM51" s="23"/>
      <c r="BN51" s="23"/>
      <c r="BO51" s="23"/>
      <c r="BP51" s="23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9">
        <v>49.7</v>
      </c>
      <c r="CC51" s="9"/>
      <c r="CD51" s="25"/>
      <c r="CE51" s="25"/>
      <c r="CF51" s="25"/>
      <c r="CG51" s="25"/>
      <c r="CH51" s="25"/>
      <c r="CI51" s="25"/>
      <c r="CJ51" s="25"/>
      <c r="CK51" s="25"/>
      <c r="CL51" s="25"/>
      <c r="CM51" s="23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</row>
    <row r="52" spans="1:118" ht="12.75">
      <c r="A52" s="23" t="s">
        <v>152</v>
      </c>
      <c r="B52" s="24">
        <v>36496</v>
      </c>
      <c r="C52" s="23" t="s">
        <v>127</v>
      </c>
      <c r="D52" s="23">
        <v>9941271</v>
      </c>
      <c r="E52" s="23"/>
      <c r="F52" s="23"/>
      <c r="G52" s="25"/>
      <c r="H52" s="25"/>
      <c r="I52" s="25">
        <v>0.3</v>
      </c>
      <c r="J52" s="25"/>
      <c r="K52" s="25"/>
      <c r="L52" s="25"/>
      <c r="M52" s="25"/>
      <c r="N52" s="25"/>
      <c r="O52" s="25"/>
      <c r="P52" s="25"/>
      <c r="Q52" s="23"/>
      <c r="R52" s="25">
        <v>1.3</v>
      </c>
      <c r="S52" s="23"/>
      <c r="T52" s="25"/>
      <c r="U52" s="23"/>
      <c r="V52" s="25"/>
      <c r="W52" s="25"/>
      <c r="X52" s="25"/>
      <c r="Y52" s="25">
        <v>0.5</v>
      </c>
      <c r="Z52" s="25">
        <v>1.7</v>
      </c>
      <c r="AA52" s="25">
        <v>8.2</v>
      </c>
      <c r="AB52" s="25"/>
      <c r="AC52" s="25"/>
      <c r="AD52" s="25">
        <v>5.5</v>
      </c>
      <c r="AE52" s="25">
        <v>0.5</v>
      </c>
      <c r="AF52" s="23">
        <v>3.4</v>
      </c>
      <c r="AG52" s="25">
        <v>3.5</v>
      </c>
      <c r="AH52" s="23"/>
      <c r="AI52" s="23"/>
      <c r="AJ52" s="23"/>
      <c r="AK52" s="25"/>
      <c r="AL52" s="25"/>
      <c r="AM52" s="25"/>
      <c r="AN52" s="25">
        <v>19</v>
      </c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>
        <v>3.5</v>
      </c>
      <c r="AZ52" s="25"/>
      <c r="BA52" s="25"/>
      <c r="BB52" s="25"/>
      <c r="BC52" s="25"/>
      <c r="BD52" s="25">
        <v>2.7</v>
      </c>
      <c r="BE52" s="25"/>
      <c r="BF52" s="25"/>
      <c r="BG52" s="25"/>
      <c r="BH52" s="25"/>
      <c r="BI52" s="25"/>
      <c r="BJ52" s="25">
        <v>1.1</v>
      </c>
      <c r="BK52" s="25"/>
      <c r="BL52" s="25"/>
      <c r="BM52" s="23"/>
      <c r="BN52" s="23"/>
      <c r="BO52" s="23"/>
      <c r="BP52" s="23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9">
        <v>51.2</v>
      </c>
      <c r="CC52" s="9"/>
      <c r="CD52" s="25"/>
      <c r="CE52" s="25"/>
      <c r="CF52" s="25"/>
      <c r="CG52" s="25"/>
      <c r="CH52" s="25"/>
      <c r="CI52" s="25"/>
      <c r="CJ52" s="25"/>
      <c r="CK52" s="25"/>
      <c r="CL52" s="25"/>
      <c r="CM52" s="23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</row>
    <row r="53" spans="1:118" ht="12.75">
      <c r="A53" s="23" t="s">
        <v>153</v>
      </c>
      <c r="B53" s="24">
        <v>36264</v>
      </c>
      <c r="C53" s="23" t="s">
        <v>127</v>
      </c>
      <c r="D53" s="23">
        <v>9908125</v>
      </c>
      <c r="E53" s="23"/>
      <c r="F53" s="23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3"/>
      <c r="R53" s="25"/>
      <c r="S53" s="23"/>
      <c r="T53" s="25"/>
      <c r="U53" s="23"/>
      <c r="V53" s="25"/>
      <c r="W53" s="25"/>
      <c r="X53" s="25"/>
      <c r="Y53" s="25"/>
      <c r="Z53" s="25">
        <v>0.4</v>
      </c>
      <c r="AA53" s="25"/>
      <c r="AB53" s="25"/>
      <c r="AC53" s="25"/>
      <c r="AD53" s="25"/>
      <c r="AE53" s="25"/>
      <c r="AF53" s="23">
        <v>4.2</v>
      </c>
      <c r="AG53" s="25"/>
      <c r="AH53" s="23"/>
      <c r="AI53" s="23"/>
      <c r="AJ53" s="23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>
        <v>0.2</v>
      </c>
      <c r="BB53" s="25"/>
      <c r="BC53" s="25"/>
      <c r="BD53" s="25"/>
      <c r="BE53" s="25"/>
      <c r="BF53" s="25"/>
      <c r="BG53" s="25"/>
      <c r="BH53" s="25"/>
      <c r="BI53" s="25"/>
      <c r="BJ53" s="25">
        <v>7.7</v>
      </c>
      <c r="BK53" s="25"/>
      <c r="BL53" s="25"/>
      <c r="BM53" s="23"/>
      <c r="BN53" s="23"/>
      <c r="BO53" s="23"/>
      <c r="BP53" s="23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9">
        <v>12.5</v>
      </c>
      <c r="CC53" s="9"/>
      <c r="CD53" s="25"/>
      <c r="CE53" s="25"/>
      <c r="CF53" s="25"/>
      <c r="CG53" s="25"/>
      <c r="CH53" s="25"/>
      <c r="CI53" s="25"/>
      <c r="CJ53" s="25"/>
      <c r="CK53" s="25"/>
      <c r="CL53" s="25"/>
      <c r="CM53" s="23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</row>
    <row r="54" spans="1:118" ht="12.75">
      <c r="A54" s="23" t="s">
        <v>153</v>
      </c>
      <c r="B54" s="24">
        <v>36350</v>
      </c>
      <c r="C54" s="23" t="s">
        <v>127</v>
      </c>
      <c r="D54" s="23"/>
      <c r="E54" s="23"/>
      <c r="F54" s="23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3"/>
      <c r="R54" s="25"/>
      <c r="S54" s="23"/>
      <c r="T54" s="25"/>
      <c r="U54" s="23"/>
      <c r="V54" s="25"/>
      <c r="W54" s="25"/>
      <c r="X54" s="25"/>
      <c r="Y54" s="25"/>
      <c r="Z54" s="25">
        <v>0.6</v>
      </c>
      <c r="AA54" s="25"/>
      <c r="AB54" s="25"/>
      <c r="AC54" s="25"/>
      <c r="AD54" s="25"/>
      <c r="AE54" s="25"/>
      <c r="AF54" s="23">
        <v>3</v>
      </c>
      <c r="AG54" s="25"/>
      <c r="AH54" s="23"/>
      <c r="AI54" s="23"/>
      <c r="AJ54" s="23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>
        <v>7.4</v>
      </c>
      <c r="BK54" s="25"/>
      <c r="BL54" s="25"/>
      <c r="BM54" s="23"/>
      <c r="BN54" s="23"/>
      <c r="BO54" s="23"/>
      <c r="BP54" s="23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9">
        <v>11</v>
      </c>
      <c r="CC54" s="9"/>
      <c r="CD54" s="25"/>
      <c r="CE54" s="25"/>
      <c r="CF54" s="25"/>
      <c r="CG54" s="25"/>
      <c r="CH54" s="25"/>
      <c r="CI54" s="25"/>
      <c r="CJ54" s="25"/>
      <c r="CK54" s="25"/>
      <c r="CL54" s="25"/>
      <c r="CM54" s="23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</row>
    <row r="55" spans="1:118" ht="12.75">
      <c r="A55" s="23" t="s">
        <v>153</v>
      </c>
      <c r="B55" s="24">
        <v>36496</v>
      </c>
      <c r="C55" s="23" t="s">
        <v>127</v>
      </c>
      <c r="D55" s="23">
        <v>9941273</v>
      </c>
      <c r="E55" s="23"/>
      <c r="F55" s="23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3"/>
      <c r="R55" s="25"/>
      <c r="S55" s="23"/>
      <c r="T55" s="25"/>
      <c r="U55" s="23"/>
      <c r="V55" s="25"/>
      <c r="W55" s="25"/>
      <c r="X55" s="25"/>
      <c r="Y55" s="25"/>
      <c r="Z55" s="25">
        <v>0.2</v>
      </c>
      <c r="AA55" s="25"/>
      <c r="AB55" s="25"/>
      <c r="AC55" s="25"/>
      <c r="AD55" s="25"/>
      <c r="AE55" s="25"/>
      <c r="AF55" s="23">
        <v>3.2</v>
      </c>
      <c r="AG55" s="25"/>
      <c r="AH55" s="23"/>
      <c r="AI55" s="23"/>
      <c r="AJ55" s="23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>
        <v>8.3</v>
      </c>
      <c r="BK55" s="25"/>
      <c r="BL55" s="25"/>
      <c r="BM55" s="23"/>
      <c r="BN55" s="23"/>
      <c r="BO55" s="23"/>
      <c r="BP55" s="23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9">
        <v>11.7</v>
      </c>
      <c r="CC55" s="9"/>
      <c r="CD55" s="25"/>
      <c r="CE55" s="25"/>
      <c r="CF55" s="25"/>
      <c r="CG55" s="25"/>
      <c r="CH55" s="25"/>
      <c r="CI55" s="25"/>
      <c r="CJ55" s="25"/>
      <c r="CK55" s="25"/>
      <c r="CL55" s="25"/>
      <c r="CM55" s="23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</row>
    <row r="56" spans="1:118" ht="12.75">
      <c r="A56" s="23" t="s">
        <v>154</v>
      </c>
      <c r="B56" s="24">
        <v>36265</v>
      </c>
      <c r="C56" s="23" t="s">
        <v>127</v>
      </c>
      <c r="D56" s="23">
        <v>9908134</v>
      </c>
      <c r="E56" s="23" t="s">
        <v>385</v>
      </c>
      <c r="F56" s="23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3">
        <v>0.8</v>
      </c>
      <c r="R56" s="25">
        <v>0.3</v>
      </c>
      <c r="S56" s="23"/>
      <c r="T56" s="25"/>
      <c r="U56" s="23"/>
      <c r="V56" s="25"/>
      <c r="W56" s="25"/>
      <c r="X56" s="25"/>
      <c r="Y56" s="25">
        <v>2</v>
      </c>
      <c r="Z56" s="25">
        <v>1.7</v>
      </c>
      <c r="AA56" s="25">
        <v>3.4</v>
      </c>
      <c r="AB56" s="25">
        <v>1.2237754316221157</v>
      </c>
      <c r="AC56" s="25"/>
      <c r="AD56" s="25">
        <v>1</v>
      </c>
      <c r="AE56" s="25"/>
      <c r="AF56" s="23">
        <v>13</v>
      </c>
      <c r="AG56" s="25">
        <v>0.2</v>
      </c>
      <c r="AH56" s="23"/>
      <c r="AI56" s="23"/>
      <c r="AJ56" s="23"/>
      <c r="AK56" s="25"/>
      <c r="AL56" s="25"/>
      <c r="AM56" s="25"/>
      <c r="AN56" s="25">
        <v>8.9</v>
      </c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>
        <v>2.6</v>
      </c>
      <c r="AZ56" s="25"/>
      <c r="BA56" s="25">
        <v>0.2</v>
      </c>
      <c r="BB56" s="25">
        <v>0.7</v>
      </c>
      <c r="BC56" s="25"/>
      <c r="BD56" s="25">
        <v>0.8</v>
      </c>
      <c r="BE56" s="25"/>
      <c r="BF56" s="25"/>
      <c r="BG56" s="25"/>
      <c r="BH56" s="25"/>
      <c r="BI56" s="25"/>
      <c r="BJ56" s="25">
        <v>0.6</v>
      </c>
      <c r="BK56" s="25">
        <v>-0.5108256237659907</v>
      </c>
      <c r="BL56" s="25"/>
      <c r="BM56" s="23"/>
      <c r="BN56" s="23"/>
      <c r="BO56" s="23"/>
      <c r="BP56" s="23"/>
      <c r="BQ56" s="25"/>
      <c r="BR56" s="25"/>
      <c r="BS56" s="25"/>
      <c r="BT56" s="25"/>
      <c r="BU56" s="25">
        <v>1.1</v>
      </c>
      <c r="BV56" s="25" t="s">
        <v>135</v>
      </c>
      <c r="BW56" s="25" t="s">
        <v>136</v>
      </c>
      <c r="BX56" s="25"/>
      <c r="BY56" s="25"/>
      <c r="BZ56" s="25"/>
      <c r="CA56" s="25"/>
      <c r="CB56" s="9">
        <v>36.91294980785613</v>
      </c>
      <c r="CC56" s="9">
        <v>186</v>
      </c>
      <c r="CD56" s="25"/>
      <c r="CE56" s="25"/>
      <c r="CF56" s="25"/>
      <c r="CG56" s="25"/>
      <c r="CH56" s="25">
        <v>47</v>
      </c>
      <c r="CI56" s="25">
        <v>13</v>
      </c>
      <c r="CJ56" s="25"/>
      <c r="CK56" s="25"/>
      <c r="CL56" s="25">
        <v>1.5</v>
      </c>
      <c r="CM56" s="23">
        <v>1.7</v>
      </c>
      <c r="CN56" s="25"/>
      <c r="CO56" s="25">
        <v>22</v>
      </c>
      <c r="CP56" s="25">
        <v>0.062</v>
      </c>
      <c r="CQ56" s="25"/>
      <c r="CR56" s="25">
        <v>0.23</v>
      </c>
      <c r="CS56" s="25" t="s">
        <v>132</v>
      </c>
      <c r="CT56" s="25" t="s">
        <v>134</v>
      </c>
      <c r="CU56" s="25"/>
      <c r="CV56" s="25"/>
      <c r="CW56" s="25">
        <v>1.3</v>
      </c>
      <c r="CX56" s="25">
        <v>2.6</v>
      </c>
      <c r="CY56" s="25">
        <v>8.5</v>
      </c>
      <c r="CZ56" s="25">
        <v>0.13</v>
      </c>
      <c r="DA56" s="25" t="s">
        <v>132</v>
      </c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</row>
    <row r="57" spans="1:118" ht="12.75">
      <c r="A57" s="23" t="s">
        <v>154</v>
      </c>
      <c r="B57" s="24">
        <v>36348</v>
      </c>
      <c r="C57" s="23" t="s">
        <v>127</v>
      </c>
      <c r="D57" s="23">
        <v>9920548</v>
      </c>
      <c r="E57" s="23" t="s">
        <v>385</v>
      </c>
      <c r="F57" s="23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3">
        <v>0.5</v>
      </c>
      <c r="R57" s="25">
        <v>0.2</v>
      </c>
      <c r="S57" s="23"/>
      <c r="T57" s="25"/>
      <c r="U57" s="23"/>
      <c r="V57" s="25"/>
      <c r="W57" s="25"/>
      <c r="X57" s="25"/>
      <c r="Y57" s="25"/>
      <c r="Z57" s="25">
        <v>1.5</v>
      </c>
      <c r="AA57" s="25">
        <v>3.2</v>
      </c>
      <c r="AB57" s="25">
        <v>1.1631508098056809</v>
      </c>
      <c r="AC57" s="25"/>
      <c r="AD57" s="25">
        <v>0.8</v>
      </c>
      <c r="AE57" s="25"/>
      <c r="AF57" s="23">
        <v>5.5</v>
      </c>
      <c r="AG57" s="25">
        <v>0.2</v>
      </c>
      <c r="AH57" s="23"/>
      <c r="AI57" s="23"/>
      <c r="AJ57" s="23"/>
      <c r="AK57" s="25"/>
      <c r="AL57" s="25"/>
      <c r="AM57" s="25"/>
      <c r="AN57" s="25">
        <v>8.3</v>
      </c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>
        <v>1.3</v>
      </c>
      <c r="AZ57" s="25"/>
      <c r="BA57" s="25"/>
      <c r="BB57" s="25">
        <v>0.3</v>
      </c>
      <c r="BC57" s="25"/>
      <c r="BD57" s="25">
        <v>0.5</v>
      </c>
      <c r="BE57" s="25"/>
      <c r="BF57" s="25"/>
      <c r="BG57" s="25"/>
      <c r="BH57" s="25"/>
      <c r="BI57" s="25"/>
      <c r="BJ57" s="25"/>
      <c r="BK57" s="25"/>
      <c r="BL57" s="25"/>
      <c r="BM57" s="23"/>
      <c r="BN57" s="23"/>
      <c r="BO57" s="23"/>
      <c r="BP57" s="23"/>
      <c r="BQ57" s="25"/>
      <c r="BR57" s="25"/>
      <c r="BS57" s="25"/>
      <c r="BT57" s="25"/>
      <c r="BU57" s="25">
        <v>0.031</v>
      </c>
      <c r="BV57" s="25" t="s">
        <v>135</v>
      </c>
      <c r="BW57" s="25" t="s">
        <v>136</v>
      </c>
      <c r="BX57" s="25"/>
      <c r="BY57" s="25"/>
      <c r="BZ57" s="25"/>
      <c r="CA57" s="25"/>
      <c r="CB57" s="9">
        <v>23.463150809805683</v>
      </c>
      <c r="CC57" s="9">
        <v>250</v>
      </c>
      <c r="CD57" s="25"/>
      <c r="CE57" s="25"/>
      <c r="CF57" s="25"/>
      <c r="CG57" s="25"/>
      <c r="CH57" s="25">
        <v>85</v>
      </c>
      <c r="CI57" s="25">
        <v>25</v>
      </c>
      <c r="CJ57" s="25"/>
      <c r="CK57" s="25"/>
      <c r="CL57" s="25">
        <v>0.2</v>
      </c>
      <c r="CM57" s="23">
        <v>0.27</v>
      </c>
      <c r="CN57" s="25"/>
      <c r="CO57" s="25">
        <v>28</v>
      </c>
      <c r="CP57" s="25">
        <v>0.02</v>
      </c>
      <c r="CQ57" s="25"/>
      <c r="CR57" s="25">
        <v>0.24</v>
      </c>
      <c r="CS57" s="25">
        <v>0.24</v>
      </c>
      <c r="CT57" s="25" t="s">
        <v>134</v>
      </c>
      <c r="CU57" s="25"/>
      <c r="CV57" s="25"/>
      <c r="CW57" s="25">
        <v>1.2</v>
      </c>
      <c r="CX57" s="25">
        <v>3.3</v>
      </c>
      <c r="CY57" s="25">
        <v>26</v>
      </c>
      <c r="CZ57" s="25" t="s">
        <v>386</v>
      </c>
      <c r="DA57" s="25" t="s">
        <v>387</v>
      </c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</row>
    <row r="58" spans="1:118" ht="12.75">
      <c r="A58" s="23" t="s">
        <v>154</v>
      </c>
      <c r="B58" s="24">
        <v>36493</v>
      </c>
      <c r="C58" s="23" t="s">
        <v>130</v>
      </c>
      <c r="D58" s="23"/>
      <c r="E58" s="23" t="s">
        <v>388</v>
      </c>
      <c r="F58" s="23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3"/>
      <c r="R58" s="25"/>
      <c r="S58" s="23"/>
      <c r="T58" s="25"/>
      <c r="U58" s="23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3"/>
      <c r="AG58" s="25"/>
      <c r="AH58" s="23"/>
      <c r="AI58" s="23"/>
      <c r="AJ58" s="23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3"/>
      <c r="BN58" s="23"/>
      <c r="BO58" s="23"/>
      <c r="BP58" s="23"/>
      <c r="BQ58" s="25"/>
      <c r="BR58" s="25"/>
      <c r="BS58" s="25"/>
      <c r="BT58" s="25"/>
      <c r="BU58" s="25">
        <v>1.2</v>
      </c>
      <c r="BV58" s="25" t="s">
        <v>135</v>
      </c>
      <c r="BW58" s="25" t="s">
        <v>136</v>
      </c>
      <c r="BX58" s="25"/>
      <c r="BY58" s="25"/>
      <c r="BZ58" s="25"/>
      <c r="CA58" s="25"/>
      <c r="CB58" s="9"/>
      <c r="CC58" s="9"/>
      <c r="CD58" s="25"/>
      <c r="CE58" s="25"/>
      <c r="CF58" s="25"/>
      <c r="CG58" s="25"/>
      <c r="CH58" s="25"/>
      <c r="CI58" s="25"/>
      <c r="CJ58" s="25"/>
      <c r="CK58" s="25"/>
      <c r="CL58" s="25"/>
      <c r="CM58" s="23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</row>
    <row r="59" spans="1:118" ht="12.75">
      <c r="A59" s="23" t="s">
        <v>154</v>
      </c>
      <c r="B59" s="24">
        <v>36496</v>
      </c>
      <c r="C59" s="23" t="s">
        <v>127</v>
      </c>
      <c r="D59" s="23">
        <v>9941264</v>
      </c>
      <c r="E59" s="23" t="s">
        <v>388</v>
      </c>
      <c r="F59" s="23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3"/>
      <c r="R59" s="25">
        <v>0.5</v>
      </c>
      <c r="S59" s="23"/>
      <c r="T59" s="25"/>
      <c r="U59" s="23"/>
      <c r="V59" s="25"/>
      <c r="W59" s="25"/>
      <c r="X59" s="25"/>
      <c r="Y59" s="25">
        <v>1.8</v>
      </c>
      <c r="Z59" s="25">
        <v>2.3</v>
      </c>
      <c r="AA59" s="25">
        <v>3.4</v>
      </c>
      <c r="AB59" s="25"/>
      <c r="AC59" s="25"/>
      <c r="AD59" s="25">
        <v>1.4</v>
      </c>
      <c r="AE59" s="25"/>
      <c r="AF59" s="23">
        <v>14</v>
      </c>
      <c r="AG59" s="25">
        <v>0.2</v>
      </c>
      <c r="AH59" s="23"/>
      <c r="AI59" s="23"/>
      <c r="AJ59" s="23"/>
      <c r="AK59" s="25"/>
      <c r="AL59" s="25"/>
      <c r="AM59" s="25"/>
      <c r="AN59" s="25">
        <v>12</v>
      </c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>
        <v>4.1</v>
      </c>
      <c r="AZ59" s="25"/>
      <c r="BA59" s="25"/>
      <c r="BB59" s="25">
        <v>0.6</v>
      </c>
      <c r="BC59" s="25"/>
      <c r="BD59" s="25">
        <v>1.1</v>
      </c>
      <c r="BE59" s="25"/>
      <c r="BF59" s="25"/>
      <c r="BG59" s="25"/>
      <c r="BH59" s="25"/>
      <c r="BI59" s="25"/>
      <c r="BJ59" s="25">
        <v>0.9</v>
      </c>
      <c r="BK59" s="25"/>
      <c r="BL59" s="25"/>
      <c r="BM59" s="23"/>
      <c r="BN59" s="23"/>
      <c r="BO59" s="23"/>
      <c r="BP59" s="23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9">
        <v>42.3</v>
      </c>
      <c r="CC59" s="9"/>
      <c r="CD59" s="25"/>
      <c r="CE59" s="25"/>
      <c r="CF59" s="25"/>
      <c r="CG59" s="25"/>
      <c r="CH59" s="25">
        <v>77</v>
      </c>
      <c r="CI59" s="25">
        <v>22</v>
      </c>
      <c r="CJ59" s="25"/>
      <c r="CK59" s="25"/>
      <c r="CL59" s="25">
        <v>0.35</v>
      </c>
      <c r="CM59" s="23"/>
      <c r="CN59" s="25"/>
      <c r="CO59" s="25">
        <v>26</v>
      </c>
      <c r="CP59" s="25">
        <v>0.021</v>
      </c>
      <c r="CQ59" s="25"/>
      <c r="CR59" s="25">
        <v>0.08</v>
      </c>
      <c r="CS59" s="25">
        <v>0.08</v>
      </c>
      <c r="CT59" s="25" t="s">
        <v>134</v>
      </c>
      <c r="CU59" s="25"/>
      <c r="CV59" s="25"/>
      <c r="CW59" s="25">
        <v>1.3</v>
      </c>
      <c r="CX59" s="25">
        <v>3.4</v>
      </c>
      <c r="CY59" s="25">
        <v>24</v>
      </c>
      <c r="CZ59" s="25"/>
      <c r="DA59" s="25" t="s">
        <v>132</v>
      </c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</row>
    <row r="60" spans="1:118" ht="12.75">
      <c r="A60" s="23" t="s">
        <v>155</v>
      </c>
      <c r="B60" s="24">
        <v>36233</v>
      </c>
      <c r="C60" s="23" t="s">
        <v>127</v>
      </c>
      <c r="D60" s="23">
        <v>9908126</v>
      </c>
      <c r="E60" s="23"/>
      <c r="F60" s="23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3"/>
      <c r="R60" s="25"/>
      <c r="S60" s="23"/>
      <c r="T60" s="25"/>
      <c r="U60" s="23"/>
      <c r="V60" s="25"/>
      <c r="W60" s="25"/>
      <c r="X60" s="25"/>
      <c r="Y60" s="25"/>
      <c r="Z60" s="25">
        <v>0.3</v>
      </c>
      <c r="AA60" s="25">
        <v>1.8</v>
      </c>
      <c r="AB60" s="25"/>
      <c r="AC60" s="25"/>
      <c r="AD60" s="25">
        <v>0.3</v>
      </c>
      <c r="AE60" s="25"/>
      <c r="AF60" s="23">
        <v>1.9</v>
      </c>
      <c r="AG60" s="25"/>
      <c r="AH60" s="23"/>
      <c r="AI60" s="23"/>
      <c r="AJ60" s="23"/>
      <c r="AK60" s="25"/>
      <c r="AL60" s="25"/>
      <c r="AM60" s="25"/>
      <c r="AN60" s="25">
        <v>6.4</v>
      </c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3"/>
      <c r="BN60" s="23"/>
      <c r="BO60" s="23"/>
      <c r="BP60" s="23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9">
        <v>10.7</v>
      </c>
      <c r="CC60" s="9"/>
      <c r="CD60" s="25"/>
      <c r="CE60" s="25"/>
      <c r="CF60" s="25"/>
      <c r="CG60" s="25"/>
      <c r="CH60" s="25"/>
      <c r="CI60" s="25"/>
      <c r="CJ60" s="25"/>
      <c r="CK60" s="25"/>
      <c r="CL60" s="25"/>
      <c r="CM60" s="23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</row>
    <row r="61" spans="1:118" ht="12.75">
      <c r="A61" s="23" t="s">
        <v>155</v>
      </c>
      <c r="B61" s="24">
        <v>36350</v>
      </c>
      <c r="C61" s="23" t="s">
        <v>127</v>
      </c>
      <c r="D61" s="23">
        <v>9921050</v>
      </c>
      <c r="E61" s="23"/>
      <c r="F61" s="23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3"/>
      <c r="R61" s="25"/>
      <c r="S61" s="23"/>
      <c r="T61" s="25"/>
      <c r="U61" s="23"/>
      <c r="V61" s="25"/>
      <c r="W61" s="25"/>
      <c r="X61" s="25"/>
      <c r="Y61" s="25"/>
      <c r="Z61" s="25">
        <v>0.4</v>
      </c>
      <c r="AA61" s="25">
        <v>1.1</v>
      </c>
      <c r="AB61" s="25"/>
      <c r="AC61" s="25"/>
      <c r="AD61" s="25">
        <v>0.3</v>
      </c>
      <c r="AE61" s="25"/>
      <c r="AF61" s="23">
        <v>0.8</v>
      </c>
      <c r="AG61" s="25"/>
      <c r="AH61" s="23"/>
      <c r="AI61" s="23"/>
      <c r="AJ61" s="23"/>
      <c r="AK61" s="25"/>
      <c r="AL61" s="25"/>
      <c r="AM61" s="25"/>
      <c r="AN61" s="25">
        <v>3.4</v>
      </c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3"/>
      <c r="BN61" s="23"/>
      <c r="BO61" s="23"/>
      <c r="BP61" s="23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9">
        <v>6</v>
      </c>
      <c r="CC61" s="9"/>
      <c r="CD61" s="25"/>
      <c r="CE61" s="25"/>
      <c r="CF61" s="25"/>
      <c r="CG61" s="25"/>
      <c r="CH61" s="25"/>
      <c r="CI61" s="25"/>
      <c r="CJ61" s="25"/>
      <c r="CK61" s="25"/>
      <c r="CL61" s="25"/>
      <c r="CM61" s="23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</row>
    <row r="62" spans="1:118" ht="12.75">
      <c r="A62" s="23" t="s">
        <v>155</v>
      </c>
      <c r="B62" s="24">
        <v>36496</v>
      </c>
      <c r="C62" s="23" t="s">
        <v>127</v>
      </c>
      <c r="D62" s="23">
        <v>9941270</v>
      </c>
      <c r="E62" s="23"/>
      <c r="F62" s="23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3"/>
      <c r="R62" s="25"/>
      <c r="S62" s="23"/>
      <c r="T62" s="25"/>
      <c r="U62" s="23"/>
      <c r="V62" s="25"/>
      <c r="W62" s="25"/>
      <c r="X62" s="25"/>
      <c r="Y62" s="25"/>
      <c r="Z62" s="25">
        <v>0.2</v>
      </c>
      <c r="AA62" s="25">
        <v>1.5</v>
      </c>
      <c r="AB62" s="25"/>
      <c r="AC62" s="25"/>
      <c r="AD62" s="25">
        <v>0.5</v>
      </c>
      <c r="AE62" s="25"/>
      <c r="AF62" s="23">
        <v>1.3</v>
      </c>
      <c r="AG62" s="25">
        <v>0.2</v>
      </c>
      <c r="AH62" s="23"/>
      <c r="AI62" s="23"/>
      <c r="AJ62" s="23"/>
      <c r="AK62" s="25"/>
      <c r="AL62" s="25"/>
      <c r="AM62" s="25"/>
      <c r="AN62" s="25">
        <v>4.5</v>
      </c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3"/>
      <c r="BN62" s="23"/>
      <c r="BO62" s="23"/>
      <c r="BP62" s="23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9">
        <v>8.2</v>
      </c>
      <c r="CC62" s="9"/>
      <c r="CD62" s="25"/>
      <c r="CE62" s="25"/>
      <c r="CF62" s="25"/>
      <c r="CG62" s="25"/>
      <c r="CH62" s="25"/>
      <c r="CI62" s="25"/>
      <c r="CJ62" s="25"/>
      <c r="CK62" s="25"/>
      <c r="CL62" s="25"/>
      <c r="CM62" s="23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</row>
    <row r="63" spans="1:118" ht="12.75">
      <c r="A63" s="23" t="s">
        <v>156</v>
      </c>
      <c r="B63" s="24">
        <v>36265</v>
      </c>
      <c r="C63" s="23" t="s">
        <v>127</v>
      </c>
      <c r="D63" s="23">
        <v>9908133</v>
      </c>
      <c r="E63" s="23" t="s">
        <v>389</v>
      </c>
      <c r="F63" s="23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3"/>
      <c r="R63" s="25"/>
      <c r="S63" s="23"/>
      <c r="T63" s="25"/>
      <c r="U63" s="23"/>
      <c r="V63" s="25"/>
      <c r="W63" s="25"/>
      <c r="X63" s="25"/>
      <c r="Y63" s="25">
        <v>1</v>
      </c>
      <c r="Z63" s="25"/>
      <c r="AA63" s="25"/>
      <c r="AB63" s="25"/>
      <c r="AC63" s="25"/>
      <c r="AD63" s="25"/>
      <c r="AE63" s="25"/>
      <c r="AF63" s="23"/>
      <c r="AG63" s="25"/>
      <c r="AH63" s="23"/>
      <c r="AI63" s="23"/>
      <c r="AJ63" s="23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3"/>
      <c r="BN63" s="23"/>
      <c r="BO63" s="23"/>
      <c r="BP63" s="23"/>
      <c r="BQ63" s="25"/>
      <c r="BR63" s="25"/>
      <c r="BS63" s="25"/>
      <c r="BT63" s="25"/>
      <c r="BU63" s="25">
        <v>1.1</v>
      </c>
      <c r="BV63" s="25" t="s">
        <v>135</v>
      </c>
      <c r="BW63" s="25" t="s">
        <v>136</v>
      </c>
      <c r="BX63" s="25"/>
      <c r="BY63" s="25"/>
      <c r="BZ63" s="25"/>
      <c r="CA63" s="25"/>
      <c r="CB63" s="9">
        <v>1</v>
      </c>
      <c r="CC63" s="10">
        <v>263</v>
      </c>
      <c r="CH63" s="10">
        <v>78</v>
      </c>
      <c r="CI63" s="10">
        <v>13</v>
      </c>
      <c r="CL63" s="10">
        <v>1.29</v>
      </c>
      <c r="CM63" s="10">
        <v>1.5</v>
      </c>
      <c r="CO63" s="10">
        <v>25</v>
      </c>
      <c r="CP63" s="10">
        <v>0.22</v>
      </c>
      <c r="CR63" s="10" t="s">
        <v>137</v>
      </c>
      <c r="CS63" s="10" t="s">
        <v>132</v>
      </c>
      <c r="CT63" s="10">
        <v>0.03</v>
      </c>
      <c r="CW63" s="10">
        <v>1.8</v>
      </c>
      <c r="CX63" s="10">
        <v>2.2</v>
      </c>
      <c r="CY63" s="10" t="s">
        <v>158</v>
      </c>
      <c r="CZ63" s="10">
        <v>0.07</v>
      </c>
      <c r="DA63" s="10" t="s">
        <v>132</v>
      </c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</row>
    <row r="64" spans="1:118" ht="12.75">
      <c r="A64" s="23" t="s">
        <v>156</v>
      </c>
      <c r="B64" s="24">
        <v>36348</v>
      </c>
      <c r="C64" s="23" t="s">
        <v>127</v>
      </c>
      <c r="D64" s="23">
        <v>9920547</v>
      </c>
      <c r="E64" s="23" t="s">
        <v>389</v>
      </c>
      <c r="F64" s="23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3"/>
      <c r="R64" s="25"/>
      <c r="S64" s="23"/>
      <c r="T64" s="25"/>
      <c r="U64" s="23"/>
      <c r="V64" s="25"/>
      <c r="W64" s="25"/>
      <c r="X64" s="25"/>
      <c r="Y64" s="25">
        <v>0.5</v>
      </c>
      <c r="Z64" s="25"/>
      <c r="AA64" s="25"/>
      <c r="AB64" s="25"/>
      <c r="AC64" s="25"/>
      <c r="AD64" s="25"/>
      <c r="AE64" s="25"/>
      <c r="AF64" s="23"/>
      <c r="AG64" s="25"/>
      <c r="AH64" s="23"/>
      <c r="AI64" s="23"/>
      <c r="AJ64" s="23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3"/>
      <c r="BN64" s="23"/>
      <c r="BO64" s="23"/>
      <c r="BP64" s="23"/>
      <c r="BQ64" s="25"/>
      <c r="BR64" s="25"/>
      <c r="BS64" s="25"/>
      <c r="BT64" s="25"/>
      <c r="BU64" s="25">
        <v>1.1</v>
      </c>
      <c r="BV64" s="25" t="s">
        <v>135</v>
      </c>
      <c r="BW64" s="25" t="s">
        <v>136</v>
      </c>
      <c r="BX64" s="25"/>
      <c r="BY64" s="25"/>
      <c r="BZ64" s="25"/>
      <c r="CA64" s="25"/>
      <c r="CB64" s="9">
        <v>0.5</v>
      </c>
      <c r="CC64" s="10">
        <v>259</v>
      </c>
      <c r="CH64" s="10">
        <v>81</v>
      </c>
      <c r="CI64" s="10">
        <v>13</v>
      </c>
      <c r="CL64" s="10">
        <v>0.33</v>
      </c>
      <c r="CM64" s="10">
        <v>1.8</v>
      </c>
      <c r="CO64" s="10">
        <v>24</v>
      </c>
      <c r="CP64" s="10">
        <v>0.22</v>
      </c>
      <c r="CR64" s="10" t="s">
        <v>137</v>
      </c>
      <c r="CS64" s="10" t="s">
        <v>137</v>
      </c>
      <c r="CT64" s="10" t="s">
        <v>134</v>
      </c>
      <c r="CW64" s="10">
        <v>1.5</v>
      </c>
      <c r="CX64" s="10">
        <v>2.8</v>
      </c>
      <c r="CY64" s="10" t="s">
        <v>158</v>
      </c>
      <c r="CZ64" s="10">
        <v>0.13</v>
      </c>
      <c r="DA64" s="10" t="s">
        <v>132</v>
      </c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</row>
    <row r="65" spans="1:118" ht="12.75">
      <c r="A65" s="23" t="s">
        <v>156</v>
      </c>
      <c r="B65" s="24">
        <v>36493</v>
      </c>
      <c r="C65" s="23" t="s">
        <v>130</v>
      </c>
      <c r="D65" s="23">
        <v>9940914</v>
      </c>
      <c r="E65" s="23" t="s">
        <v>390</v>
      </c>
      <c r="F65" s="23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3"/>
      <c r="R65" s="25"/>
      <c r="S65" s="23"/>
      <c r="T65" s="25"/>
      <c r="U65" s="23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3">
        <v>1.1</v>
      </c>
      <c r="AG65" s="25"/>
      <c r="AH65" s="23"/>
      <c r="AI65" s="23"/>
      <c r="AJ65" s="23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3"/>
      <c r="BN65" s="23"/>
      <c r="BO65" s="23"/>
      <c r="BP65" s="23"/>
      <c r="BQ65" s="25"/>
      <c r="BR65" s="25"/>
      <c r="BS65" s="25"/>
      <c r="BT65" s="25"/>
      <c r="BU65" s="25">
        <v>1.2</v>
      </c>
      <c r="BV65" s="25" t="s">
        <v>135</v>
      </c>
      <c r="BW65" s="25" t="s">
        <v>136</v>
      </c>
      <c r="BX65" s="25"/>
      <c r="BY65" s="25"/>
      <c r="BZ65" s="25"/>
      <c r="CA65" s="25"/>
      <c r="CB65" s="9">
        <v>1.1</v>
      </c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</row>
    <row r="66" spans="1:118" ht="12.75">
      <c r="A66" s="23" t="s">
        <v>326</v>
      </c>
      <c r="B66" s="24">
        <v>36493</v>
      </c>
      <c r="C66" s="23" t="s">
        <v>130</v>
      </c>
      <c r="D66" s="23"/>
      <c r="E66" s="23" t="s">
        <v>391</v>
      </c>
      <c r="F66" s="23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3"/>
      <c r="R66" s="25"/>
      <c r="S66" s="23"/>
      <c r="T66" s="25"/>
      <c r="U66" s="23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3"/>
      <c r="AG66" s="25"/>
      <c r="AH66" s="23"/>
      <c r="AI66" s="23"/>
      <c r="AJ66" s="23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3"/>
      <c r="BN66" s="23"/>
      <c r="BO66" s="23"/>
      <c r="BP66" s="23"/>
      <c r="BQ66" s="25"/>
      <c r="BR66" s="25"/>
      <c r="BS66" s="25"/>
      <c r="BT66" s="25"/>
      <c r="BU66" s="25" t="s">
        <v>142</v>
      </c>
      <c r="BV66" s="25" t="s">
        <v>135</v>
      </c>
      <c r="BW66" s="25" t="s">
        <v>136</v>
      </c>
      <c r="BX66" s="25"/>
      <c r="BY66" s="25"/>
      <c r="BZ66" s="25"/>
      <c r="CA66" s="25"/>
      <c r="CB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</row>
    <row r="67" spans="1:118" ht="12.75">
      <c r="A67" s="23" t="s">
        <v>159</v>
      </c>
      <c r="B67" s="24">
        <v>36263</v>
      </c>
      <c r="C67" s="23" t="s">
        <v>127</v>
      </c>
      <c r="D67" s="23">
        <v>9908123</v>
      </c>
      <c r="E67" s="23"/>
      <c r="F67" s="23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3"/>
      <c r="R67" s="25">
        <v>0.3</v>
      </c>
      <c r="S67" s="23"/>
      <c r="T67" s="25"/>
      <c r="U67" s="23"/>
      <c r="V67" s="25"/>
      <c r="W67" s="25"/>
      <c r="X67" s="25"/>
      <c r="Y67" s="25">
        <v>1.2</v>
      </c>
      <c r="Z67" s="25">
        <v>0.9</v>
      </c>
      <c r="AA67" s="25">
        <v>1.8</v>
      </c>
      <c r="AB67" s="25"/>
      <c r="AC67" s="25"/>
      <c r="AD67" s="25">
        <v>0.4</v>
      </c>
      <c r="AE67" s="25"/>
      <c r="AF67" s="23">
        <v>8.8</v>
      </c>
      <c r="AG67" s="25"/>
      <c r="AH67" s="23"/>
      <c r="AI67" s="23"/>
      <c r="AJ67" s="23"/>
      <c r="AK67" s="25"/>
      <c r="AL67" s="25"/>
      <c r="AM67" s="25"/>
      <c r="AN67" s="25">
        <v>5.2</v>
      </c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>
        <v>0.5</v>
      </c>
      <c r="AZ67" s="25"/>
      <c r="BA67" s="25"/>
      <c r="BB67" s="25"/>
      <c r="BC67" s="25"/>
      <c r="BD67" s="25">
        <v>0.3</v>
      </c>
      <c r="BE67" s="25"/>
      <c r="BF67" s="25"/>
      <c r="BG67" s="25"/>
      <c r="BH67" s="25"/>
      <c r="BI67" s="25"/>
      <c r="BJ67" s="25"/>
      <c r="BK67" s="25"/>
      <c r="BL67" s="25"/>
      <c r="BM67" s="23"/>
      <c r="BN67" s="23"/>
      <c r="BO67" s="23"/>
      <c r="BP67" s="23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9">
        <v>19.4</v>
      </c>
      <c r="CC67" s="9"/>
      <c r="CD67" s="25"/>
      <c r="CE67" s="25"/>
      <c r="CF67" s="25"/>
      <c r="CG67" s="25"/>
      <c r="CH67" s="25"/>
      <c r="CI67" s="25"/>
      <c r="CJ67" s="25"/>
      <c r="CK67" s="25"/>
      <c r="CL67" s="25"/>
      <c r="CM67" s="23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</row>
    <row r="68" spans="1:118" ht="12.75">
      <c r="A68" s="23" t="s">
        <v>159</v>
      </c>
      <c r="B68" s="24">
        <v>36494</v>
      </c>
      <c r="C68" s="23" t="s">
        <v>127</v>
      </c>
      <c r="D68" s="23">
        <v>9941256</v>
      </c>
      <c r="E68" s="23"/>
      <c r="F68" s="23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3"/>
      <c r="R68" s="25">
        <v>0.5</v>
      </c>
      <c r="S68" s="23"/>
      <c r="T68" s="25"/>
      <c r="U68" s="23"/>
      <c r="V68" s="25"/>
      <c r="W68" s="25"/>
      <c r="X68" s="25"/>
      <c r="Y68" s="25">
        <v>3</v>
      </c>
      <c r="Z68" s="25">
        <v>1.3</v>
      </c>
      <c r="AA68" s="25">
        <v>2.5</v>
      </c>
      <c r="AB68" s="25"/>
      <c r="AC68" s="25"/>
      <c r="AD68" s="25">
        <v>0.6</v>
      </c>
      <c r="AE68" s="25"/>
      <c r="AF68" s="23">
        <v>15</v>
      </c>
      <c r="AG68" s="25"/>
      <c r="AH68" s="23"/>
      <c r="AI68" s="23"/>
      <c r="AJ68" s="23"/>
      <c r="AK68" s="25"/>
      <c r="AL68" s="25"/>
      <c r="AM68" s="25"/>
      <c r="AN68" s="25">
        <v>7.9</v>
      </c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>
        <v>1.3</v>
      </c>
      <c r="AZ68" s="25"/>
      <c r="BA68" s="25"/>
      <c r="BB68" s="25">
        <v>0.2</v>
      </c>
      <c r="BC68" s="25"/>
      <c r="BD68" s="25">
        <v>0.6</v>
      </c>
      <c r="BE68" s="25"/>
      <c r="BF68" s="25"/>
      <c r="BG68" s="25"/>
      <c r="BH68" s="25"/>
      <c r="BI68" s="25"/>
      <c r="BJ68" s="25">
        <v>1</v>
      </c>
      <c r="BK68" s="25"/>
      <c r="BL68" s="25"/>
      <c r="BM68" s="23"/>
      <c r="BN68" s="23"/>
      <c r="BO68" s="23"/>
      <c r="BP68" s="23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9">
        <v>33.9</v>
      </c>
      <c r="CC68" s="9"/>
      <c r="CD68" s="25"/>
      <c r="CE68" s="25"/>
      <c r="CF68" s="25"/>
      <c r="CG68" s="25"/>
      <c r="CH68" s="25"/>
      <c r="CI68" s="25"/>
      <c r="CJ68" s="25"/>
      <c r="CK68" s="25"/>
      <c r="CL68" s="25"/>
      <c r="CM68" s="23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</row>
    <row r="69" spans="1:118" ht="12.75">
      <c r="A69" s="23" t="s">
        <v>161</v>
      </c>
      <c r="B69" s="24">
        <v>36265</v>
      </c>
      <c r="C69" s="23" t="s">
        <v>127</v>
      </c>
      <c r="D69" s="23">
        <v>9908136</v>
      </c>
      <c r="E69" s="23" t="s">
        <v>392</v>
      </c>
      <c r="F69" s="23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3">
        <v>0.5</v>
      </c>
      <c r="R69" s="25"/>
      <c r="S69" s="23"/>
      <c r="T69" s="25"/>
      <c r="U69" s="23"/>
      <c r="V69" s="25"/>
      <c r="W69" s="25"/>
      <c r="X69" s="25"/>
      <c r="Y69" s="25">
        <v>1.3</v>
      </c>
      <c r="Z69" s="25">
        <v>0.7</v>
      </c>
      <c r="AA69" s="25">
        <v>1.4</v>
      </c>
      <c r="AB69" s="25">
        <v>0.3364722366212129</v>
      </c>
      <c r="AC69" s="25"/>
      <c r="AD69" s="25">
        <v>0.2</v>
      </c>
      <c r="AE69" s="25"/>
      <c r="AF69" s="23">
        <v>5.2</v>
      </c>
      <c r="AG69" s="25"/>
      <c r="AH69" s="23"/>
      <c r="AI69" s="23"/>
      <c r="AJ69" s="23"/>
      <c r="AK69" s="25"/>
      <c r="AL69" s="25"/>
      <c r="AM69" s="25"/>
      <c r="AN69" s="25">
        <v>5.8</v>
      </c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3"/>
      <c r="BN69" s="23"/>
      <c r="BO69" s="23"/>
      <c r="BP69" s="23"/>
      <c r="BQ69" s="25"/>
      <c r="BR69" s="25"/>
      <c r="BS69" s="25"/>
      <c r="BT69" s="25"/>
      <c r="BU69" s="25">
        <v>0.55</v>
      </c>
      <c r="BV69" s="25" t="s">
        <v>135</v>
      </c>
      <c r="BW69" s="25" t="s">
        <v>136</v>
      </c>
      <c r="BX69" s="25"/>
      <c r="BY69" s="25"/>
      <c r="BZ69" s="25"/>
      <c r="CA69" s="25"/>
      <c r="CB69" s="9">
        <v>15.436472236621213</v>
      </c>
      <c r="CC69" s="9">
        <v>205</v>
      </c>
      <c r="CD69" s="25"/>
      <c r="CE69" s="25"/>
      <c r="CF69" s="25"/>
      <c r="CG69" s="25"/>
      <c r="CH69" s="25">
        <v>55</v>
      </c>
      <c r="CI69" s="25">
        <v>4.9</v>
      </c>
      <c r="CJ69" s="25"/>
      <c r="CK69" s="25"/>
      <c r="CL69" s="25">
        <v>0.74</v>
      </c>
      <c r="CM69" s="23">
        <v>0.86</v>
      </c>
      <c r="CN69" s="25"/>
      <c r="CO69" s="25">
        <v>19</v>
      </c>
      <c r="CP69" s="25">
        <v>0.25</v>
      </c>
      <c r="CQ69" s="25"/>
      <c r="CR69" s="25" t="s">
        <v>137</v>
      </c>
      <c r="CS69" s="25" t="s">
        <v>132</v>
      </c>
      <c r="CT69" s="25">
        <v>0.06</v>
      </c>
      <c r="CU69" s="25"/>
      <c r="CV69" s="25"/>
      <c r="CW69" s="25">
        <v>1.4</v>
      </c>
      <c r="CX69" s="25">
        <v>4.6</v>
      </c>
      <c r="CY69" s="25">
        <v>12</v>
      </c>
      <c r="CZ69" s="25">
        <v>0.07</v>
      </c>
      <c r="DA69" s="25" t="s">
        <v>132</v>
      </c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</row>
    <row r="70" spans="1:118" ht="12.75">
      <c r="A70" s="23" t="s">
        <v>161</v>
      </c>
      <c r="B70" s="24">
        <v>36348</v>
      </c>
      <c r="C70" s="23" t="s">
        <v>127</v>
      </c>
      <c r="D70" s="23">
        <v>9920551</v>
      </c>
      <c r="E70" s="23"/>
      <c r="F70" s="23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3">
        <v>1</v>
      </c>
      <c r="R70" s="25"/>
      <c r="S70" s="23"/>
      <c r="T70" s="25"/>
      <c r="U70" s="23"/>
      <c r="V70" s="25"/>
      <c r="W70" s="25"/>
      <c r="X70" s="25"/>
      <c r="Y70" s="25">
        <v>3</v>
      </c>
      <c r="Z70" s="25">
        <v>2.2</v>
      </c>
      <c r="AA70" s="25">
        <v>4.3</v>
      </c>
      <c r="AB70" s="25">
        <v>1.4586150226995167</v>
      </c>
      <c r="AC70" s="25"/>
      <c r="AD70" s="25">
        <v>0.7</v>
      </c>
      <c r="AE70" s="25"/>
      <c r="AF70" s="23">
        <v>8.4</v>
      </c>
      <c r="AG70" s="25"/>
      <c r="AH70" s="23"/>
      <c r="AI70" s="23"/>
      <c r="AJ70" s="23"/>
      <c r="AK70" s="25"/>
      <c r="AL70" s="25"/>
      <c r="AM70" s="25"/>
      <c r="AN70" s="25">
        <v>14</v>
      </c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>
        <v>1.2</v>
      </c>
      <c r="BK70" s="25">
        <v>0.1823215567939546</v>
      </c>
      <c r="BL70" s="25"/>
      <c r="BM70" s="23"/>
      <c r="BN70" s="23"/>
      <c r="BO70" s="23"/>
      <c r="BP70" s="23"/>
      <c r="BQ70" s="25"/>
      <c r="BR70" s="25"/>
      <c r="BS70" s="25"/>
      <c r="BT70" s="25"/>
      <c r="BU70" s="25">
        <v>1.5</v>
      </c>
      <c r="BV70" s="25" t="s">
        <v>135</v>
      </c>
      <c r="BW70" s="25" t="s">
        <v>136</v>
      </c>
      <c r="BX70" s="25"/>
      <c r="BY70" s="25"/>
      <c r="BZ70" s="25"/>
      <c r="CA70" s="25"/>
      <c r="CB70" s="9">
        <v>36.44093657949347</v>
      </c>
      <c r="CC70" s="9">
        <v>274</v>
      </c>
      <c r="CD70" s="25"/>
      <c r="CE70" s="25"/>
      <c r="CF70" s="25"/>
      <c r="CG70" s="25"/>
      <c r="CH70" s="25">
        <v>82</v>
      </c>
      <c r="CI70" s="25">
        <v>19</v>
      </c>
      <c r="CJ70" s="25"/>
      <c r="CK70" s="25"/>
      <c r="CL70" s="25">
        <v>1.6</v>
      </c>
      <c r="CM70" s="23">
        <v>1.7</v>
      </c>
      <c r="CN70" s="25"/>
      <c r="CO70" s="25">
        <v>25</v>
      </c>
      <c r="CP70" s="25">
        <v>0.33</v>
      </c>
      <c r="CQ70" s="25"/>
      <c r="CR70" s="25" t="s">
        <v>137</v>
      </c>
      <c r="CS70" s="25" t="s">
        <v>137</v>
      </c>
      <c r="CT70" s="25" t="s">
        <v>134</v>
      </c>
      <c r="CU70" s="25"/>
      <c r="CV70" s="25"/>
      <c r="CW70" s="25">
        <v>1.5</v>
      </c>
      <c r="CX70" s="25">
        <v>9</v>
      </c>
      <c r="CY70" s="25">
        <v>22</v>
      </c>
      <c r="CZ70" s="25" t="s">
        <v>386</v>
      </c>
      <c r="DA70" s="25" t="s">
        <v>387</v>
      </c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</row>
    <row r="71" spans="1:118" ht="12.75">
      <c r="A71" s="23" t="s">
        <v>161</v>
      </c>
      <c r="B71" s="24">
        <v>36496</v>
      </c>
      <c r="C71" s="23" t="s">
        <v>130</v>
      </c>
      <c r="D71" s="23">
        <v>9941266</v>
      </c>
      <c r="E71" s="23" t="s">
        <v>393</v>
      </c>
      <c r="F71" s="23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3"/>
      <c r="R71" s="25"/>
      <c r="S71" s="23"/>
      <c r="T71" s="25"/>
      <c r="U71" s="23"/>
      <c r="V71" s="25"/>
      <c r="W71" s="25"/>
      <c r="X71" s="25"/>
      <c r="Y71" s="25">
        <v>1.9</v>
      </c>
      <c r="Z71" s="25">
        <v>1.4</v>
      </c>
      <c r="AA71" s="25">
        <v>3.2</v>
      </c>
      <c r="AB71" s="25"/>
      <c r="AC71" s="25"/>
      <c r="AD71" s="25">
        <v>0.6</v>
      </c>
      <c r="AE71" s="25"/>
      <c r="AF71" s="23">
        <v>10</v>
      </c>
      <c r="AG71" s="25"/>
      <c r="AH71" s="23"/>
      <c r="AI71" s="23"/>
      <c r="AJ71" s="23"/>
      <c r="AK71" s="25"/>
      <c r="AL71" s="25"/>
      <c r="AM71" s="25"/>
      <c r="AN71" s="25">
        <v>12</v>
      </c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>
        <v>1.3</v>
      </c>
      <c r="BK71" s="25"/>
      <c r="BL71" s="25"/>
      <c r="BM71" s="23"/>
      <c r="BN71" s="23"/>
      <c r="BO71" s="23"/>
      <c r="BP71" s="23"/>
      <c r="BQ71" s="25"/>
      <c r="BR71" s="25"/>
      <c r="BS71" s="25"/>
      <c r="BT71" s="25"/>
      <c r="BU71" s="25">
        <v>1.4</v>
      </c>
      <c r="BV71" s="25" t="s">
        <v>135</v>
      </c>
      <c r="BW71" s="25">
        <v>0.039</v>
      </c>
      <c r="BX71" s="25"/>
      <c r="BY71" s="25"/>
      <c r="BZ71" s="25"/>
      <c r="CA71" s="25"/>
      <c r="CB71" s="9">
        <v>30.4</v>
      </c>
      <c r="CC71" s="9"/>
      <c r="CD71" s="25"/>
      <c r="CE71" s="25"/>
      <c r="CF71" s="25"/>
      <c r="CG71" s="25"/>
      <c r="CH71" s="25"/>
      <c r="CI71" s="25"/>
      <c r="CJ71" s="25"/>
      <c r="CK71" s="25"/>
      <c r="CL71" s="25"/>
      <c r="CM71" s="23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</row>
    <row r="72" spans="1:118" ht="12.75">
      <c r="A72" s="23" t="s">
        <v>162</v>
      </c>
      <c r="B72" s="24">
        <v>36265</v>
      </c>
      <c r="C72" s="23" t="s">
        <v>127</v>
      </c>
      <c r="D72" s="23">
        <v>9908148</v>
      </c>
      <c r="E72" s="23"/>
      <c r="F72" s="23"/>
      <c r="G72" s="25"/>
      <c r="H72" s="25"/>
      <c r="I72" s="25">
        <v>1.8</v>
      </c>
      <c r="J72" s="25"/>
      <c r="K72" s="25"/>
      <c r="L72" s="25"/>
      <c r="M72" s="25"/>
      <c r="N72" s="25"/>
      <c r="O72" s="25">
        <v>0.5</v>
      </c>
      <c r="P72" s="25"/>
      <c r="Q72" s="23">
        <v>1</v>
      </c>
      <c r="S72" s="25"/>
      <c r="T72" s="25"/>
      <c r="U72" s="23"/>
      <c r="V72" s="25">
        <v>0.3</v>
      </c>
      <c r="W72" s="25"/>
      <c r="X72" s="25">
        <v>1.3</v>
      </c>
      <c r="Y72" s="25"/>
      <c r="Z72" s="25">
        <v>0.8</v>
      </c>
      <c r="AA72" s="25">
        <v>0.3</v>
      </c>
      <c r="AB72" s="25"/>
      <c r="AC72" s="25"/>
      <c r="AD72" s="25">
        <v>0.2</v>
      </c>
      <c r="AE72" s="25">
        <v>0.4</v>
      </c>
      <c r="AF72" s="23">
        <v>0.6</v>
      </c>
      <c r="AG72" s="25">
        <v>0.3</v>
      </c>
      <c r="AH72" s="23"/>
      <c r="AI72" s="23"/>
      <c r="AJ72" s="23"/>
      <c r="AK72" s="25"/>
      <c r="AL72" s="25"/>
      <c r="AM72" s="25"/>
      <c r="AN72" s="25">
        <v>23</v>
      </c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>
        <v>0.1</v>
      </c>
      <c r="BE72" s="25"/>
      <c r="BF72" s="25"/>
      <c r="BG72" s="25"/>
      <c r="BH72" s="25"/>
      <c r="BI72" s="25"/>
      <c r="BJ72" s="25">
        <v>0.6</v>
      </c>
      <c r="BK72" s="25"/>
      <c r="BL72" s="25"/>
      <c r="BM72" s="23"/>
      <c r="BN72" s="23"/>
      <c r="BO72" s="23"/>
      <c r="BP72" s="23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9">
        <v>31.2</v>
      </c>
      <c r="CC72" s="9"/>
      <c r="CD72" s="25"/>
      <c r="CE72" s="25"/>
      <c r="CF72" s="25"/>
      <c r="CG72" s="25"/>
      <c r="CH72" s="25"/>
      <c r="CI72" s="25"/>
      <c r="CJ72" s="25"/>
      <c r="CK72" s="25"/>
      <c r="CL72" s="25"/>
      <c r="CM72" s="23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</row>
    <row r="73" spans="1:118" ht="12.75">
      <c r="A73" s="23" t="s">
        <v>162</v>
      </c>
      <c r="B73" s="24">
        <v>36350</v>
      </c>
      <c r="C73" s="23" t="s">
        <v>127</v>
      </c>
      <c r="D73" s="23">
        <v>9921064</v>
      </c>
      <c r="E73" s="23"/>
      <c r="F73" s="23"/>
      <c r="G73" s="25"/>
      <c r="H73" s="25"/>
      <c r="I73" s="25">
        <v>1.2</v>
      </c>
      <c r="J73" s="25"/>
      <c r="K73" s="25"/>
      <c r="L73" s="25"/>
      <c r="M73" s="25"/>
      <c r="N73" s="25"/>
      <c r="O73" s="25">
        <v>0.7</v>
      </c>
      <c r="P73" s="25"/>
      <c r="Q73" s="23">
        <v>0.7</v>
      </c>
      <c r="S73" s="25"/>
      <c r="T73" s="25"/>
      <c r="U73" s="23"/>
      <c r="V73" s="25">
        <v>0.3</v>
      </c>
      <c r="W73" s="25"/>
      <c r="X73" s="25">
        <v>1.3</v>
      </c>
      <c r="Y73" s="25"/>
      <c r="Z73" s="25">
        <v>0.7</v>
      </c>
      <c r="AA73" s="25">
        <v>0.3</v>
      </c>
      <c r="AB73" s="25"/>
      <c r="AC73" s="25"/>
      <c r="AD73" s="25">
        <v>0.2</v>
      </c>
      <c r="AE73" s="25">
        <v>0.4</v>
      </c>
      <c r="AF73" s="23"/>
      <c r="AG73" s="25">
        <v>0.3</v>
      </c>
      <c r="AH73" s="23"/>
      <c r="AI73" s="23"/>
      <c r="AJ73" s="23"/>
      <c r="AK73" s="25"/>
      <c r="AL73" s="25"/>
      <c r="AM73" s="25"/>
      <c r="AN73" s="25">
        <v>15</v>
      </c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>
        <v>0.2</v>
      </c>
      <c r="BE73" s="25"/>
      <c r="BF73" s="25"/>
      <c r="BG73" s="25"/>
      <c r="BH73" s="25"/>
      <c r="BI73" s="25"/>
      <c r="BJ73" s="25"/>
      <c r="BK73" s="25"/>
      <c r="BL73" s="25"/>
      <c r="BM73" s="23"/>
      <c r="BN73" s="23"/>
      <c r="BO73" s="23"/>
      <c r="BP73" s="23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9">
        <v>21.3</v>
      </c>
      <c r="CC73" s="9"/>
      <c r="CD73" s="25"/>
      <c r="CE73" s="25"/>
      <c r="CF73" s="25"/>
      <c r="CG73" s="25"/>
      <c r="CH73" s="25"/>
      <c r="CI73" s="25"/>
      <c r="CJ73" s="25"/>
      <c r="CK73" s="25"/>
      <c r="CL73" s="25"/>
      <c r="CM73" s="23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</row>
    <row r="74" spans="1:118" ht="12.75">
      <c r="A74" s="23" t="s">
        <v>162</v>
      </c>
      <c r="B74" s="24">
        <v>36494</v>
      </c>
      <c r="C74" s="23" t="s">
        <v>127</v>
      </c>
      <c r="D74" s="23">
        <v>9941261</v>
      </c>
      <c r="E74" s="23"/>
      <c r="F74" s="23"/>
      <c r="G74" s="25"/>
      <c r="H74" s="25"/>
      <c r="I74" s="25">
        <v>1.5</v>
      </c>
      <c r="J74" s="25"/>
      <c r="K74" s="25"/>
      <c r="L74" s="25"/>
      <c r="M74" s="25"/>
      <c r="N74" s="25"/>
      <c r="O74" s="25">
        <v>1.3</v>
      </c>
      <c r="P74" s="25"/>
      <c r="Q74" s="23">
        <v>0.8</v>
      </c>
      <c r="S74" s="25"/>
      <c r="T74" s="25"/>
      <c r="U74" s="23"/>
      <c r="V74" s="25">
        <v>0.3</v>
      </c>
      <c r="W74" s="25"/>
      <c r="X74" s="25"/>
      <c r="Y74" s="25"/>
      <c r="Z74" s="25">
        <v>0.7</v>
      </c>
      <c r="AA74" s="25">
        <v>0.3</v>
      </c>
      <c r="AB74" s="25"/>
      <c r="AC74" s="25"/>
      <c r="AD74" s="25">
        <v>0.3</v>
      </c>
      <c r="AE74" s="25">
        <v>0.5</v>
      </c>
      <c r="AF74" s="23">
        <v>0.9</v>
      </c>
      <c r="AG74" s="25">
        <v>0.2</v>
      </c>
      <c r="AH74" s="23"/>
      <c r="AI74" s="23"/>
      <c r="AJ74" s="23"/>
      <c r="AK74" s="25"/>
      <c r="AL74" s="25"/>
      <c r="AM74" s="25"/>
      <c r="AN74" s="25">
        <v>18</v>
      </c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>
        <v>0.2</v>
      </c>
      <c r="BE74" s="25"/>
      <c r="BF74" s="25"/>
      <c r="BG74" s="25"/>
      <c r="BH74" s="25"/>
      <c r="BI74" s="25"/>
      <c r="BJ74" s="25">
        <v>0.7</v>
      </c>
      <c r="BK74" s="25"/>
      <c r="BL74" s="25"/>
      <c r="BM74" s="23"/>
      <c r="BN74" s="23"/>
      <c r="BO74" s="23"/>
      <c r="BP74" s="23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9">
        <v>25.7</v>
      </c>
      <c r="CC74" s="9"/>
      <c r="CD74" s="25"/>
      <c r="CE74" s="25"/>
      <c r="CF74" s="25"/>
      <c r="CG74" s="25"/>
      <c r="CH74" s="25"/>
      <c r="CI74" s="25"/>
      <c r="CJ74" s="25"/>
      <c r="CK74" s="25"/>
      <c r="CL74" s="25"/>
      <c r="CM74" s="23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</row>
    <row r="75" spans="1:118" ht="12.75">
      <c r="A75" s="23" t="s">
        <v>163</v>
      </c>
      <c r="B75" s="24">
        <v>36265</v>
      </c>
      <c r="C75" s="23" t="s">
        <v>127</v>
      </c>
      <c r="D75" s="23">
        <v>9908150</v>
      </c>
      <c r="E75" s="23"/>
      <c r="F75" s="23"/>
      <c r="G75" s="25"/>
      <c r="H75" s="25"/>
      <c r="I75" s="25">
        <v>7</v>
      </c>
      <c r="J75" s="25"/>
      <c r="K75" s="25"/>
      <c r="L75" s="25"/>
      <c r="M75" s="25"/>
      <c r="N75" s="25"/>
      <c r="O75" s="25">
        <v>36</v>
      </c>
      <c r="P75" s="25"/>
      <c r="Q75" s="23"/>
      <c r="R75" s="25"/>
      <c r="S75" s="23"/>
      <c r="T75" s="25"/>
      <c r="U75" s="23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3"/>
      <c r="AG75" s="25"/>
      <c r="AH75" s="23"/>
      <c r="AI75" s="23"/>
      <c r="AJ75" s="23"/>
      <c r="AK75" s="25"/>
      <c r="AL75" s="25"/>
      <c r="AM75" s="25"/>
      <c r="AN75" s="25">
        <v>63</v>
      </c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>
        <v>3</v>
      </c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>
        <v>10</v>
      </c>
      <c r="BM75" s="23"/>
      <c r="BN75" s="23"/>
      <c r="BO75" s="23"/>
      <c r="BP75" s="23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9">
        <v>119</v>
      </c>
      <c r="CC75" s="9"/>
      <c r="CD75" s="25"/>
      <c r="CE75" s="25"/>
      <c r="CF75" s="25"/>
      <c r="CG75" s="25"/>
      <c r="CH75" s="25"/>
      <c r="CI75" s="25"/>
      <c r="CJ75" s="25"/>
      <c r="CK75" s="25"/>
      <c r="CL75" s="25"/>
      <c r="CM75" s="23"/>
      <c r="CN75" s="25"/>
      <c r="CO75" s="25"/>
      <c r="CP75" s="25"/>
      <c r="CQ75" s="25"/>
      <c r="CR75" s="25"/>
      <c r="CS75" s="25"/>
      <c r="CT75" s="25"/>
      <c r="CU75" s="25">
        <v>150</v>
      </c>
      <c r="CV75" s="25"/>
      <c r="CW75" s="25"/>
      <c r="CX75" s="25"/>
      <c r="CY75" s="25"/>
      <c r="CZ75" s="25"/>
      <c r="DA75" s="25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</row>
    <row r="76" spans="1:118" ht="12.75">
      <c r="A76" s="23" t="s">
        <v>163</v>
      </c>
      <c r="B76" s="24">
        <v>36350</v>
      </c>
      <c r="C76" s="23" t="s">
        <v>127</v>
      </c>
      <c r="D76" s="23">
        <v>9921065</v>
      </c>
      <c r="E76" s="23"/>
      <c r="F76" s="23"/>
      <c r="G76" s="25"/>
      <c r="H76" s="25"/>
      <c r="I76" s="25">
        <v>6.5</v>
      </c>
      <c r="J76" s="25"/>
      <c r="K76" s="25"/>
      <c r="L76" s="25"/>
      <c r="M76" s="25"/>
      <c r="N76" s="25"/>
      <c r="O76" s="25">
        <v>41</v>
      </c>
      <c r="P76" s="25"/>
      <c r="Q76" s="23"/>
      <c r="R76" s="25"/>
      <c r="S76" s="23">
        <v>0.6</v>
      </c>
      <c r="T76" s="25"/>
      <c r="U76" s="23"/>
      <c r="V76" s="25">
        <v>1</v>
      </c>
      <c r="W76" s="25"/>
      <c r="X76" s="25">
        <v>0.8</v>
      </c>
      <c r="Y76" s="25"/>
      <c r="Z76" s="25">
        <v>1</v>
      </c>
      <c r="AA76" s="25">
        <v>0.4</v>
      </c>
      <c r="AB76" s="25"/>
      <c r="AC76" s="25"/>
      <c r="AD76" s="25"/>
      <c r="AE76" s="25">
        <v>0.7</v>
      </c>
      <c r="AF76" s="23">
        <v>0.8</v>
      </c>
      <c r="AG76" s="25"/>
      <c r="AH76" s="23"/>
      <c r="AI76" s="23"/>
      <c r="AJ76" s="23"/>
      <c r="AK76" s="25"/>
      <c r="AL76" s="25"/>
      <c r="AM76" s="25">
        <v>2.4</v>
      </c>
      <c r="AN76" s="25">
        <v>42</v>
      </c>
      <c r="AO76" s="25">
        <v>1.9</v>
      </c>
      <c r="AP76" s="25"/>
      <c r="AQ76" s="25"/>
      <c r="AR76" s="25"/>
      <c r="AS76" s="25">
        <v>0.5</v>
      </c>
      <c r="AT76" s="25"/>
      <c r="AU76" s="25"/>
      <c r="AV76" s="25"/>
      <c r="AW76" s="25"/>
      <c r="AX76" s="25"/>
      <c r="AY76" s="25"/>
      <c r="AZ76" s="25">
        <v>640</v>
      </c>
      <c r="BA76" s="25">
        <v>1.4</v>
      </c>
      <c r="BB76" s="25"/>
      <c r="BC76" s="25"/>
      <c r="BD76" s="25"/>
      <c r="BE76" s="25"/>
      <c r="BF76" s="25"/>
      <c r="BG76" s="25"/>
      <c r="BH76" s="25">
        <v>1.4</v>
      </c>
      <c r="BI76" s="25">
        <v>0.9</v>
      </c>
      <c r="BJ76" s="25"/>
      <c r="BK76" s="25"/>
      <c r="BL76" s="25">
        <v>12.4</v>
      </c>
      <c r="BM76" s="23"/>
      <c r="BN76" s="23"/>
      <c r="BO76" s="23"/>
      <c r="BP76" s="23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9">
        <v>755.7</v>
      </c>
      <c r="CC76" s="9"/>
      <c r="CD76" s="25"/>
      <c r="CE76" s="25"/>
      <c r="CF76" s="25"/>
      <c r="CG76" s="25"/>
      <c r="CH76" s="25"/>
      <c r="CI76" s="25"/>
      <c r="CJ76" s="25"/>
      <c r="CK76" s="25"/>
      <c r="CL76" s="25"/>
      <c r="CM76" s="23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</row>
    <row r="77" spans="1:118" ht="12.75">
      <c r="A77" s="23" t="s">
        <v>163</v>
      </c>
      <c r="B77" s="24">
        <v>36494</v>
      </c>
      <c r="C77" s="23" t="s">
        <v>127</v>
      </c>
      <c r="D77" s="23">
        <v>9941263</v>
      </c>
      <c r="E77" s="23"/>
      <c r="F77" s="23"/>
      <c r="G77" s="25"/>
      <c r="H77" s="25"/>
      <c r="I77" s="25">
        <v>5.5</v>
      </c>
      <c r="J77" s="25"/>
      <c r="K77" s="25"/>
      <c r="L77" s="25"/>
      <c r="M77" s="25"/>
      <c r="N77" s="25"/>
      <c r="O77" s="25">
        <v>41</v>
      </c>
      <c r="P77" s="25"/>
      <c r="Q77" s="23">
        <v>0.6</v>
      </c>
      <c r="R77" s="25"/>
      <c r="S77" s="23"/>
      <c r="T77" s="25"/>
      <c r="U77" s="23"/>
      <c r="V77" s="25">
        <v>1.1</v>
      </c>
      <c r="W77" s="25"/>
      <c r="X77" s="25">
        <v>0.8</v>
      </c>
      <c r="Y77" s="25"/>
      <c r="Z77" s="25">
        <v>0.9</v>
      </c>
      <c r="AA77" s="25">
        <v>0.3</v>
      </c>
      <c r="AB77" s="25"/>
      <c r="AC77" s="25"/>
      <c r="AD77" s="25"/>
      <c r="AE77" s="25">
        <v>0.6</v>
      </c>
      <c r="AF77" s="23">
        <v>0.9</v>
      </c>
      <c r="AG77" s="25"/>
      <c r="AH77" s="23"/>
      <c r="AI77" s="23"/>
      <c r="AJ77" s="23"/>
      <c r="AK77" s="25"/>
      <c r="AL77" s="25"/>
      <c r="AM77" s="25">
        <v>2</v>
      </c>
      <c r="AN77" s="25">
        <v>64</v>
      </c>
      <c r="AO77" s="25">
        <v>2.4</v>
      </c>
      <c r="AP77" s="25"/>
      <c r="AQ77" s="25"/>
      <c r="AR77" s="25"/>
      <c r="AS77" s="25">
        <v>0.6</v>
      </c>
      <c r="AT77" s="25"/>
      <c r="AU77" s="25"/>
      <c r="AV77" s="25"/>
      <c r="AW77" s="25"/>
      <c r="AX77" s="25"/>
      <c r="AY77" s="25"/>
      <c r="AZ77" s="25">
        <v>900</v>
      </c>
      <c r="BA77" s="25">
        <v>1.2</v>
      </c>
      <c r="BB77" s="25"/>
      <c r="BC77" s="25"/>
      <c r="BD77" s="25"/>
      <c r="BE77" s="25"/>
      <c r="BF77" s="25"/>
      <c r="BG77" s="25"/>
      <c r="BH77" s="25">
        <v>1.1</v>
      </c>
      <c r="BI77" s="25">
        <v>0.7</v>
      </c>
      <c r="BJ77" s="25"/>
      <c r="BK77" s="25"/>
      <c r="BL77" s="25">
        <v>9.6</v>
      </c>
      <c r="BM77" s="23"/>
      <c r="BN77" s="23"/>
      <c r="BO77" s="23"/>
      <c r="BP77" s="23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9">
        <v>1033.3</v>
      </c>
      <c r="CC77" s="9"/>
      <c r="CD77" s="25"/>
      <c r="CE77" s="25"/>
      <c r="CF77" s="25"/>
      <c r="CG77" s="25"/>
      <c r="CH77" s="25"/>
      <c r="CI77" s="25"/>
      <c r="CJ77" s="25"/>
      <c r="CK77" s="25"/>
      <c r="CL77" s="25"/>
      <c r="CM77" s="23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</row>
    <row r="78" spans="1:118" ht="12.75">
      <c r="A78" s="23" t="s">
        <v>164</v>
      </c>
      <c r="B78" s="24">
        <v>36265</v>
      </c>
      <c r="C78" s="23" t="s">
        <v>127</v>
      </c>
      <c r="D78" s="23">
        <v>9908144</v>
      </c>
      <c r="E78" s="23"/>
      <c r="F78" s="23"/>
      <c r="G78" s="25"/>
      <c r="H78" s="25"/>
      <c r="I78" s="25">
        <v>6.1</v>
      </c>
      <c r="J78" s="25"/>
      <c r="K78" s="25"/>
      <c r="L78" s="25"/>
      <c r="M78" s="25"/>
      <c r="N78" s="25"/>
      <c r="O78" s="25">
        <v>1.5</v>
      </c>
      <c r="P78" s="25"/>
      <c r="Q78" s="23"/>
      <c r="R78" s="25"/>
      <c r="S78" s="23"/>
      <c r="T78" s="25"/>
      <c r="U78" s="23"/>
      <c r="V78" s="25">
        <v>2.2</v>
      </c>
      <c r="W78" s="25"/>
      <c r="X78" s="25">
        <v>12</v>
      </c>
      <c r="Y78" s="25"/>
      <c r="Z78" s="25">
        <v>0.3</v>
      </c>
      <c r="AA78" s="25">
        <v>1.3</v>
      </c>
      <c r="AB78" s="25"/>
      <c r="AC78" s="25"/>
      <c r="AD78" s="25">
        <v>0.3</v>
      </c>
      <c r="AE78" s="25">
        <v>0.1</v>
      </c>
      <c r="AF78" s="23">
        <v>1.5</v>
      </c>
      <c r="AG78" s="25"/>
      <c r="AH78" s="23"/>
      <c r="AI78" s="23"/>
      <c r="AJ78" s="23"/>
      <c r="AK78" s="25"/>
      <c r="AL78" s="25"/>
      <c r="AM78" s="25">
        <v>0.6</v>
      </c>
      <c r="AN78" s="25">
        <v>29</v>
      </c>
      <c r="AO78" s="25"/>
      <c r="AP78" s="25"/>
      <c r="AQ78" s="25"/>
      <c r="AR78" s="25"/>
      <c r="AS78" s="25">
        <v>3.3</v>
      </c>
      <c r="AT78" s="25"/>
      <c r="AU78" s="25"/>
      <c r="AV78" s="25"/>
      <c r="AW78" s="25"/>
      <c r="AX78" s="25"/>
      <c r="AY78" s="25"/>
      <c r="AZ78" s="25"/>
      <c r="BA78" s="25">
        <v>0.5</v>
      </c>
      <c r="BB78" s="25"/>
      <c r="BC78" s="25"/>
      <c r="BD78" s="25">
        <v>0.1</v>
      </c>
      <c r="BE78" s="25"/>
      <c r="BF78" s="25"/>
      <c r="BG78" s="25"/>
      <c r="BH78" s="25"/>
      <c r="BI78" s="25"/>
      <c r="BJ78" s="25">
        <v>0.8</v>
      </c>
      <c r="BK78" s="25"/>
      <c r="BL78" s="25">
        <v>0.8</v>
      </c>
      <c r="BM78" s="23"/>
      <c r="BN78" s="23"/>
      <c r="BO78" s="23"/>
      <c r="BP78" s="23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9">
        <v>60.4</v>
      </c>
      <c r="CC78" s="9"/>
      <c r="CD78" s="25"/>
      <c r="CE78" s="25"/>
      <c r="CF78" s="25"/>
      <c r="CG78" s="25"/>
      <c r="CH78" s="25"/>
      <c r="CI78" s="25"/>
      <c r="CJ78" s="25"/>
      <c r="CK78" s="25"/>
      <c r="CL78" s="25"/>
      <c r="CM78" s="23"/>
      <c r="CN78" s="25"/>
      <c r="CO78" s="25"/>
      <c r="CP78" s="25"/>
      <c r="CQ78" s="25"/>
      <c r="CR78" s="25"/>
      <c r="CS78" s="25"/>
      <c r="CT78" s="25"/>
      <c r="CU78" s="25">
        <v>15</v>
      </c>
      <c r="CV78" s="25"/>
      <c r="CW78" s="25"/>
      <c r="CX78" s="25"/>
      <c r="CY78" s="25"/>
      <c r="CZ78" s="25"/>
      <c r="DA78" s="25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</row>
    <row r="79" spans="1:118" ht="12.75">
      <c r="A79" s="23" t="s">
        <v>164</v>
      </c>
      <c r="B79" s="24">
        <v>36350</v>
      </c>
      <c r="C79" s="23" t="s">
        <v>127</v>
      </c>
      <c r="D79" s="23">
        <v>9921056</v>
      </c>
      <c r="E79" s="23"/>
      <c r="F79" s="23"/>
      <c r="G79" s="25"/>
      <c r="H79" s="25"/>
      <c r="I79" s="25">
        <v>7.3</v>
      </c>
      <c r="J79" s="25"/>
      <c r="K79" s="25"/>
      <c r="L79" s="25"/>
      <c r="M79" s="25"/>
      <c r="N79" s="25"/>
      <c r="O79" s="25">
        <v>1.6</v>
      </c>
      <c r="P79" s="25"/>
      <c r="Q79" s="23"/>
      <c r="R79" s="25"/>
      <c r="S79" s="23"/>
      <c r="T79" s="25"/>
      <c r="U79" s="23"/>
      <c r="V79" s="25">
        <v>1.9</v>
      </c>
      <c r="W79" s="25"/>
      <c r="X79" s="25">
        <v>9.7</v>
      </c>
      <c r="Y79" s="25"/>
      <c r="Z79" s="25">
        <v>0.4</v>
      </c>
      <c r="AA79" s="25">
        <v>1.5</v>
      </c>
      <c r="AB79" s="25"/>
      <c r="AC79" s="25"/>
      <c r="AD79" s="25">
        <v>0.4</v>
      </c>
      <c r="AE79" s="25">
        <v>0.2</v>
      </c>
      <c r="AF79" s="23">
        <v>0.8</v>
      </c>
      <c r="AG79" s="25">
        <v>0.3</v>
      </c>
      <c r="AH79" s="23"/>
      <c r="AI79" s="23"/>
      <c r="AJ79" s="23"/>
      <c r="AK79" s="25"/>
      <c r="AL79" s="25"/>
      <c r="AM79" s="25">
        <v>0.4</v>
      </c>
      <c r="AN79" s="25">
        <v>15</v>
      </c>
      <c r="AO79" s="25"/>
      <c r="AP79" s="25"/>
      <c r="AQ79" s="25"/>
      <c r="AR79" s="25"/>
      <c r="AS79" s="25">
        <v>1.2</v>
      </c>
      <c r="AT79" s="25"/>
      <c r="AU79" s="25"/>
      <c r="AV79" s="25"/>
      <c r="AW79" s="25"/>
      <c r="AX79" s="25"/>
      <c r="AY79" s="25"/>
      <c r="AZ79" s="25"/>
      <c r="BA79" s="25">
        <v>0.4</v>
      </c>
      <c r="BB79" s="25"/>
      <c r="BC79" s="25"/>
      <c r="BD79" s="25">
        <v>0.1</v>
      </c>
      <c r="BE79" s="25"/>
      <c r="BF79" s="25"/>
      <c r="BG79" s="25"/>
      <c r="BH79" s="25"/>
      <c r="BI79" s="25"/>
      <c r="BJ79" s="25">
        <v>0.8</v>
      </c>
      <c r="BK79" s="25"/>
      <c r="BL79" s="25">
        <v>0.5</v>
      </c>
      <c r="BM79" s="23"/>
      <c r="BN79" s="23"/>
      <c r="BO79" s="23"/>
      <c r="BP79" s="23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9">
        <v>42.5</v>
      </c>
      <c r="CC79" s="9"/>
      <c r="CD79" s="25"/>
      <c r="CE79" s="25"/>
      <c r="CF79" s="25"/>
      <c r="CG79" s="25"/>
      <c r="CH79" s="25"/>
      <c r="CI79" s="25"/>
      <c r="CJ79" s="25"/>
      <c r="CK79" s="25"/>
      <c r="CL79" s="25"/>
      <c r="CM79" s="23"/>
      <c r="CN79" s="25"/>
      <c r="CO79" s="25"/>
      <c r="CP79" s="25"/>
      <c r="CQ79" s="25"/>
      <c r="CR79" s="25"/>
      <c r="CS79" s="25"/>
      <c r="CT79" s="25"/>
      <c r="CU79" s="25">
        <v>20</v>
      </c>
      <c r="CV79" s="25"/>
      <c r="CW79" s="25"/>
      <c r="CX79" s="25"/>
      <c r="CY79" s="25"/>
      <c r="CZ79" s="25"/>
      <c r="DA79" s="25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</row>
    <row r="80" spans="1:118" ht="12.75">
      <c r="A80" s="23" t="s">
        <v>164</v>
      </c>
      <c r="B80" s="24">
        <v>36494</v>
      </c>
      <c r="C80" s="23" t="s">
        <v>127</v>
      </c>
      <c r="D80" s="23">
        <v>9941258</v>
      </c>
      <c r="E80" s="23"/>
      <c r="F80" s="23"/>
      <c r="G80" s="25"/>
      <c r="H80" s="25"/>
      <c r="I80" s="25">
        <v>6.8</v>
      </c>
      <c r="J80" s="25"/>
      <c r="K80" s="25"/>
      <c r="L80" s="25"/>
      <c r="M80" s="25"/>
      <c r="N80" s="25"/>
      <c r="O80" s="25">
        <v>1.7</v>
      </c>
      <c r="P80" s="25"/>
      <c r="Q80" s="23"/>
      <c r="R80" s="25"/>
      <c r="S80" s="23"/>
      <c r="T80" s="25"/>
      <c r="U80" s="23"/>
      <c r="V80" s="25">
        <v>2.1</v>
      </c>
      <c r="W80" s="25">
        <v>0.2</v>
      </c>
      <c r="X80" s="25">
        <v>11</v>
      </c>
      <c r="Y80" s="25"/>
      <c r="Z80" s="25">
        <v>0.2</v>
      </c>
      <c r="AA80" s="25">
        <v>1.2</v>
      </c>
      <c r="AB80" s="25"/>
      <c r="AC80" s="25"/>
      <c r="AD80" s="25">
        <v>0.4</v>
      </c>
      <c r="AE80" s="25">
        <v>0.3</v>
      </c>
      <c r="AF80" s="23">
        <v>0.6</v>
      </c>
      <c r="AG80" s="25">
        <v>0.5</v>
      </c>
      <c r="AH80" s="23"/>
      <c r="AI80" s="23"/>
      <c r="AJ80" s="23"/>
      <c r="AK80" s="25"/>
      <c r="AL80" s="25"/>
      <c r="AM80" s="25">
        <v>0.3</v>
      </c>
      <c r="AN80" s="25">
        <v>8.4</v>
      </c>
      <c r="AO80" s="25"/>
      <c r="AP80" s="25"/>
      <c r="AQ80" s="25"/>
      <c r="AR80" s="25"/>
      <c r="AS80" s="25">
        <v>0.5</v>
      </c>
      <c r="AT80" s="25"/>
      <c r="AU80" s="25"/>
      <c r="AV80" s="25"/>
      <c r="AW80" s="25"/>
      <c r="AX80" s="25"/>
      <c r="AY80" s="25"/>
      <c r="AZ80" s="25">
        <v>12</v>
      </c>
      <c r="BA80" s="25">
        <v>0.2</v>
      </c>
      <c r="BB80" s="25"/>
      <c r="BC80" s="25"/>
      <c r="BD80" s="25">
        <v>0.2</v>
      </c>
      <c r="BE80" s="25"/>
      <c r="BF80" s="25"/>
      <c r="BG80" s="25"/>
      <c r="BH80" s="25"/>
      <c r="BI80" s="25"/>
      <c r="BJ80" s="25">
        <v>0.6</v>
      </c>
      <c r="BK80" s="25"/>
      <c r="BL80" s="25">
        <v>0.4</v>
      </c>
      <c r="BM80" s="23"/>
      <c r="BN80" s="23"/>
      <c r="BO80" s="23"/>
      <c r="BP80" s="23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9">
        <v>47.6</v>
      </c>
      <c r="CC80" s="9"/>
      <c r="CD80" s="25"/>
      <c r="CE80" s="25"/>
      <c r="CF80" s="25"/>
      <c r="CG80" s="25"/>
      <c r="CH80" s="25"/>
      <c r="CI80" s="25"/>
      <c r="CJ80" s="25"/>
      <c r="CK80" s="25"/>
      <c r="CL80" s="25"/>
      <c r="CM80" s="23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</row>
    <row r="81" spans="1:118" ht="12.75">
      <c r="A81" s="23" t="s">
        <v>165</v>
      </c>
      <c r="B81" s="24">
        <v>36265</v>
      </c>
      <c r="C81" s="23" t="s">
        <v>127</v>
      </c>
      <c r="D81" s="23">
        <v>9908147</v>
      </c>
      <c r="E81" s="23"/>
      <c r="F81" s="23"/>
      <c r="G81" s="25"/>
      <c r="H81" s="25"/>
      <c r="I81" s="25">
        <v>0.4</v>
      </c>
      <c r="J81" s="25"/>
      <c r="K81" s="25"/>
      <c r="L81" s="25"/>
      <c r="M81" s="25"/>
      <c r="N81" s="25"/>
      <c r="O81" s="25">
        <v>0.4</v>
      </c>
      <c r="P81" s="25"/>
      <c r="Q81" s="23">
        <v>3.3</v>
      </c>
      <c r="R81" s="25"/>
      <c r="S81" s="23"/>
      <c r="T81" s="25"/>
      <c r="U81" s="23"/>
      <c r="V81" s="25"/>
      <c r="W81" s="25"/>
      <c r="X81" s="25">
        <v>0.3</v>
      </c>
      <c r="Y81" s="25"/>
      <c r="Z81" s="25">
        <v>0.7</v>
      </c>
      <c r="AA81" s="25">
        <v>1.1</v>
      </c>
      <c r="AB81" s="25"/>
      <c r="AC81" s="25"/>
      <c r="AD81" s="25">
        <v>1.3</v>
      </c>
      <c r="AE81" s="25">
        <v>0.6</v>
      </c>
      <c r="AF81" s="23">
        <v>0.8</v>
      </c>
      <c r="AG81" s="25">
        <v>0.6</v>
      </c>
      <c r="AH81" s="23"/>
      <c r="AI81" s="23"/>
      <c r="AJ81" s="23"/>
      <c r="AK81" s="25"/>
      <c r="AL81" s="25"/>
      <c r="AM81" s="25"/>
      <c r="AN81" s="25">
        <v>37</v>
      </c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>
        <v>0.6</v>
      </c>
      <c r="AZ81" s="25"/>
      <c r="BA81" s="25"/>
      <c r="BB81" s="25"/>
      <c r="BC81" s="25"/>
      <c r="BD81" s="25">
        <v>2.1</v>
      </c>
      <c r="BE81" s="25"/>
      <c r="BF81" s="25"/>
      <c r="BG81" s="25"/>
      <c r="BH81" s="25"/>
      <c r="BI81" s="25"/>
      <c r="BJ81" s="25"/>
      <c r="BK81" s="25"/>
      <c r="BL81" s="25"/>
      <c r="BM81" s="23"/>
      <c r="BN81" s="23"/>
      <c r="BO81" s="23"/>
      <c r="BP81" s="23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9">
        <v>49.2</v>
      </c>
      <c r="CC81" s="9"/>
      <c r="CD81" s="25"/>
      <c r="CE81" s="25"/>
      <c r="CF81" s="25"/>
      <c r="CG81" s="25"/>
      <c r="CH81" s="25"/>
      <c r="CI81" s="25"/>
      <c r="CJ81" s="25">
        <v>2.4</v>
      </c>
      <c r="CK81" s="25"/>
      <c r="CL81" s="25"/>
      <c r="CM81" s="23"/>
      <c r="CN81" s="25"/>
      <c r="CO81" s="25"/>
      <c r="CP81" s="25"/>
      <c r="CQ81" s="25"/>
      <c r="CR81" s="25"/>
      <c r="CS81" s="25"/>
      <c r="CT81" s="25"/>
      <c r="CU81" s="25">
        <v>30</v>
      </c>
      <c r="CV81" s="25"/>
      <c r="CW81" s="25"/>
      <c r="CX81" s="25"/>
      <c r="CY81" s="25"/>
      <c r="CZ81" s="25"/>
      <c r="DA81" s="25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</row>
    <row r="82" spans="1:118" ht="12.75">
      <c r="A82" s="23" t="s">
        <v>165</v>
      </c>
      <c r="B82" s="24">
        <v>36350</v>
      </c>
      <c r="C82" s="23" t="s">
        <v>127</v>
      </c>
      <c r="D82" s="23">
        <v>9921062</v>
      </c>
      <c r="E82" s="23"/>
      <c r="F82" s="23"/>
      <c r="G82" s="25"/>
      <c r="H82" s="25"/>
      <c r="I82" s="25">
        <v>0.4</v>
      </c>
      <c r="J82" s="25"/>
      <c r="K82" s="25"/>
      <c r="L82" s="25"/>
      <c r="M82" s="25"/>
      <c r="N82" s="25"/>
      <c r="O82" s="25">
        <v>0.3</v>
      </c>
      <c r="P82" s="25"/>
      <c r="Q82" s="23">
        <v>3.4</v>
      </c>
      <c r="R82" s="25"/>
      <c r="S82" s="23"/>
      <c r="T82" s="25"/>
      <c r="U82" s="23"/>
      <c r="V82" s="25"/>
      <c r="W82" s="25"/>
      <c r="X82" s="25">
        <v>0.2</v>
      </c>
      <c r="Y82" s="25"/>
      <c r="Z82" s="25">
        <v>1</v>
      </c>
      <c r="AA82" s="25">
        <v>2.2</v>
      </c>
      <c r="AB82" s="25"/>
      <c r="AC82" s="25"/>
      <c r="AD82" s="25">
        <v>1.2</v>
      </c>
      <c r="AE82" s="25">
        <v>0.7</v>
      </c>
      <c r="AF82" s="23">
        <v>1.1</v>
      </c>
      <c r="AG82" s="25">
        <v>0.8</v>
      </c>
      <c r="AH82" s="23"/>
      <c r="AI82" s="23"/>
      <c r="AJ82" s="23"/>
      <c r="AK82" s="25"/>
      <c r="AL82" s="25"/>
      <c r="AM82" s="25"/>
      <c r="AN82" s="25">
        <v>31</v>
      </c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>
        <v>0.6</v>
      </c>
      <c r="AZ82" s="25">
        <v>10</v>
      </c>
      <c r="BA82" s="25"/>
      <c r="BB82" s="25"/>
      <c r="BC82" s="25"/>
      <c r="BD82" s="25">
        <v>2.2</v>
      </c>
      <c r="BE82" s="25"/>
      <c r="BF82" s="25"/>
      <c r="BG82" s="25"/>
      <c r="BH82" s="25"/>
      <c r="BI82" s="25"/>
      <c r="BJ82" s="25"/>
      <c r="BK82" s="25"/>
      <c r="BL82" s="25"/>
      <c r="BM82" s="23"/>
      <c r="BN82" s="23"/>
      <c r="BO82" s="23"/>
      <c r="BP82" s="23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9">
        <v>55.1</v>
      </c>
      <c r="CC82" s="9"/>
      <c r="CD82" s="25"/>
      <c r="CE82" s="25"/>
      <c r="CF82" s="25"/>
      <c r="CG82" s="25"/>
      <c r="CH82" s="25"/>
      <c r="CI82" s="25">
        <v>1.1</v>
      </c>
      <c r="CJ82" s="25"/>
      <c r="CK82" s="25"/>
      <c r="CL82" s="25"/>
      <c r="CM82" s="23"/>
      <c r="CN82" s="25"/>
      <c r="CO82" s="25"/>
      <c r="CP82" s="25"/>
      <c r="CQ82" s="25"/>
      <c r="CR82" s="25"/>
      <c r="CS82" s="25"/>
      <c r="CT82" s="25"/>
      <c r="CU82" s="25">
        <v>43</v>
      </c>
      <c r="CV82" s="25"/>
      <c r="CW82" s="25"/>
      <c r="CX82" s="25"/>
      <c r="CY82" s="25"/>
      <c r="CZ82" s="25"/>
      <c r="DA82" s="25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</row>
    <row r="83" spans="1:118" ht="12.75">
      <c r="A83" s="23" t="s">
        <v>165</v>
      </c>
      <c r="B83" s="24">
        <v>36494</v>
      </c>
      <c r="C83" s="23" t="s">
        <v>127</v>
      </c>
      <c r="D83" s="23">
        <v>9941260</v>
      </c>
      <c r="E83" s="23"/>
      <c r="F83" s="23"/>
      <c r="G83" s="25"/>
      <c r="H83" s="25"/>
      <c r="I83" s="25">
        <v>0.6</v>
      </c>
      <c r="J83" s="25"/>
      <c r="K83" s="25"/>
      <c r="L83" s="25"/>
      <c r="M83" s="25"/>
      <c r="N83" s="25"/>
      <c r="O83" s="25">
        <v>0.4</v>
      </c>
      <c r="P83" s="25"/>
      <c r="Q83" s="23">
        <v>2.1</v>
      </c>
      <c r="R83" s="25"/>
      <c r="S83" s="23"/>
      <c r="T83" s="25"/>
      <c r="U83" s="23"/>
      <c r="V83" s="25">
        <v>0.2</v>
      </c>
      <c r="W83" s="25"/>
      <c r="X83" s="25"/>
      <c r="Y83" s="25"/>
      <c r="Z83" s="25">
        <v>0.9</v>
      </c>
      <c r="AA83" s="25">
        <v>3.6</v>
      </c>
      <c r="AB83" s="25"/>
      <c r="AC83" s="25"/>
      <c r="AD83" s="25">
        <v>1.8</v>
      </c>
      <c r="AE83" s="25">
        <v>1.2</v>
      </c>
      <c r="AF83" s="23">
        <v>0.7</v>
      </c>
      <c r="AG83" s="25">
        <v>0.8</v>
      </c>
      <c r="AH83" s="23"/>
      <c r="AI83" s="23"/>
      <c r="AJ83" s="23"/>
      <c r="AK83" s="25"/>
      <c r="AL83" s="25"/>
      <c r="AM83" s="25"/>
      <c r="AN83" s="25">
        <v>31</v>
      </c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>
        <v>0.9</v>
      </c>
      <c r="AZ83" s="25">
        <v>18</v>
      </c>
      <c r="BA83" s="25"/>
      <c r="BB83" s="25"/>
      <c r="BC83" s="25"/>
      <c r="BD83" s="25">
        <v>3.7</v>
      </c>
      <c r="BE83" s="25"/>
      <c r="BF83" s="25"/>
      <c r="BG83" s="25"/>
      <c r="BH83" s="25"/>
      <c r="BI83" s="25"/>
      <c r="BJ83" s="25"/>
      <c r="BK83" s="25"/>
      <c r="BL83" s="25"/>
      <c r="BM83" s="23"/>
      <c r="BN83" s="23"/>
      <c r="BO83" s="23"/>
      <c r="BP83" s="23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9">
        <v>65.9</v>
      </c>
      <c r="CC83" s="9"/>
      <c r="CD83" s="25"/>
      <c r="CE83" s="25"/>
      <c r="CF83" s="25"/>
      <c r="CG83" s="25"/>
      <c r="CH83" s="25"/>
      <c r="CI83" s="25"/>
      <c r="CJ83" s="25"/>
      <c r="CK83" s="25"/>
      <c r="CL83" s="25"/>
      <c r="CM83" s="23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</row>
    <row r="84" spans="1:118" ht="12.75">
      <c r="A84" s="23" t="s">
        <v>166</v>
      </c>
      <c r="B84" s="24">
        <v>36265</v>
      </c>
      <c r="C84" s="23" t="s">
        <v>127</v>
      </c>
      <c r="D84" s="23">
        <v>9908149</v>
      </c>
      <c r="E84" s="23"/>
      <c r="F84" s="23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3">
        <v>6</v>
      </c>
      <c r="R84" s="25"/>
      <c r="S84" s="23"/>
      <c r="T84" s="25"/>
      <c r="U84" s="23"/>
      <c r="V84" s="25"/>
      <c r="W84" s="25"/>
      <c r="X84" s="25"/>
      <c r="Y84" s="25">
        <v>10</v>
      </c>
      <c r="Z84" s="25">
        <v>7</v>
      </c>
      <c r="AA84" s="25">
        <v>16</v>
      </c>
      <c r="AB84" s="25"/>
      <c r="AC84" s="25"/>
      <c r="AD84" s="25">
        <v>4</v>
      </c>
      <c r="AE84" s="25">
        <v>2</v>
      </c>
      <c r="AF84" s="23">
        <v>31</v>
      </c>
      <c r="AG84" s="25"/>
      <c r="AH84" s="23"/>
      <c r="AI84" s="23"/>
      <c r="AJ84" s="23"/>
      <c r="AK84" s="25"/>
      <c r="AL84" s="25"/>
      <c r="AM84" s="25"/>
      <c r="AN84" s="25">
        <v>160</v>
      </c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>
        <v>2</v>
      </c>
      <c r="AZ84" s="25"/>
      <c r="BA84" s="25">
        <v>3</v>
      </c>
      <c r="BB84" s="25"/>
      <c r="BC84" s="25"/>
      <c r="BD84" s="25">
        <v>3</v>
      </c>
      <c r="BE84" s="25"/>
      <c r="BF84" s="25"/>
      <c r="BG84" s="25"/>
      <c r="BH84" s="25"/>
      <c r="BI84" s="25"/>
      <c r="BJ84" s="25">
        <v>6</v>
      </c>
      <c r="BK84" s="25"/>
      <c r="BL84" s="25"/>
      <c r="BM84" s="23"/>
      <c r="BN84" s="23"/>
      <c r="BO84" s="23"/>
      <c r="BP84" s="23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9">
        <v>250</v>
      </c>
      <c r="CC84" s="9"/>
      <c r="CD84" s="25"/>
      <c r="CE84" s="25"/>
      <c r="CF84" s="25"/>
      <c r="CG84" s="25"/>
      <c r="CH84" s="25"/>
      <c r="CI84" s="25"/>
      <c r="CJ84" s="25"/>
      <c r="CK84" s="25"/>
      <c r="CL84" s="25"/>
      <c r="CM84" s="23"/>
      <c r="CN84" s="25"/>
      <c r="CO84" s="25"/>
      <c r="CP84" s="25"/>
      <c r="CQ84" s="25"/>
      <c r="CR84" s="25"/>
      <c r="CS84" s="25"/>
      <c r="CT84" s="25"/>
      <c r="CU84" s="25">
        <v>43</v>
      </c>
      <c r="CV84" s="25"/>
      <c r="CW84" s="25"/>
      <c r="CX84" s="25"/>
      <c r="CY84" s="25"/>
      <c r="CZ84" s="25"/>
      <c r="DA84" s="25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</row>
    <row r="85" spans="1:118" ht="12.75">
      <c r="A85" s="23" t="s">
        <v>166</v>
      </c>
      <c r="B85" s="24">
        <v>36350</v>
      </c>
      <c r="C85" s="23" t="s">
        <v>127</v>
      </c>
      <c r="D85" s="23">
        <v>9921063</v>
      </c>
      <c r="E85" s="23"/>
      <c r="F85" s="23"/>
      <c r="G85" s="25"/>
      <c r="H85" s="25"/>
      <c r="I85" s="25">
        <v>1.1</v>
      </c>
      <c r="J85" s="25"/>
      <c r="K85" s="25"/>
      <c r="L85" s="25"/>
      <c r="M85" s="25"/>
      <c r="N85" s="25"/>
      <c r="O85" s="25"/>
      <c r="P85" s="25"/>
      <c r="Q85" s="23">
        <v>3</v>
      </c>
      <c r="R85" s="25"/>
      <c r="S85" s="23"/>
      <c r="T85" s="25"/>
      <c r="U85" s="23"/>
      <c r="V85" s="25"/>
      <c r="W85" s="25"/>
      <c r="X85" s="25"/>
      <c r="Y85" s="25">
        <v>7</v>
      </c>
      <c r="Z85" s="25">
        <v>6.3</v>
      </c>
      <c r="AA85" s="25">
        <v>8.4</v>
      </c>
      <c r="AB85" s="25"/>
      <c r="AC85" s="25"/>
      <c r="AD85" s="25">
        <v>1.8</v>
      </c>
      <c r="AE85" s="25">
        <v>1.3</v>
      </c>
      <c r="AF85" s="23">
        <v>14</v>
      </c>
      <c r="AG85" s="25">
        <v>0.9</v>
      </c>
      <c r="AH85" s="23"/>
      <c r="AI85" s="23"/>
      <c r="AJ85" s="23"/>
      <c r="AK85" s="25"/>
      <c r="AL85" s="25"/>
      <c r="AM85" s="25"/>
      <c r="AN85" s="25">
        <v>140</v>
      </c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>
        <v>0.2</v>
      </c>
      <c r="BB85" s="25"/>
      <c r="BC85" s="25"/>
      <c r="BD85" s="25">
        <v>0.3</v>
      </c>
      <c r="BE85" s="25"/>
      <c r="BF85" s="25"/>
      <c r="BG85" s="25"/>
      <c r="BH85" s="25"/>
      <c r="BI85" s="25"/>
      <c r="BJ85" s="25">
        <v>3.5</v>
      </c>
      <c r="BK85" s="25"/>
      <c r="BL85" s="25"/>
      <c r="BM85" s="23"/>
      <c r="BN85" s="23"/>
      <c r="BO85" s="23"/>
      <c r="BP85" s="23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9">
        <v>187.8</v>
      </c>
      <c r="CC85" s="9"/>
      <c r="CD85" s="25"/>
      <c r="CE85" s="25"/>
      <c r="CF85" s="25"/>
      <c r="CG85" s="25"/>
      <c r="CH85" s="25"/>
      <c r="CI85" s="25"/>
      <c r="CJ85" s="25"/>
      <c r="CK85" s="25"/>
      <c r="CL85" s="25"/>
      <c r="CM85" s="23"/>
      <c r="CN85" s="25"/>
      <c r="CO85" s="25"/>
      <c r="CP85" s="25"/>
      <c r="CQ85" s="25"/>
      <c r="CR85" s="25"/>
      <c r="CS85" s="25"/>
      <c r="CT85" s="25"/>
      <c r="CU85" s="25">
        <v>62</v>
      </c>
      <c r="CV85" s="25"/>
      <c r="CW85" s="25"/>
      <c r="CX85" s="25"/>
      <c r="CY85" s="25"/>
      <c r="CZ85" s="25"/>
      <c r="DA85" s="25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</row>
    <row r="86" spans="1:118" ht="12.75">
      <c r="A86" s="23" t="s">
        <v>166</v>
      </c>
      <c r="B86" s="24">
        <v>36494</v>
      </c>
      <c r="C86" s="23" t="s">
        <v>127</v>
      </c>
      <c r="D86" s="23">
        <v>9941262</v>
      </c>
      <c r="E86" s="23"/>
      <c r="F86" s="23"/>
      <c r="G86" s="25"/>
      <c r="H86" s="25"/>
      <c r="I86" s="25">
        <v>2.5</v>
      </c>
      <c r="J86" s="25"/>
      <c r="K86" s="25"/>
      <c r="L86" s="25"/>
      <c r="M86" s="25"/>
      <c r="N86" s="25"/>
      <c r="O86" s="25"/>
      <c r="P86" s="25"/>
      <c r="Q86" s="23">
        <v>6.6</v>
      </c>
      <c r="R86" s="25"/>
      <c r="S86" s="23"/>
      <c r="T86" s="25"/>
      <c r="U86" s="23"/>
      <c r="V86" s="25"/>
      <c r="W86" s="25"/>
      <c r="X86" s="25"/>
      <c r="Y86" s="25">
        <v>17</v>
      </c>
      <c r="Z86" s="25">
        <v>14</v>
      </c>
      <c r="AA86" s="25">
        <v>13</v>
      </c>
      <c r="AB86" s="25"/>
      <c r="AC86" s="25"/>
      <c r="AD86" s="25">
        <v>3.4</v>
      </c>
      <c r="AE86" s="25">
        <v>1.9</v>
      </c>
      <c r="AF86" s="23">
        <v>67</v>
      </c>
      <c r="AG86" s="25">
        <v>0.9</v>
      </c>
      <c r="AH86" s="23"/>
      <c r="AI86" s="23"/>
      <c r="AJ86" s="23"/>
      <c r="AK86" s="25"/>
      <c r="AL86" s="25"/>
      <c r="AM86" s="25"/>
      <c r="AN86" s="25">
        <v>200</v>
      </c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>
        <v>3.6</v>
      </c>
      <c r="BB86" s="25"/>
      <c r="BC86" s="25"/>
      <c r="BD86" s="25">
        <v>1</v>
      </c>
      <c r="BE86" s="25"/>
      <c r="BF86" s="25"/>
      <c r="BG86" s="25"/>
      <c r="BH86" s="25"/>
      <c r="BI86" s="25"/>
      <c r="BJ86" s="25">
        <v>9.2</v>
      </c>
      <c r="BK86" s="25"/>
      <c r="BL86" s="25"/>
      <c r="BM86" s="23"/>
      <c r="BN86" s="23"/>
      <c r="BO86" s="23"/>
      <c r="BP86" s="23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9">
        <v>340.1</v>
      </c>
      <c r="CC86" s="9"/>
      <c r="CD86" s="25"/>
      <c r="CE86" s="25"/>
      <c r="CF86" s="25"/>
      <c r="CG86" s="25"/>
      <c r="CH86" s="25"/>
      <c r="CI86" s="25"/>
      <c r="CJ86" s="25"/>
      <c r="CK86" s="25"/>
      <c r="CL86" s="25"/>
      <c r="CM86" s="23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</row>
    <row r="87" spans="1:118" ht="12.75">
      <c r="A87" s="23" t="s">
        <v>167</v>
      </c>
      <c r="B87" s="24">
        <v>36265</v>
      </c>
      <c r="C87" s="23" t="s">
        <v>127</v>
      </c>
      <c r="D87" s="23">
        <v>9908146</v>
      </c>
      <c r="E87" s="23"/>
      <c r="F87" s="23"/>
      <c r="G87" s="25"/>
      <c r="H87" s="25"/>
      <c r="I87" s="25">
        <v>9</v>
      </c>
      <c r="J87" s="25"/>
      <c r="K87" s="25"/>
      <c r="L87" s="25"/>
      <c r="M87" s="25"/>
      <c r="N87" s="25"/>
      <c r="O87" s="25"/>
      <c r="P87" s="25"/>
      <c r="Q87" s="23"/>
      <c r="R87" s="25"/>
      <c r="S87" s="23"/>
      <c r="T87" s="25"/>
      <c r="U87" s="23"/>
      <c r="V87" s="25"/>
      <c r="W87" s="25"/>
      <c r="X87" s="25"/>
      <c r="Y87" s="25"/>
      <c r="Z87" s="25">
        <v>3</v>
      </c>
      <c r="AA87" s="25"/>
      <c r="AB87" s="25"/>
      <c r="AC87" s="25"/>
      <c r="AD87" s="25"/>
      <c r="AE87" s="25"/>
      <c r="AF87" s="23">
        <v>9</v>
      </c>
      <c r="AG87" s="25"/>
      <c r="AH87" s="23"/>
      <c r="AI87" s="23"/>
      <c r="AJ87" s="23"/>
      <c r="AK87" s="25"/>
      <c r="AL87" s="25"/>
      <c r="AM87" s="25"/>
      <c r="AN87" s="25">
        <v>48</v>
      </c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>
        <v>3</v>
      </c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3"/>
      <c r="BN87" s="23"/>
      <c r="BO87" s="23"/>
      <c r="BP87" s="23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9">
        <v>72</v>
      </c>
      <c r="CC87" s="9"/>
      <c r="CD87" s="25"/>
      <c r="CE87" s="25"/>
      <c r="CF87" s="25"/>
      <c r="CG87" s="25"/>
      <c r="CH87" s="25"/>
      <c r="CI87" s="25"/>
      <c r="CJ87" s="25"/>
      <c r="CK87" s="25"/>
      <c r="CL87" s="25"/>
      <c r="CM87" s="23"/>
      <c r="CN87" s="25"/>
      <c r="CO87" s="25"/>
      <c r="CP87" s="25"/>
      <c r="CQ87" s="25"/>
      <c r="CR87" s="25"/>
      <c r="CS87" s="25"/>
      <c r="CT87" s="25"/>
      <c r="CU87" s="25">
        <v>93</v>
      </c>
      <c r="CV87" s="25"/>
      <c r="CW87" s="25"/>
      <c r="CX87" s="25"/>
      <c r="CY87" s="25"/>
      <c r="CZ87" s="25"/>
      <c r="DA87" s="25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</row>
    <row r="88" spans="1:118" ht="12.75">
      <c r="A88" s="23" t="s">
        <v>167</v>
      </c>
      <c r="B88" s="24">
        <v>36350</v>
      </c>
      <c r="C88" s="23" t="s">
        <v>127</v>
      </c>
      <c r="D88" s="23">
        <v>9921061</v>
      </c>
      <c r="E88" s="23"/>
      <c r="F88" s="23"/>
      <c r="G88" s="25"/>
      <c r="H88" s="25"/>
      <c r="I88" s="25">
        <v>11</v>
      </c>
      <c r="J88" s="25"/>
      <c r="K88" s="25"/>
      <c r="L88" s="25"/>
      <c r="M88" s="25"/>
      <c r="N88" s="25"/>
      <c r="O88" s="25"/>
      <c r="P88" s="25"/>
      <c r="Q88" s="23">
        <v>0.7</v>
      </c>
      <c r="R88" s="25"/>
      <c r="S88" s="23"/>
      <c r="T88" s="25"/>
      <c r="U88" s="23"/>
      <c r="V88" s="25"/>
      <c r="W88" s="25"/>
      <c r="X88" s="25"/>
      <c r="Y88" s="25">
        <v>0.9</v>
      </c>
      <c r="Z88" s="25">
        <v>3</v>
      </c>
      <c r="AA88" s="25">
        <v>0.8</v>
      </c>
      <c r="AB88" s="25"/>
      <c r="AC88" s="25"/>
      <c r="AD88" s="25"/>
      <c r="AE88" s="25">
        <v>0.3</v>
      </c>
      <c r="AF88" s="23">
        <v>4.6</v>
      </c>
      <c r="AG88" s="25"/>
      <c r="AH88" s="23"/>
      <c r="AI88" s="23"/>
      <c r="AJ88" s="23"/>
      <c r="AK88" s="25"/>
      <c r="AL88" s="25"/>
      <c r="AM88" s="25">
        <v>0.4</v>
      </c>
      <c r="AN88" s="25">
        <v>30</v>
      </c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>
        <v>300</v>
      </c>
      <c r="BA88" s="25">
        <v>0.7</v>
      </c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>
        <v>1.2</v>
      </c>
      <c r="BM88" s="23"/>
      <c r="BN88" s="23"/>
      <c r="BO88" s="23"/>
      <c r="BP88" s="23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9">
        <v>353.6</v>
      </c>
      <c r="CC88" s="9"/>
      <c r="CD88" s="25"/>
      <c r="CE88" s="25"/>
      <c r="CF88" s="25"/>
      <c r="CG88" s="25"/>
      <c r="CH88" s="25"/>
      <c r="CI88" s="25"/>
      <c r="CJ88" s="25"/>
      <c r="CK88" s="25"/>
      <c r="CL88" s="25"/>
      <c r="CM88" s="23"/>
      <c r="CN88" s="25"/>
      <c r="CO88" s="25"/>
      <c r="CP88" s="25"/>
      <c r="CQ88" s="25"/>
      <c r="CR88" s="25"/>
      <c r="CS88" s="25"/>
      <c r="CT88" s="25"/>
      <c r="CU88" s="25">
        <v>94</v>
      </c>
      <c r="CV88" s="25"/>
      <c r="CW88" s="25"/>
      <c r="CX88" s="25"/>
      <c r="CY88" s="25"/>
      <c r="CZ88" s="25"/>
      <c r="DA88" s="25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</row>
    <row r="89" spans="1:118" ht="12.75">
      <c r="A89" s="23" t="s">
        <v>167</v>
      </c>
      <c r="B89" s="24">
        <v>36494</v>
      </c>
      <c r="C89" s="23" t="s">
        <v>127</v>
      </c>
      <c r="D89" s="23">
        <v>9941257</v>
      </c>
      <c r="E89" s="23"/>
      <c r="F89" s="23"/>
      <c r="G89" s="25"/>
      <c r="H89" s="25"/>
      <c r="I89" s="25">
        <v>14</v>
      </c>
      <c r="J89" s="25"/>
      <c r="K89" s="25"/>
      <c r="L89" s="25"/>
      <c r="M89" s="25"/>
      <c r="N89" s="25"/>
      <c r="O89" s="25"/>
      <c r="P89" s="25"/>
      <c r="Q89" s="23"/>
      <c r="R89" s="25"/>
      <c r="S89" s="23"/>
      <c r="T89" s="25"/>
      <c r="U89" s="23"/>
      <c r="V89" s="25"/>
      <c r="W89" s="25"/>
      <c r="X89" s="25"/>
      <c r="Y89" s="25">
        <v>0.6</v>
      </c>
      <c r="Z89" s="25">
        <v>2.9</v>
      </c>
      <c r="AA89" s="25">
        <v>0.9</v>
      </c>
      <c r="AB89" s="25"/>
      <c r="AC89" s="25"/>
      <c r="AD89" s="25"/>
      <c r="AE89" s="25">
        <v>0.4</v>
      </c>
      <c r="AF89" s="23">
        <v>8</v>
      </c>
      <c r="AG89" s="25"/>
      <c r="AH89" s="23"/>
      <c r="AI89" s="23"/>
      <c r="AJ89" s="23"/>
      <c r="AK89" s="25"/>
      <c r="AL89" s="25"/>
      <c r="AM89" s="25">
        <v>0.4</v>
      </c>
      <c r="AN89" s="25">
        <v>40</v>
      </c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>
        <v>450</v>
      </c>
      <c r="BA89" s="25">
        <v>0.8</v>
      </c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>
        <v>1.2</v>
      </c>
      <c r="BM89" s="23"/>
      <c r="BN89" s="23"/>
      <c r="BO89" s="23"/>
      <c r="BP89" s="23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9">
        <v>519.2</v>
      </c>
      <c r="CC89" s="9"/>
      <c r="CD89" s="25"/>
      <c r="CE89" s="25"/>
      <c r="CF89" s="25"/>
      <c r="CG89" s="25"/>
      <c r="CH89" s="25"/>
      <c r="CI89" s="25"/>
      <c r="CJ89" s="25"/>
      <c r="CK89" s="25"/>
      <c r="CL89" s="25"/>
      <c r="CM89" s="23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</row>
    <row r="90" spans="1:118" ht="12.75">
      <c r="A90" s="23" t="s">
        <v>169</v>
      </c>
      <c r="B90" s="24">
        <v>36347</v>
      </c>
      <c r="C90" s="23" t="s">
        <v>127</v>
      </c>
      <c r="D90" s="23">
        <v>9920540</v>
      </c>
      <c r="E90" s="23"/>
      <c r="F90" s="23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3">
        <v>1.4</v>
      </c>
      <c r="R90" s="25"/>
      <c r="S90" s="23"/>
      <c r="T90" s="25"/>
      <c r="U90" s="23"/>
      <c r="V90" s="25"/>
      <c r="W90" s="25"/>
      <c r="X90" s="25"/>
      <c r="Y90" s="25">
        <v>2.9</v>
      </c>
      <c r="Z90" s="25">
        <v>1.1</v>
      </c>
      <c r="AA90" s="25">
        <v>5</v>
      </c>
      <c r="AB90" s="25"/>
      <c r="AC90" s="25"/>
      <c r="AD90" s="25">
        <v>0.5</v>
      </c>
      <c r="AE90" s="25">
        <v>0.1</v>
      </c>
      <c r="AF90" s="23">
        <v>7.1</v>
      </c>
      <c r="AG90" s="25"/>
      <c r="AH90" s="23"/>
      <c r="AI90" s="23"/>
      <c r="AJ90" s="23"/>
      <c r="AK90" s="25"/>
      <c r="AL90" s="25"/>
      <c r="AM90" s="25"/>
      <c r="AN90" s="25">
        <v>12</v>
      </c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>
        <v>0.3</v>
      </c>
      <c r="AZ90" s="25"/>
      <c r="BA90" s="25"/>
      <c r="BB90" s="25"/>
      <c r="BC90" s="25"/>
      <c r="BD90" s="25">
        <v>0.4</v>
      </c>
      <c r="BE90" s="25"/>
      <c r="BF90" s="25"/>
      <c r="BG90" s="25"/>
      <c r="BH90" s="25"/>
      <c r="BI90" s="25"/>
      <c r="BJ90" s="25">
        <v>1</v>
      </c>
      <c r="BK90" s="25"/>
      <c r="BL90" s="25"/>
      <c r="BM90" s="23"/>
      <c r="BN90" s="23"/>
      <c r="BO90" s="23"/>
      <c r="BP90" s="23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9">
        <v>31.8</v>
      </c>
      <c r="CC90" s="9"/>
      <c r="CD90" s="25"/>
      <c r="CE90" s="25"/>
      <c r="CF90" s="25"/>
      <c r="CG90" s="25"/>
      <c r="CH90" s="25"/>
      <c r="CI90" s="25"/>
      <c r="CJ90" s="25"/>
      <c r="CK90" s="25"/>
      <c r="CL90" s="25"/>
      <c r="CM90" s="23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</row>
    <row r="91" spans="1:118" ht="12.75">
      <c r="A91" s="23" t="s">
        <v>170</v>
      </c>
      <c r="B91" s="24">
        <v>36347</v>
      </c>
      <c r="C91" s="23" t="s">
        <v>127</v>
      </c>
      <c r="D91" s="23">
        <v>9920541</v>
      </c>
      <c r="E91" s="23"/>
      <c r="F91" s="23"/>
      <c r="G91" s="25"/>
      <c r="H91" s="25"/>
      <c r="I91" s="10">
        <v>1.1</v>
      </c>
      <c r="J91" s="25"/>
      <c r="K91" s="25"/>
      <c r="L91" s="25"/>
      <c r="M91" s="25"/>
      <c r="N91" s="25"/>
      <c r="O91" s="25">
        <v>2.4</v>
      </c>
      <c r="P91" s="25"/>
      <c r="Q91" s="23">
        <v>3.5</v>
      </c>
      <c r="R91" s="25"/>
      <c r="S91" s="23"/>
      <c r="T91" s="25"/>
      <c r="U91" s="23"/>
      <c r="V91" s="25">
        <v>0.2</v>
      </c>
      <c r="W91" s="25"/>
      <c r="X91" s="25">
        <v>1.5</v>
      </c>
      <c r="Y91" s="25">
        <v>3</v>
      </c>
      <c r="Z91" s="25">
        <v>2.2</v>
      </c>
      <c r="AA91" s="25">
        <v>2.2</v>
      </c>
      <c r="AB91" s="25"/>
      <c r="AC91" s="25"/>
      <c r="AD91" s="25">
        <v>1.6</v>
      </c>
      <c r="AE91" s="25">
        <v>0.7</v>
      </c>
      <c r="AF91" s="23">
        <v>10</v>
      </c>
      <c r="AG91" s="25">
        <v>1</v>
      </c>
      <c r="AH91" s="23"/>
      <c r="AI91" s="23"/>
      <c r="AJ91" s="23"/>
      <c r="AK91" s="25"/>
      <c r="AL91" s="25"/>
      <c r="AM91" s="25"/>
      <c r="AN91" s="25">
        <v>47</v>
      </c>
      <c r="AO91" s="25"/>
      <c r="AQ91" s="25"/>
      <c r="AR91" s="25"/>
      <c r="AS91" s="25"/>
      <c r="AT91" s="25"/>
      <c r="AU91" s="25"/>
      <c r="AV91" s="25"/>
      <c r="AW91" s="25"/>
      <c r="AY91" s="10">
        <v>0.5</v>
      </c>
      <c r="AZ91" s="25"/>
      <c r="BA91" s="25">
        <v>0.2</v>
      </c>
      <c r="BD91" s="25">
        <v>1.7</v>
      </c>
      <c r="BF91" s="25"/>
      <c r="BG91" s="25"/>
      <c r="BH91" s="25"/>
      <c r="BI91" s="25"/>
      <c r="BJ91" s="25">
        <v>1.1</v>
      </c>
      <c r="BK91" s="25"/>
      <c r="BL91" s="25"/>
      <c r="BM91" s="23"/>
      <c r="BN91" s="23"/>
      <c r="BO91" s="23"/>
      <c r="BP91" s="23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9">
        <v>79.9</v>
      </c>
      <c r="CC91" s="9"/>
      <c r="CD91" s="25"/>
      <c r="CE91" s="25"/>
      <c r="CF91" s="25"/>
      <c r="CG91" s="25"/>
      <c r="CH91" s="25"/>
      <c r="CI91" s="25"/>
      <c r="CJ91" s="25">
        <v>1.6</v>
      </c>
      <c r="CK91" s="25"/>
      <c r="CL91" s="25"/>
      <c r="CM91" s="23">
        <v>20</v>
      </c>
      <c r="CN91" s="25"/>
      <c r="CO91" s="25"/>
      <c r="CP91" s="25"/>
      <c r="CQ91" s="25"/>
      <c r="CR91" s="25"/>
      <c r="CS91" s="25"/>
      <c r="CT91" s="25"/>
      <c r="CU91" s="25">
        <v>32</v>
      </c>
      <c r="CV91" s="25"/>
      <c r="CW91" s="25"/>
      <c r="CX91" s="25"/>
      <c r="CY91" s="25"/>
      <c r="CZ91" s="25"/>
      <c r="DA91" s="25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</row>
    <row r="92" spans="1:118" ht="12.75">
      <c r="A92" s="23" t="s">
        <v>171</v>
      </c>
      <c r="B92" s="24">
        <v>36347</v>
      </c>
      <c r="C92" s="23" t="s">
        <v>127</v>
      </c>
      <c r="D92" s="23">
        <v>9920542</v>
      </c>
      <c r="E92" s="23"/>
      <c r="F92" s="23"/>
      <c r="G92" s="25"/>
      <c r="H92" s="25"/>
      <c r="I92" s="25">
        <v>1.4</v>
      </c>
      <c r="J92" s="25"/>
      <c r="K92" s="25"/>
      <c r="L92" s="25"/>
      <c r="M92" s="25"/>
      <c r="N92" s="25"/>
      <c r="O92" s="25">
        <v>6.1</v>
      </c>
      <c r="P92" s="25"/>
      <c r="Q92" s="23">
        <v>2.9</v>
      </c>
      <c r="R92" s="25"/>
      <c r="S92" s="23"/>
      <c r="T92" s="25"/>
      <c r="U92" s="23"/>
      <c r="V92" s="25">
        <v>0.7</v>
      </c>
      <c r="W92" s="25"/>
      <c r="X92" s="25">
        <v>5</v>
      </c>
      <c r="Y92" s="25">
        <v>2</v>
      </c>
      <c r="Z92" s="25">
        <v>3.1</v>
      </c>
      <c r="AA92" s="25">
        <v>14</v>
      </c>
      <c r="AB92" s="25"/>
      <c r="AC92" s="25"/>
      <c r="AD92" s="25">
        <v>1.9</v>
      </c>
      <c r="AE92" s="25">
        <v>1.2</v>
      </c>
      <c r="AF92" s="23">
        <v>8.5</v>
      </c>
      <c r="AG92" s="25">
        <v>1.2</v>
      </c>
      <c r="AH92" s="23"/>
      <c r="AI92" s="23"/>
      <c r="AJ92" s="23"/>
      <c r="AK92" s="25"/>
      <c r="AL92" s="25"/>
      <c r="AM92" s="25">
        <v>0.4</v>
      </c>
      <c r="AN92" s="25">
        <v>110</v>
      </c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>
        <v>15</v>
      </c>
      <c r="BA92" s="25">
        <v>0.3</v>
      </c>
      <c r="BB92" s="25"/>
      <c r="BC92" s="25"/>
      <c r="BD92" s="25">
        <v>2</v>
      </c>
      <c r="BE92" s="25"/>
      <c r="BF92" s="25"/>
      <c r="BG92" s="25"/>
      <c r="BH92" s="25"/>
      <c r="BI92" s="25"/>
      <c r="BJ92" s="25">
        <v>2.1</v>
      </c>
      <c r="BK92" s="25"/>
      <c r="BL92" s="25"/>
      <c r="BM92" s="23"/>
      <c r="BN92" s="23"/>
      <c r="BO92" s="23"/>
      <c r="BP92" s="23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9">
        <v>177.8</v>
      </c>
      <c r="CC92" s="9"/>
      <c r="CD92" s="25"/>
      <c r="CE92" s="25"/>
      <c r="CF92" s="25"/>
      <c r="CG92" s="25"/>
      <c r="CH92" s="25"/>
      <c r="CI92" s="25"/>
      <c r="CJ92" s="25">
        <v>2.6</v>
      </c>
      <c r="CK92" s="25"/>
      <c r="CL92" s="25"/>
      <c r="CM92" s="23">
        <v>19</v>
      </c>
      <c r="CN92" s="25"/>
      <c r="CO92" s="25"/>
      <c r="CP92" s="25"/>
      <c r="CQ92" s="25"/>
      <c r="CR92" s="25"/>
      <c r="CS92" s="25"/>
      <c r="CT92" s="25"/>
      <c r="CU92" s="25">
        <v>58</v>
      </c>
      <c r="CV92" s="25"/>
      <c r="CW92" s="25"/>
      <c r="CX92" s="25"/>
      <c r="CY92" s="25"/>
      <c r="CZ92" s="25"/>
      <c r="DA92" s="25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</row>
    <row r="93" spans="1:118" ht="12.75">
      <c r="A93" s="23" t="s">
        <v>394</v>
      </c>
      <c r="B93" s="24">
        <v>36276</v>
      </c>
      <c r="C93" s="23" t="s">
        <v>127</v>
      </c>
      <c r="D93" s="23">
        <v>9909098</v>
      </c>
      <c r="E93" s="23"/>
      <c r="F93" s="23"/>
      <c r="G93" s="25"/>
      <c r="H93" s="25"/>
      <c r="I93" s="25">
        <v>5.9</v>
      </c>
      <c r="J93" s="25"/>
      <c r="K93" s="25"/>
      <c r="L93" s="25"/>
      <c r="M93" s="25"/>
      <c r="N93" s="25"/>
      <c r="O93" s="25">
        <v>11</v>
      </c>
      <c r="P93" s="25"/>
      <c r="Q93" s="23">
        <v>3</v>
      </c>
      <c r="R93" s="25"/>
      <c r="S93" s="23"/>
      <c r="T93" s="25"/>
      <c r="U93" s="23"/>
      <c r="V93" s="25">
        <v>1.2</v>
      </c>
      <c r="W93" s="25"/>
      <c r="X93" s="25">
        <v>6.1</v>
      </c>
      <c r="Y93" s="25">
        <v>1.9</v>
      </c>
      <c r="Z93" s="25">
        <v>3.1</v>
      </c>
      <c r="AA93" s="25">
        <v>2.1</v>
      </c>
      <c r="AB93" s="25"/>
      <c r="AC93" s="25"/>
      <c r="AD93" s="25">
        <v>0.9</v>
      </c>
      <c r="AE93" s="25">
        <v>0.8</v>
      </c>
      <c r="AF93" s="23">
        <v>13</v>
      </c>
      <c r="AG93" s="25">
        <v>0.6</v>
      </c>
      <c r="AH93" s="23"/>
      <c r="AI93" s="23"/>
      <c r="AJ93" s="23"/>
      <c r="AK93" s="25"/>
      <c r="AL93" s="25"/>
      <c r="AM93" s="25">
        <v>1</v>
      </c>
      <c r="AN93" s="25">
        <v>120</v>
      </c>
      <c r="AO93" s="25">
        <v>0.7</v>
      </c>
      <c r="AP93" s="25"/>
      <c r="AQ93" s="25"/>
      <c r="AR93" s="25"/>
      <c r="AS93" s="25">
        <v>0.6</v>
      </c>
      <c r="AT93" s="25"/>
      <c r="AU93" s="25"/>
      <c r="AV93" s="25"/>
      <c r="AW93" s="25"/>
      <c r="AX93" s="25"/>
      <c r="AY93" s="25"/>
      <c r="AZ93" s="25">
        <v>300</v>
      </c>
      <c r="BA93" s="25">
        <v>0.6</v>
      </c>
      <c r="BB93" s="25"/>
      <c r="BC93" s="25"/>
      <c r="BD93" s="25">
        <v>0.6</v>
      </c>
      <c r="BE93" s="25"/>
      <c r="BF93" s="25"/>
      <c r="BG93" s="25"/>
      <c r="BH93" s="25"/>
      <c r="BI93" s="25"/>
      <c r="BJ93" s="25">
        <v>1.1</v>
      </c>
      <c r="BK93" s="25"/>
      <c r="BL93" s="25">
        <v>2.7</v>
      </c>
      <c r="BM93" s="23"/>
      <c r="BN93" s="23"/>
      <c r="BO93" s="23"/>
      <c r="BP93" s="23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9">
        <v>476.9</v>
      </c>
      <c r="CC93" s="9"/>
      <c r="CD93" s="25"/>
      <c r="CE93" s="25"/>
      <c r="CF93" s="25"/>
      <c r="CG93" s="25"/>
      <c r="CH93" s="25"/>
      <c r="CI93" s="25"/>
      <c r="CJ93" s="25"/>
      <c r="CK93" s="25"/>
      <c r="CL93" s="25"/>
      <c r="CM93" s="23">
        <v>25</v>
      </c>
      <c r="CN93" s="25"/>
      <c r="CO93" s="25"/>
      <c r="CP93" s="25"/>
      <c r="CQ93" s="25"/>
      <c r="CR93" s="25"/>
      <c r="CS93" s="25"/>
      <c r="CT93" s="25"/>
      <c r="CU93" s="25">
        <v>45</v>
      </c>
      <c r="CV93" s="25"/>
      <c r="CW93" s="25"/>
      <c r="CX93" s="25"/>
      <c r="CY93" s="25"/>
      <c r="CZ93" s="25"/>
      <c r="DA93" s="25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</row>
    <row r="94" spans="1:118" ht="12.75">
      <c r="A94" s="23" t="s">
        <v>394</v>
      </c>
      <c r="B94" s="24">
        <v>36347</v>
      </c>
      <c r="C94" s="23" t="s">
        <v>127</v>
      </c>
      <c r="D94" s="23">
        <v>9920543</v>
      </c>
      <c r="E94" s="23"/>
      <c r="F94" s="23"/>
      <c r="G94" s="25"/>
      <c r="H94" s="25"/>
      <c r="I94" s="25">
        <v>6</v>
      </c>
      <c r="J94" s="25"/>
      <c r="K94" s="25"/>
      <c r="L94" s="25"/>
      <c r="M94" s="25"/>
      <c r="N94" s="25"/>
      <c r="O94" s="25">
        <v>11</v>
      </c>
      <c r="P94" s="25"/>
      <c r="Q94" s="23">
        <v>2.1</v>
      </c>
      <c r="R94" s="25"/>
      <c r="S94" s="23"/>
      <c r="T94" s="25"/>
      <c r="U94" s="23"/>
      <c r="V94" s="25">
        <v>1.3</v>
      </c>
      <c r="W94" s="25"/>
      <c r="X94" s="25">
        <v>6.5</v>
      </c>
      <c r="Y94" s="25">
        <v>2.2</v>
      </c>
      <c r="Z94" s="25">
        <v>3.4</v>
      </c>
      <c r="AA94" s="25">
        <v>2</v>
      </c>
      <c r="AB94" s="25"/>
      <c r="AC94" s="25"/>
      <c r="AD94" s="25">
        <v>1.8</v>
      </c>
      <c r="AE94" s="25">
        <v>0.9</v>
      </c>
      <c r="AF94" s="23">
        <v>8</v>
      </c>
      <c r="AG94" s="25">
        <v>0.6</v>
      </c>
      <c r="AH94" s="23"/>
      <c r="AI94" s="23"/>
      <c r="AJ94" s="23"/>
      <c r="AK94" s="25"/>
      <c r="AL94" s="25"/>
      <c r="AM94" s="25">
        <v>1.3</v>
      </c>
      <c r="AN94" s="25">
        <v>91</v>
      </c>
      <c r="AO94" s="25">
        <v>0.8</v>
      </c>
      <c r="AP94" s="25"/>
      <c r="AQ94" s="25"/>
      <c r="AR94" s="25"/>
      <c r="AS94" s="25">
        <v>0.8</v>
      </c>
      <c r="AT94" s="25"/>
      <c r="AU94" s="25"/>
      <c r="AV94" s="25"/>
      <c r="AW94" s="25"/>
      <c r="AX94" s="25"/>
      <c r="AY94" s="25"/>
      <c r="AZ94" s="25">
        <v>280</v>
      </c>
      <c r="BA94" s="25">
        <v>0.8</v>
      </c>
      <c r="BB94" s="25"/>
      <c r="BC94" s="25"/>
      <c r="BD94" s="25">
        <v>0.8</v>
      </c>
      <c r="BE94" s="25"/>
      <c r="BF94" s="25"/>
      <c r="BG94" s="25"/>
      <c r="BH94" s="25"/>
      <c r="BI94" s="25"/>
      <c r="BJ94" s="25">
        <v>1.1</v>
      </c>
      <c r="BK94" s="25"/>
      <c r="BL94" s="25">
        <v>3.2</v>
      </c>
      <c r="BM94" s="23"/>
      <c r="BN94" s="23"/>
      <c r="BO94" s="23"/>
      <c r="BP94" s="23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9">
        <v>425.6</v>
      </c>
      <c r="CC94" s="9"/>
      <c r="CD94" s="25"/>
      <c r="CE94" s="25"/>
      <c r="CF94" s="25"/>
      <c r="CG94" s="25"/>
      <c r="CH94" s="25"/>
      <c r="CI94" s="25"/>
      <c r="CJ94" s="25">
        <v>3.7</v>
      </c>
      <c r="CK94" s="25"/>
      <c r="CL94" s="25"/>
      <c r="CM94" s="23">
        <v>24</v>
      </c>
      <c r="CN94" s="25"/>
      <c r="CO94" s="25"/>
      <c r="CP94" s="25"/>
      <c r="CQ94" s="25"/>
      <c r="CR94" s="25"/>
      <c r="CS94" s="25"/>
      <c r="CT94" s="25"/>
      <c r="CU94" s="25">
        <v>94</v>
      </c>
      <c r="CV94" s="25"/>
      <c r="CW94" s="25"/>
      <c r="CX94" s="25"/>
      <c r="CY94" s="25"/>
      <c r="CZ94" s="25"/>
      <c r="DA94" s="25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</row>
    <row r="95" spans="1:118" ht="12.75">
      <c r="A95" s="23" t="s">
        <v>395</v>
      </c>
      <c r="B95" s="24">
        <v>36188</v>
      </c>
      <c r="C95" s="23" t="s">
        <v>378</v>
      </c>
      <c r="D95" s="23"/>
      <c r="E95" s="23"/>
      <c r="F95" s="23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3"/>
      <c r="R95" s="25"/>
      <c r="S95" s="23"/>
      <c r="T95" s="25"/>
      <c r="U95" s="23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3"/>
      <c r="AG95" s="25"/>
      <c r="AH95" s="23"/>
      <c r="AI95" s="23"/>
      <c r="AJ95" s="23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3"/>
      <c r="BN95" s="23"/>
      <c r="BO95" s="23"/>
      <c r="BP95" s="23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9" t="s">
        <v>131</v>
      </c>
      <c r="CC95" s="9"/>
      <c r="CD95" s="25"/>
      <c r="CE95" s="25"/>
      <c r="CF95" s="25"/>
      <c r="CG95" s="25"/>
      <c r="CH95" s="25"/>
      <c r="CI95" s="25"/>
      <c r="CJ95" s="25"/>
      <c r="CK95" s="25"/>
      <c r="CL95" s="25"/>
      <c r="CM95" s="23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</row>
    <row r="96" spans="1:118" ht="12.75">
      <c r="A96" s="23" t="s">
        <v>395</v>
      </c>
      <c r="B96" s="24">
        <v>36188</v>
      </c>
      <c r="C96" s="23" t="s">
        <v>396</v>
      </c>
      <c r="D96" s="23"/>
      <c r="E96" s="23"/>
      <c r="F96" s="23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3"/>
      <c r="R96" s="25"/>
      <c r="S96" s="23"/>
      <c r="T96" s="25"/>
      <c r="U96" s="23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3"/>
      <c r="AG96" s="25"/>
      <c r="AH96" s="23"/>
      <c r="AI96" s="23"/>
      <c r="AJ96" s="23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3"/>
      <c r="BN96" s="23"/>
      <c r="BO96" s="23"/>
      <c r="BP96" s="23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9" t="s">
        <v>131</v>
      </c>
      <c r="CC96" s="9"/>
      <c r="CD96" s="25"/>
      <c r="CE96" s="25"/>
      <c r="CF96" s="25"/>
      <c r="CG96" s="25"/>
      <c r="CH96" s="25"/>
      <c r="CI96" s="25"/>
      <c r="CJ96" s="25"/>
      <c r="CK96" s="25"/>
      <c r="CL96" s="25"/>
      <c r="CM96" s="23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</row>
    <row r="97" spans="1:118" ht="12.75">
      <c r="A97" s="23" t="s">
        <v>397</v>
      </c>
      <c r="B97" s="24">
        <v>36188</v>
      </c>
      <c r="C97" s="23" t="s">
        <v>378</v>
      </c>
      <c r="D97" s="23"/>
      <c r="E97" s="23"/>
      <c r="F97" s="23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3"/>
      <c r="R97" s="25"/>
      <c r="S97" s="23"/>
      <c r="T97" s="25"/>
      <c r="U97" s="23"/>
      <c r="V97" s="25"/>
      <c r="W97" s="25"/>
      <c r="X97" s="25"/>
      <c r="Y97" s="25"/>
      <c r="Z97" s="25">
        <v>10</v>
      </c>
      <c r="AA97" s="25">
        <v>84</v>
      </c>
      <c r="AB97" s="25"/>
      <c r="AC97" s="25"/>
      <c r="AD97" s="25">
        <v>15</v>
      </c>
      <c r="AE97" s="25"/>
      <c r="AF97" s="23"/>
      <c r="AG97" s="25"/>
      <c r="AH97" s="23"/>
      <c r="AI97" s="23"/>
      <c r="AJ97" s="23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>
        <v>17</v>
      </c>
      <c r="BK97" s="25"/>
      <c r="BL97" s="25"/>
      <c r="BM97" s="23"/>
      <c r="BN97" s="23"/>
      <c r="BO97" s="23"/>
      <c r="BP97" s="23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9">
        <v>126</v>
      </c>
      <c r="CC97" s="9"/>
      <c r="CD97" s="25"/>
      <c r="CE97" s="25"/>
      <c r="CF97" s="25"/>
      <c r="CG97" s="25"/>
      <c r="CH97" s="25"/>
      <c r="CI97" s="25"/>
      <c r="CJ97" s="25"/>
      <c r="CK97" s="25"/>
      <c r="CL97" s="25"/>
      <c r="CM97" s="23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</row>
    <row r="98" spans="1:118" ht="12.75">
      <c r="A98" s="23" t="s">
        <v>398</v>
      </c>
      <c r="B98" s="24">
        <v>36188</v>
      </c>
      <c r="C98" s="23" t="s">
        <v>378</v>
      </c>
      <c r="D98" s="23"/>
      <c r="E98" s="23"/>
      <c r="F98" s="23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3"/>
      <c r="R98" s="25"/>
      <c r="S98" s="23"/>
      <c r="T98" s="25"/>
      <c r="U98" s="23"/>
      <c r="V98" s="25"/>
      <c r="W98" s="25"/>
      <c r="X98" s="25"/>
      <c r="Y98" s="25"/>
      <c r="Z98" s="25">
        <v>6</v>
      </c>
      <c r="AA98" s="25">
        <v>59</v>
      </c>
      <c r="AB98" s="25"/>
      <c r="AC98" s="25"/>
      <c r="AD98" s="25">
        <v>7</v>
      </c>
      <c r="AE98" s="25"/>
      <c r="AF98" s="23"/>
      <c r="AG98" s="25"/>
      <c r="AH98" s="23"/>
      <c r="AI98" s="23"/>
      <c r="AJ98" s="23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>
        <v>21</v>
      </c>
      <c r="BK98" s="25"/>
      <c r="BL98" s="25"/>
      <c r="BM98" s="23"/>
      <c r="BN98" s="23"/>
      <c r="BO98" s="23"/>
      <c r="BP98" s="23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9">
        <v>93</v>
      </c>
      <c r="CC98" s="9"/>
      <c r="CD98" s="25"/>
      <c r="CE98" s="25"/>
      <c r="CF98" s="25"/>
      <c r="CG98" s="25"/>
      <c r="CH98" s="25"/>
      <c r="CI98" s="25"/>
      <c r="CJ98" s="25"/>
      <c r="CK98" s="25"/>
      <c r="CL98" s="25"/>
      <c r="CM98" s="23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</row>
    <row r="99" spans="1:118" ht="12.75">
      <c r="A99" s="23" t="s">
        <v>172</v>
      </c>
      <c r="B99" s="24">
        <v>36347</v>
      </c>
      <c r="C99" s="23" t="s">
        <v>127</v>
      </c>
      <c r="D99" s="23">
        <v>9920545</v>
      </c>
      <c r="E99" s="23"/>
      <c r="F99" s="23"/>
      <c r="G99" s="25"/>
      <c r="H99" s="25"/>
      <c r="I99" s="25">
        <v>4.7</v>
      </c>
      <c r="J99" s="25"/>
      <c r="K99" s="25"/>
      <c r="L99" s="25"/>
      <c r="M99" s="25"/>
      <c r="N99" s="25"/>
      <c r="O99" s="25">
        <v>4.6</v>
      </c>
      <c r="P99" s="25"/>
      <c r="Q99" s="23">
        <v>1.5</v>
      </c>
      <c r="R99" s="25"/>
      <c r="S99" s="23"/>
      <c r="T99" s="25"/>
      <c r="U99" s="23"/>
      <c r="V99" s="25">
        <v>0.7</v>
      </c>
      <c r="W99" s="25"/>
      <c r="X99" s="25">
        <v>3.8</v>
      </c>
      <c r="Y99" s="25">
        <v>5.9</v>
      </c>
      <c r="Z99" s="25">
        <v>4</v>
      </c>
      <c r="AA99" s="25">
        <v>2.9</v>
      </c>
      <c r="AB99" s="25"/>
      <c r="AC99" s="25"/>
      <c r="AD99" s="25">
        <v>1.5</v>
      </c>
      <c r="AE99" s="25">
        <v>0.5</v>
      </c>
      <c r="AF99" s="23">
        <v>14</v>
      </c>
      <c r="AG99" s="25">
        <v>0.7</v>
      </c>
      <c r="AH99" s="23"/>
      <c r="AI99" s="23"/>
      <c r="AJ99" s="23"/>
      <c r="AK99" s="25"/>
      <c r="AL99" s="25"/>
      <c r="AM99" s="25">
        <v>1.4</v>
      </c>
      <c r="AN99" s="25">
        <v>50</v>
      </c>
      <c r="AO99" s="25">
        <v>0.8</v>
      </c>
      <c r="AP99" s="25"/>
      <c r="AQ99" s="25"/>
      <c r="AR99" s="25"/>
      <c r="AS99" s="25">
        <v>0.8</v>
      </c>
      <c r="AT99" s="25"/>
      <c r="AU99" s="25"/>
      <c r="AV99" s="25"/>
      <c r="AW99" s="25"/>
      <c r="AX99" s="25"/>
      <c r="AY99" s="25"/>
      <c r="AZ99" s="25">
        <v>80</v>
      </c>
      <c r="BA99" s="25">
        <v>0.4</v>
      </c>
      <c r="BB99" s="25"/>
      <c r="BC99" s="25"/>
      <c r="BD99" s="25">
        <v>1.3</v>
      </c>
      <c r="BE99" s="25"/>
      <c r="BF99" s="25"/>
      <c r="BG99" s="25"/>
      <c r="BH99" s="25"/>
      <c r="BI99" s="25"/>
      <c r="BJ99" s="25">
        <v>1.4</v>
      </c>
      <c r="BK99" s="25"/>
      <c r="BL99" s="25">
        <v>1.3</v>
      </c>
      <c r="BM99" s="23"/>
      <c r="BN99" s="23"/>
      <c r="BO99" s="23"/>
      <c r="BP99" s="23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9">
        <v>182.2</v>
      </c>
      <c r="CC99" s="9"/>
      <c r="CD99" s="25"/>
      <c r="CE99" s="25"/>
      <c r="CF99" s="25"/>
      <c r="CG99" s="25"/>
      <c r="CH99" s="25"/>
      <c r="CI99" s="25"/>
      <c r="CJ99" s="25"/>
      <c r="CK99" s="25"/>
      <c r="CL99" s="25"/>
      <c r="CM99" s="23">
        <v>22</v>
      </c>
      <c r="CN99" s="25"/>
      <c r="CO99" s="25"/>
      <c r="CP99" s="25"/>
      <c r="CQ99" s="25"/>
      <c r="CR99" s="25"/>
      <c r="CS99" s="25"/>
      <c r="CT99" s="25"/>
      <c r="CU99" s="25">
        <v>63</v>
      </c>
      <c r="CV99" s="25"/>
      <c r="CW99" s="25"/>
      <c r="CX99" s="25"/>
      <c r="CY99" s="25"/>
      <c r="CZ99" s="25"/>
      <c r="DA99" s="25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</row>
    <row r="100" spans="1:118" ht="12.75">
      <c r="A100" s="23" t="s">
        <v>399</v>
      </c>
      <c r="B100" s="24">
        <v>36276</v>
      </c>
      <c r="C100" s="23" t="s">
        <v>127</v>
      </c>
      <c r="D100" s="23">
        <v>9909097</v>
      </c>
      <c r="E100" s="23"/>
      <c r="F100" s="23"/>
      <c r="G100" s="25"/>
      <c r="H100" s="25"/>
      <c r="I100" s="25">
        <v>6</v>
      </c>
      <c r="J100" s="25"/>
      <c r="K100" s="25"/>
      <c r="L100" s="25"/>
      <c r="M100" s="25"/>
      <c r="N100" s="25"/>
      <c r="O100" s="25">
        <v>1.9</v>
      </c>
      <c r="P100" s="25"/>
      <c r="Q100" s="23">
        <v>1.7</v>
      </c>
      <c r="R100" s="25"/>
      <c r="S100" s="23"/>
      <c r="T100" s="25"/>
      <c r="U100" s="23"/>
      <c r="V100" s="25">
        <v>0.8</v>
      </c>
      <c r="W100" s="25">
        <v>3.9</v>
      </c>
      <c r="X100" s="25">
        <v>4.1</v>
      </c>
      <c r="Y100" s="25">
        <v>1.4</v>
      </c>
      <c r="Z100" s="25">
        <v>2.3</v>
      </c>
      <c r="AA100" s="25">
        <v>0.9</v>
      </c>
      <c r="AB100" s="25"/>
      <c r="AC100" s="25"/>
      <c r="AD100" s="25">
        <v>0.7</v>
      </c>
      <c r="AE100" s="25">
        <v>0.4</v>
      </c>
      <c r="AF100" s="23">
        <v>11</v>
      </c>
      <c r="AG100" s="25">
        <v>0.3</v>
      </c>
      <c r="AH100" s="23"/>
      <c r="AI100" s="23"/>
      <c r="AJ100" s="23"/>
      <c r="AK100" s="25"/>
      <c r="AL100" s="25"/>
      <c r="AM100" s="25">
        <v>0.7</v>
      </c>
      <c r="AN100" s="25">
        <v>42</v>
      </c>
      <c r="AO100" s="25">
        <v>0.9</v>
      </c>
      <c r="AP100" s="25"/>
      <c r="AQ100" s="25"/>
      <c r="AR100" s="25"/>
      <c r="AS100" s="25">
        <v>0.7</v>
      </c>
      <c r="AT100" s="25"/>
      <c r="AU100" s="25"/>
      <c r="AV100" s="25"/>
      <c r="AW100" s="25"/>
      <c r="AX100" s="25"/>
      <c r="AY100" s="25"/>
      <c r="AZ100" s="25">
        <v>88</v>
      </c>
      <c r="BA100" s="25">
        <v>0.4</v>
      </c>
      <c r="BB100" s="25"/>
      <c r="BC100" s="25"/>
      <c r="BD100" s="25">
        <v>0.7</v>
      </c>
      <c r="BE100" s="25"/>
      <c r="BF100" s="25"/>
      <c r="BG100" s="25"/>
      <c r="BH100" s="25"/>
      <c r="BI100" s="25"/>
      <c r="BJ100" s="25">
        <v>0.7</v>
      </c>
      <c r="BK100" s="25"/>
      <c r="BL100" s="25">
        <v>0.9</v>
      </c>
      <c r="BM100" s="23"/>
      <c r="BN100" s="23"/>
      <c r="BO100" s="23"/>
      <c r="BP100" s="23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9">
        <v>170.4</v>
      </c>
      <c r="CC100" s="9"/>
      <c r="CD100" s="25"/>
      <c r="CE100" s="25"/>
      <c r="CF100" s="25"/>
      <c r="CG100" s="25"/>
      <c r="CH100" s="25"/>
      <c r="CI100" s="25"/>
      <c r="CJ100" s="25"/>
      <c r="CK100" s="25"/>
      <c r="CL100" s="25"/>
      <c r="CM100" s="23">
        <v>23</v>
      </c>
      <c r="CN100" s="25"/>
      <c r="CO100" s="25"/>
      <c r="CP100" s="25"/>
      <c r="CQ100" s="25"/>
      <c r="CR100" s="25"/>
      <c r="CS100" s="25"/>
      <c r="CT100" s="25"/>
      <c r="CU100" s="25">
        <v>25</v>
      </c>
      <c r="CV100" s="25"/>
      <c r="CW100" s="25"/>
      <c r="CX100" s="25"/>
      <c r="CY100" s="25"/>
      <c r="CZ100" s="25"/>
      <c r="DA100" s="25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</row>
    <row r="101" spans="1:118" ht="12.75">
      <c r="A101" s="23" t="s">
        <v>399</v>
      </c>
      <c r="B101" s="24">
        <v>36347</v>
      </c>
      <c r="C101" s="23" t="s">
        <v>127</v>
      </c>
      <c r="D101" s="23">
        <v>9920546</v>
      </c>
      <c r="E101" s="23"/>
      <c r="F101" s="23"/>
      <c r="G101" s="25"/>
      <c r="H101" s="25"/>
      <c r="I101" s="25">
        <v>5.3</v>
      </c>
      <c r="J101" s="25"/>
      <c r="K101" s="25"/>
      <c r="L101" s="25"/>
      <c r="M101" s="25"/>
      <c r="N101" s="25"/>
      <c r="O101" s="25">
        <v>1.9</v>
      </c>
      <c r="P101" s="25"/>
      <c r="Q101" s="23">
        <v>1.2</v>
      </c>
      <c r="R101" s="25"/>
      <c r="S101" s="23"/>
      <c r="T101" s="25"/>
      <c r="U101" s="23"/>
      <c r="V101" s="25">
        <v>0.8</v>
      </c>
      <c r="W101" s="25"/>
      <c r="X101" s="25">
        <v>3.8</v>
      </c>
      <c r="Y101" s="25">
        <v>1.8</v>
      </c>
      <c r="Z101" s="25">
        <v>2.6</v>
      </c>
      <c r="AA101" s="25">
        <v>1.4</v>
      </c>
      <c r="AB101" s="25"/>
      <c r="AC101" s="25"/>
      <c r="AD101" s="25">
        <v>0.9</v>
      </c>
      <c r="AE101" s="25">
        <v>0.4</v>
      </c>
      <c r="AF101" s="23">
        <v>7.7</v>
      </c>
      <c r="AG101" s="25">
        <v>0.3</v>
      </c>
      <c r="AH101" s="23"/>
      <c r="AI101" s="23"/>
      <c r="AJ101" s="23"/>
      <c r="AK101" s="25"/>
      <c r="AL101" s="25"/>
      <c r="AM101" s="25">
        <v>0.6</v>
      </c>
      <c r="AN101" s="25">
        <v>31</v>
      </c>
      <c r="AO101" s="25">
        <v>0.8</v>
      </c>
      <c r="AP101" s="25"/>
      <c r="AQ101" s="25"/>
      <c r="AR101" s="25"/>
      <c r="AS101" s="25">
        <v>0.5</v>
      </c>
      <c r="AT101" s="25"/>
      <c r="AU101" s="25"/>
      <c r="AV101" s="25"/>
      <c r="AW101" s="25"/>
      <c r="AX101" s="25"/>
      <c r="AY101" s="25"/>
      <c r="AZ101" s="25">
        <v>59</v>
      </c>
      <c r="BA101" s="25">
        <v>0.4</v>
      </c>
      <c r="BB101" s="25"/>
      <c r="BC101" s="25"/>
      <c r="BD101" s="25">
        <v>0.8</v>
      </c>
      <c r="BE101" s="25"/>
      <c r="BF101" s="25"/>
      <c r="BG101" s="25"/>
      <c r="BH101" s="25"/>
      <c r="BI101" s="25"/>
      <c r="BJ101" s="25">
        <v>0.8</v>
      </c>
      <c r="BK101" s="25"/>
      <c r="BL101" s="25">
        <v>1.3</v>
      </c>
      <c r="BM101" s="23"/>
      <c r="BN101" s="23"/>
      <c r="BO101" s="23"/>
      <c r="BP101" s="23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9">
        <v>123.3</v>
      </c>
      <c r="CC101" s="9"/>
      <c r="CD101" s="25"/>
      <c r="CE101" s="25"/>
      <c r="CF101" s="25"/>
      <c r="CG101" s="25"/>
      <c r="CH101" s="25"/>
      <c r="CI101" s="25"/>
      <c r="CJ101" s="25">
        <v>3.3</v>
      </c>
      <c r="CK101" s="25"/>
      <c r="CL101" s="25"/>
      <c r="CM101" s="23">
        <v>23</v>
      </c>
      <c r="CN101" s="25"/>
      <c r="CO101" s="25"/>
      <c r="CP101" s="25"/>
      <c r="CQ101" s="25"/>
      <c r="CR101" s="25"/>
      <c r="CS101" s="25"/>
      <c r="CT101" s="25"/>
      <c r="CU101" s="25">
        <v>52</v>
      </c>
      <c r="CV101" s="25"/>
      <c r="CW101" s="25"/>
      <c r="CX101" s="25"/>
      <c r="CY101" s="25"/>
      <c r="CZ101" s="25"/>
      <c r="DA101" s="25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</row>
    <row r="102" spans="1:118" ht="12.75">
      <c r="A102" s="23" t="s">
        <v>400</v>
      </c>
      <c r="B102" s="24">
        <v>36187</v>
      </c>
      <c r="C102" s="23" t="s">
        <v>378</v>
      </c>
      <c r="D102" s="23"/>
      <c r="E102" s="23"/>
      <c r="F102" s="23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3"/>
      <c r="R102" s="25"/>
      <c r="S102" s="23"/>
      <c r="T102" s="25"/>
      <c r="U102" s="23"/>
      <c r="V102" s="25"/>
      <c r="W102" s="25"/>
      <c r="X102" s="25"/>
      <c r="Y102" s="25"/>
      <c r="Z102" s="25" t="s">
        <v>381</v>
      </c>
      <c r="AA102" s="25" t="s">
        <v>381</v>
      </c>
      <c r="AB102" s="25"/>
      <c r="AC102" s="25"/>
      <c r="AD102" s="25" t="s">
        <v>381</v>
      </c>
      <c r="AE102" s="25"/>
      <c r="AF102" s="23"/>
      <c r="AG102" s="25"/>
      <c r="AH102" s="23"/>
      <c r="AI102" s="23"/>
      <c r="AJ102" s="23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 t="s">
        <v>381</v>
      </c>
      <c r="AZ102" s="25"/>
      <c r="BA102" s="25"/>
      <c r="BB102" s="25"/>
      <c r="BC102" s="25"/>
      <c r="BD102" s="25">
        <v>1</v>
      </c>
      <c r="BE102" s="25"/>
      <c r="BF102" s="25"/>
      <c r="BG102" s="25"/>
      <c r="BH102" s="25"/>
      <c r="BI102" s="25"/>
      <c r="BJ102" s="25"/>
      <c r="BK102" s="25"/>
      <c r="BL102" s="25"/>
      <c r="BM102" s="23"/>
      <c r="BN102" s="23"/>
      <c r="BO102" s="23"/>
      <c r="BP102" s="23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9">
        <v>1</v>
      </c>
      <c r="CC102" s="9"/>
      <c r="CD102" s="25"/>
      <c r="CE102" s="25"/>
      <c r="CF102" s="25"/>
      <c r="CG102" s="25"/>
      <c r="CH102" s="25"/>
      <c r="CI102" s="25"/>
      <c r="CJ102" s="25"/>
      <c r="CK102" s="25"/>
      <c r="CL102" s="25"/>
      <c r="CM102" s="23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</row>
    <row r="103" spans="1:118" ht="12.75">
      <c r="A103" s="23" t="s">
        <v>401</v>
      </c>
      <c r="B103" s="24">
        <v>36187</v>
      </c>
      <c r="C103" s="23" t="s">
        <v>378</v>
      </c>
      <c r="D103" s="23"/>
      <c r="E103" s="23"/>
      <c r="F103" s="23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3"/>
      <c r="R103" s="25"/>
      <c r="S103" s="23"/>
      <c r="T103" s="25"/>
      <c r="U103" s="23"/>
      <c r="V103" s="25"/>
      <c r="W103" s="25"/>
      <c r="X103" s="25"/>
      <c r="Y103" s="25"/>
      <c r="Z103" s="25">
        <v>10</v>
      </c>
      <c r="AA103" s="25">
        <v>41</v>
      </c>
      <c r="AB103" s="25"/>
      <c r="AC103" s="25"/>
      <c r="AD103" s="25">
        <v>30</v>
      </c>
      <c r="AE103" s="25">
        <v>3</v>
      </c>
      <c r="AF103" s="23"/>
      <c r="AG103" s="25">
        <v>9</v>
      </c>
      <c r="AH103" s="23"/>
      <c r="AI103" s="23"/>
      <c r="AJ103" s="23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>
        <v>3</v>
      </c>
      <c r="AZ103" s="25"/>
      <c r="BA103" s="25"/>
      <c r="BB103" s="25"/>
      <c r="BC103" s="25"/>
      <c r="BD103" s="25">
        <v>24</v>
      </c>
      <c r="BE103" s="25"/>
      <c r="BF103" s="25"/>
      <c r="BG103" s="25"/>
      <c r="BH103" s="25"/>
      <c r="BI103" s="25"/>
      <c r="BJ103" s="25">
        <v>17</v>
      </c>
      <c r="BK103" s="25"/>
      <c r="BL103" s="25"/>
      <c r="BM103" s="23"/>
      <c r="BN103" s="23"/>
      <c r="BO103" s="23"/>
      <c r="BP103" s="23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9">
        <v>137</v>
      </c>
      <c r="CC103" s="9"/>
      <c r="CD103" s="25"/>
      <c r="CE103" s="25"/>
      <c r="CF103" s="25"/>
      <c r="CG103" s="25"/>
      <c r="CH103" s="25"/>
      <c r="CI103" s="25"/>
      <c r="CJ103" s="25"/>
      <c r="CK103" s="25"/>
      <c r="CL103" s="25"/>
      <c r="CM103" s="23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</row>
    <row r="104" spans="1:118" ht="12.75">
      <c r="A104" s="23" t="s">
        <v>402</v>
      </c>
      <c r="B104" s="24">
        <v>36187</v>
      </c>
      <c r="C104" s="23" t="s">
        <v>378</v>
      </c>
      <c r="D104" s="23"/>
      <c r="E104" s="23"/>
      <c r="F104" s="23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3"/>
      <c r="R104" s="25"/>
      <c r="S104" s="23"/>
      <c r="T104" s="25"/>
      <c r="U104" s="23"/>
      <c r="V104" s="25"/>
      <c r="W104" s="25"/>
      <c r="X104" s="25"/>
      <c r="Y104" s="25"/>
      <c r="Z104" s="25">
        <v>9</v>
      </c>
      <c r="AA104" s="25">
        <v>32</v>
      </c>
      <c r="AB104" s="25"/>
      <c r="AC104" s="25"/>
      <c r="AD104" s="25">
        <v>36</v>
      </c>
      <c r="AE104" s="25">
        <v>3</v>
      </c>
      <c r="AF104" s="23"/>
      <c r="AG104" s="25">
        <v>9</v>
      </c>
      <c r="AH104" s="23"/>
      <c r="AI104" s="23"/>
      <c r="AJ104" s="23"/>
      <c r="AK104" s="25"/>
      <c r="AL104" s="25"/>
      <c r="AM104" s="25"/>
      <c r="AN104" s="25"/>
      <c r="AO104" s="25"/>
      <c r="AP104" s="25">
        <v>1</v>
      </c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>
        <v>22</v>
      </c>
      <c r="BE104" s="25"/>
      <c r="BF104" s="25"/>
      <c r="BG104" s="25"/>
      <c r="BH104" s="25"/>
      <c r="BI104" s="25"/>
      <c r="BJ104" s="25">
        <v>17</v>
      </c>
      <c r="BK104" s="25"/>
      <c r="BL104" s="25"/>
      <c r="BM104" s="23"/>
      <c r="BN104" s="23"/>
      <c r="BO104" s="23"/>
      <c r="BP104" s="23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9">
        <v>129</v>
      </c>
      <c r="CC104" s="9"/>
      <c r="CD104" s="25"/>
      <c r="CE104" s="25"/>
      <c r="CF104" s="25"/>
      <c r="CG104" s="25"/>
      <c r="CH104" s="25"/>
      <c r="CI104" s="25"/>
      <c r="CJ104" s="25"/>
      <c r="CK104" s="25"/>
      <c r="CL104" s="25"/>
      <c r="CM104" s="23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</row>
    <row r="105" spans="1:118" ht="12.75">
      <c r="A105" s="23" t="s">
        <v>402</v>
      </c>
      <c r="B105" s="24">
        <v>36187</v>
      </c>
      <c r="C105" s="23" t="s">
        <v>396</v>
      </c>
      <c r="D105" s="23"/>
      <c r="E105" s="23"/>
      <c r="F105" s="23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3"/>
      <c r="R105" s="25"/>
      <c r="S105" s="23"/>
      <c r="T105" s="25"/>
      <c r="U105" s="23"/>
      <c r="V105" s="25"/>
      <c r="W105" s="25"/>
      <c r="X105" s="25"/>
      <c r="Y105" s="25"/>
      <c r="Z105" s="25">
        <v>16</v>
      </c>
      <c r="AA105" s="25">
        <v>42</v>
      </c>
      <c r="AB105" s="25"/>
      <c r="AC105" s="25"/>
      <c r="AD105" s="25">
        <v>43</v>
      </c>
      <c r="AE105" s="25"/>
      <c r="AF105" s="23">
        <v>20</v>
      </c>
      <c r="AG105" s="25">
        <v>4</v>
      </c>
      <c r="AH105" s="23"/>
      <c r="AI105" s="23"/>
      <c r="AJ105" s="23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>
        <v>24</v>
      </c>
      <c r="BE105" s="25"/>
      <c r="BF105" s="25"/>
      <c r="BG105" s="25"/>
      <c r="BH105" s="25"/>
      <c r="BI105" s="25"/>
      <c r="BJ105" s="25">
        <v>15</v>
      </c>
      <c r="BK105" s="25"/>
      <c r="BL105" s="25"/>
      <c r="BM105" s="23"/>
      <c r="BN105" s="23"/>
      <c r="BO105" s="23"/>
      <c r="BP105" s="23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9">
        <v>164</v>
      </c>
      <c r="CC105" s="9"/>
      <c r="CD105" s="25"/>
      <c r="CE105" s="25"/>
      <c r="CF105" s="25"/>
      <c r="CG105" s="25"/>
      <c r="CH105" s="25"/>
      <c r="CI105" s="25"/>
      <c r="CJ105" s="25"/>
      <c r="CK105" s="25"/>
      <c r="CL105" s="25"/>
      <c r="CM105" s="23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</row>
    <row r="106" spans="1:118" ht="12.75">
      <c r="A106" s="23" t="s">
        <v>403</v>
      </c>
      <c r="B106" s="24">
        <v>36187</v>
      </c>
      <c r="C106" s="23" t="s">
        <v>378</v>
      </c>
      <c r="D106" s="23"/>
      <c r="E106" s="23"/>
      <c r="F106" s="23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3"/>
      <c r="R106" s="25"/>
      <c r="S106" s="23"/>
      <c r="T106" s="25"/>
      <c r="U106" s="23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3"/>
      <c r="AG106" s="25"/>
      <c r="AH106" s="23"/>
      <c r="AI106" s="23"/>
      <c r="AJ106" s="23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3"/>
      <c r="BN106" s="23"/>
      <c r="BO106" s="23"/>
      <c r="BP106" s="23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9" t="s">
        <v>131</v>
      </c>
      <c r="CC106" s="9"/>
      <c r="CD106" s="25"/>
      <c r="CE106" s="25"/>
      <c r="CF106" s="25"/>
      <c r="CG106" s="25"/>
      <c r="CH106" s="25"/>
      <c r="CI106" s="25"/>
      <c r="CJ106" s="25"/>
      <c r="CK106" s="25"/>
      <c r="CL106" s="25"/>
      <c r="CM106" s="23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</row>
    <row r="107" spans="1:118" ht="12.75">
      <c r="A107" s="23" t="s">
        <v>404</v>
      </c>
      <c r="B107" s="24">
        <v>36187</v>
      </c>
      <c r="C107" s="23" t="s">
        <v>378</v>
      </c>
      <c r="D107" s="23"/>
      <c r="E107" s="23"/>
      <c r="F107" s="23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3"/>
      <c r="R107" s="25"/>
      <c r="S107" s="23"/>
      <c r="T107" s="25"/>
      <c r="U107" s="23"/>
      <c r="V107" s="25"/>
      <c r="W107" s="25"/>
      <c r="X107" s="25"/>
      <c r="Y107" s="25"/>
      <c r="Z107" s="25"/>
      <c r="AA107" s="25">
        <v>6</v>
      </c>
      <c r="AB107" s="25"/>
      <c r="AC107" s="25"/>
      <c r="AD107" s="25">
        <v>3</v>
      </c>
      <c r="AE107" s="25">
        <v>2</v>
      </c>
      <c r="AF107" s="23"/>
      <c r="AG107" s="25">
        <v>2</v>
      </c>
      <c r="AH107" s="23"/>
      <c r="AI107" s="23"/>
      <c r="AJ107" s="23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 t="s">
        <v>381</v>
      </c>
      <c r="AZ107" s="25"/>
      <c r="BA107" s="25"/>
      <c r="BB107" s="25"/>
      <c r="BC107" s="25"/>
      <c r="BD107" s="25">
        <v>2</v>
      </c>
      <c r="BE107" s="25"/>
      <c r="BF107" s="25"/>
      <c r="BG107" s="25"/>
      <c r="BH107" s="25"/>
      <c r="BI107" s="25"/>
      <c r="BJ107" s="25" t="s">
        <v>381</v>
      </c>
      <c r="BK107" s="25"/>
      <c r="BL107" s="25"/>
      <c r="BM107" s="23"/>
      <c r="BN107" s="23"/>
      <c r="BO107" s="23"/>
      <c r="BP107" s="23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9">
        <v>15</v>
      </c>
      <c r="CC107" s="9"/>
      <c r="CD107" s="25"/>
      <c r="CE107" s="25"/>
      <c r="CF107" s="25"/>
      <c r="CG107" s="25"/>
      <c r="CH107" s="25"/>
      <c r="CI107" s="25"/>
      <c r="CJ107" s="25"/>
      <c r="CK107" s="25"/>
      <c r="CL107" s="25"/>
      <c r="CM107" s="23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</row>
    <row r="108" spans="1:118" ht="12.75">
      <c r="A108" s="23" t="s">
        <v>405</v>
      </c>
      <c r="B108" s="24">
        <v>36187</v>
      </c>
      <c r="C108" s="23" t="s">
        <v>378</v>
      </c>
      <c r="D108" s="23"/>
      <c r="E108" s="23"/>
      <c r="F108" s="23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3"/>
      <c r="R108" s="25"/>
      <c r="S108" s="23"/>
      <c r="T108" s="25"/>
      <c r="U108" s="23"/>
      <c r="V108" s="25"/>
      <c r="W108" s="25"/>
      <c r="X108" s="25"/>
      <c r="Y108" s="25"/>
      <c r="Z108" s="25"/>
      <c r="AA108" s="25">
        <v>29</v>
      </c>
      <c r="AB108" s="25"/>
      <c r="AC108" s="25"/>
      <c r="AD108" s="25">
        <v>15</v>
      </c>
      <c r="AE108" s="25" t="s">
        <v>381</v>
      </c>
      <c r="AF108" s="23"/>
      <c r="AG108" s="25">
        <v>7</v>
      </c>
      <c r="AH108" s="23"/>
      <c r="AI108" s="23"/>
      <c r="AJ108" s="23"/>
      <c r="AK108" s="25"/>
      <c r="AL108" s="25"/>
      <c r="AM108" s="25"/>
      <c r="AN108" s="25"/>
      <c r="AO108" s="25"/>
      <c r="AP108" s="25" t="s">
        <v>381</v>
      </c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>
        <v>8</v>
      </c>
      <c r="BE108" s="25"/>
      <c r="BF108" s="25"/>
      <c r="BG108" s="25"/>
      <c r="BH108" s="25"/>
      <c r="BI108" s="25"/>
      <c r="BJ108" s="25"/>
      <c r="BK108" s="25"/>
      <c r="BL108" s="25"/>
      <c r="BM108" s="23"/>
      <c r="BN108" s="23"/>
      <c r="BO108" s="23"/>
      <c r="BP108" s="23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9">
        <v>59</v>
      </c>
      <c r="CC108" s="9"/>
      <c r="CD108" s="25"/>
      <c r="CE108" s="25"/>
      <c r="CF108" s="25"/>
      <c r="CG108" s="25"/>
      <c r="CH108" s="25"/>
      <c r="CI108" s="25"/>
      <c r="CJ108" s="25"/>
      <c r="CK108" s="25"/>
      <c r="CL108" s="25"/>
      <c r="CM108" s="23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</row>
    <row r="109" spans="1:118" ht="12.75">
      <c r="A109" s="23" t="s">
        <v>406</v>
      </c>
      <c r="B109" s="24">
        <v>36276</v>
      </c>
      <c r="C109" s="23" t="s">
        <v>127</v>
      </c>
      <c r="D109" s="23">
        <v>9909093</v>
      </c>
      <c r="E109" s="23"/>
      <c r="F109" s="23"/>
      <c r="G109" s="25"/>
      <c r="H109" s="25"/>
      <c r="I109" s="25">
        <v>4.8</v>
      </c>
      <c r="J109" s="25"/>
      <c r="K109" s="25"/>
      <c r="L109" s="25"/>
      <c r="M109" s="25">
        <v>0.5</v>
      </c>
      <c r="N109" s="25"/>
      <c r="O109" s="25">
        <v>2.5</v>
      </c>
      <c r="P109" s="25"/>
      <c r="Q109" s="23">
        <v>0.7</v>
      </c>
      <c r="R109" s="25"/>
      <c r="S109" s="23"/>
      <c r="T109" s="25"/>
      <c r="U109" s="23"/>
      <c r="V109" s="25">
        <v>1.5</v>
      </c>
      <c r="W109" s="25"/>
      <c r="X109" s="25">
        <v>10</v>
      </c>
      <c r="Y109" s="25"/>
      <c r="Z109" s="25">
        <v>0.8</v>
      </c>
      <c r="AA109" s="25">
        <v>0.3</v>
      </c>
      <c r="AB109" s="25"/>
      <c r="AC109" s="25"/>
      <c r="AD109" s="25"/>
      <c r="AE109" s="25"/>
      <c r="AF109" s="23"/>
      <c r="AG109" s="25"/>
      <c r="AH109" s="23"/>
      <c r="AI109" s="23"/>
      <c r="AJ109" s="23"/>
      <c r="AK109" s="25"/>
      <c r="AL109" s="25"/>
      <c r="AM109" s="25">
        <v>1.3</v>
      </c>
      <c r="AN109" s="25">
        <v>24</v>
      </c>
      <c r="AO109" s="25">
        <v>1</v>
      </c>
      <c r="AP109" s="25"/>
      <c r="AQ109" s="25"/>
      <c r="AR109" s="25"/>
      <c r="AS109" s="25">
        <v>1.4</v>
      </c>
      <c r="AT109" s="25"/>
      <c r="AU109" s="25"/>
      <c r="AV109" s="25"/>
      <c r="AW109" s="25"/>
      <c r="AX109" s="25"/>
      <c r="AY109" s="25"/>
      <c r="AZ109" s="25">
        <v>53</v>
      </c>
      <c r="BA109" s="25">
        <v>0.4</v>
      </c>
      <c r="BB109" s="25"/>
      <c r="BC109" s="25"/>
      <c r="BD109" s="25">
        <v>0.3</v>
      </c>
      <c r="BE109" s="25"/>
      <c r="BF109" s="25"/>
      <c r="BG109" s="25"/>
      <c r="BH109" s="25"/>
      <c r="BI109" s="25"/>
      <c r="BJ109" s="25">
        <v>0.7</v>
      </c>
      <c r="BK109" s="25"/>
      <c r="BL109" s="25">
        <v>1</v>
      </c>
      <c r="BM109" s="23"/>
      <c r="BN109" s="23"/>
      <c r="BO109" s="23"/>
      <c r="BP109" s="23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9">
        <v>104.2</v>
      </c>
      <c r="CC109" s="9"/>
      <c r="CD109" s="25"/>
      <c r="CE109" s="25"/>
      <c r="CF109" s="25"/>
      <c r="CG109" s="25"/>
      <c r="CH109" s="25"/>
      <c r="CI109" s="25"/>
      <c r="CJ109" s="25"/>
      <c r="CK109" s="25"/>
      <c r="CL109" s="25"/>
      <c r="CM109" s="23">
        <v>22</v>
      </c>
      <c r="CN109" s="25"/>
      <c r="CO109" s="25"/>
      <c r="CP109" s="25"/>
      <c r="CQ109" s="25"/>
      <c r="CR109" s="25"/>
      <c r="CS109" s="25"/>
      <c r="CT109" s="25"/>
      <c r="CU109" s="25">
        <v>19</v>
      </c>
      <c r="CV109" s="25"/>
      <c r="CW109" s="25"/>
      <c r="CX109" s="25"/>
      <c r="CY109" s="25"/>
      <c r="CZ109" s="25"/>
      <c r="DA109" s="25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</row>
    <row r="110" spans="1:118" ht="12.75">
      <c r="A110" s="23" t="s">
        <v>406</v>
      </c>
      <c r="B110" s="24">
        <v>36347</v>
      </c>
      <c r="C110" s="23" t="s">
        <v>127</v>
      </c>
      <c r="D110" s="23">
        <v>9920536</v>
      </c>
      <c r="E110" s="23"/>
      <c r="F110" s="23"/>
      <c r="G110" s="25"/>
      <c r="H110" s="25"/>
      <c r="I110" s="25">
        <v>3.9</v>
      </c>
      <c r="J110" s="25"/>
      <c r="K110" s="25"/>
      <c r="L110" s="25"/>
      <c r="M110" s="25">
        <v>0.5</v>
      </c>
      <c r="N110" s="25"/>
      <c r="O110" s="25">
        <v>2.2</v>
      </c>
      <c r="P110" s="25"/>
      <c r="Q110" s="23">
        <v>0.6</v>
      </c>
      <c r="R110" s="25"/>
      <c r="S110" s="23"/>
      <c r="T110" s="25"/>
      <c r="U110" s="23"/>
      <c r="V110" s="25">
        <v>1.4</v>
      </c>
      <c r="W110" s="25"/>
      <c r="X110" s="25">
        <v>8.7</v>
      </c>
      <c r="Y110" s="25"/>
      <c r="Z110" s="25">
        <v>0.8</v>
      </c>
      <c r="AA110" s="25">
        <v>0.6</v>
      </c>
      <c r="AB110" s="25"/>
      <c r="AC110" s="25"/>
      <c r="AD110" s="25">
        <v>0.5</v>
      </c>
      <c r="AE110" s="25">
        <v>0.3</v>
      </c>
      <c r="AF110" s="23">
        <v>1.9</v>
      </c>
      <c r="AG110" s="25">
        <v>0.3</v>
      </c>
      <c r="AH110" s="23"/>
      <c r="AI110" s="23"/>
      <c r="AJ110" s="23"/>
      <c r="AK110" s="25"/>
      <c r="AL110" s="25"/>
      <c r="AM110" s="25">
        <v>1.1</v>
      </c>
      <c r="AN110" s="25">
        <v>16</v>
      </c>
      <c r="AO110" s="25"/>
      <c r="AP110" s="25"/>
      <c r="AQ110" s="25"/>
      <c r="AR110" s="25"/>
      <c r="AS110" s="25">
        <v>0.9</v>
      </c>
      <c r="AT110" s="25"/>
      <c r="AU110" s="25"/>
      <c r="AV110" s="25"/>
      <c r="AW110" s="25"/>
      <c r="AX110" s="25"/>
      <c r="AY110" s="25">
        <v>0.2</v>
      </c>
      <c r="AZ110" s="25">
        <v>39</v>
      </c>
      <c r="BA110" s="25">
        <v>0.4</v>
      </c>
      <c r="BB110" s="25"/>
      <c r="BC110" s="25"/>
      <c r="BD110" s="25">
        <v>0.4</v>
      </c>
      <c r="BE110" s="25"/>
      <c r="BF110" s="25"/>
      <c r="BG110" s="25"/>
      <c r="BH110" s="25"/>
      <c r="BI110" s="25"/>
      <c r="BJ110" s="25">
        <v>0.5</v>
      </c>
      <c r="BK110" s="25"/>
      <c r="BL110" s="25">
        <v>0.8</v>
      </c>
      <c r="BM110" s="23"/>
      <c r="BN110" s="23"/>
      <c r="BO110" s="23"/>
      <c r="BP110" s="23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9">
        <v>81</v>
      </c>
      <c r="CC110" s="9"/>
      <c r="CD110" s="25"/>
      <c r="CE110" s="25"/>
      <c r="CF110" s="25"/>
      <c r="CG110" s="25"/>
      <c r="CH110" s="25"/>
      <c r="CI110" s="25"/>
      <c r="CJ110" s="25"/>
      <c r="CK110" s="25"/>
      <c r="CL110" s="25"/>
      <c r="CM110" s="23">
        <v>20</v>
      </c>
      <c r="CN110" s="25"/>
      <c r="CO110" s="25"/>
      <c r="CP110" s="25"/>
      <c r="CQ110" s="25"/>
      <c r="CR110" s="25"/>
      <c r="CS110" s="25"/>
      <c r="CT110" s="25"/>
      <c r="CU110" s="25">
        <v>51</v>
      </c>
      <c r="CV110" s="25"/>
      <c r="CW110" s="25"/>
      <c r="CX110" s="25"/>
      <c r="CY110" s="25"/>
      <c r="CZ110" s="25"/>
      <c r="DA110" s="25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</row>
    <row r="111" spans="1:118" ht="12.75">
      <c r="A111" s="23" t="s">
        <v>407</v>
      </c>
      <c r="B111" s="24">
        <v>36276</v>
      </c>
      <c r="C111" s="23" t="s">
        <v>127</v>
      </c>
      <c r="D111" s="23">
        <v>9909096</v>
      </c>
      <c r="E111" s="23"/>
      <c r="F111" s="23"/>
      <c r="G111" s="25"/>
      <c r="H111" s="25"/>
      <c r="I111" s="25">
        <v>3.2</v>
      </c>
      <c r="J111" s="25"/>
      <c r="K111" s="25"/>
      <c r="L111" s="25"/>
      <c r="M111" s="25">
        <v>0.5</v>
      </c>
      <c r="N111" s="25"/>
      <c r="O111" s="25">
        <v>2.1</v>
      </c>
      <c r="P111" s="25"/>
      <c r="Q111" s="23">
        <v>0.7</v>
      </c>
      <c r="R111" s="25"/>
      <c r="S111" s="23"/>
      <c r="T111" s="25"/>
      <c r="U111" s="23"/>
      <c r="V111" s="25">
        <v>1.7</v>
      </c>
      <c r="W111" s="25"/>
      <c r="X111" s="25">
        <v>11</v>
      </c>
      <c r="Y111" s="25"/>
      <c r="Z111" s="25">
        <v>0.5</v>
      </c>
      <c r="AA111" s="25">
        <v>0.6</v>
      </c>
      <c r="AB111" s="25"/>
      <c r="AC111" s="25"/>
      <c r="AD111" s="25">
        <v>0.2</v>
      </c>
      <c r="AE111" s="25">
        <v>0.2</v>
      </c>
      <c r="AF111" s="23">
        <v>1.9</v>
      </c>
      <c r="AG111" s="25">
        <v>0.3</v>
      </c>
      <c r="AH111" s="23"/>
      <c r="AI111" s="23"/>
      <c r="AJ111" s="23"/>
      <c r="AK111" s="25"/>
      <c r="AL111" s="25"/>
      <c r="AM111" s="25">
        <v>0.2</v>
      </c>
      <c r="AN111" s="25">
        <v>22</v>
      </c>
      <c r="AO111" s="25">
        <v>0.5</v>
      </c>
      <c r="AP111" s="25"/>
      <c r="AQ111" s="25"/>
      <c r="AR111" s="25"/>
      <c r="AS111" s="25"/>
      <c r="AT111" s="25"/>
      <c r="AU111" s="25"/>
      <c r="AV111" s="25"/>
      <c r="AW111" s="25"/>
      <c r="AX111" s="25"/>
      <c r="AY111" s="25">
        <v>0.2</v>
      </c>
      <c r="AZ111" s="25">
        <v>21</v>
      </c>
      <c r="BA111" s="25">
        <v>0.3</v>
      </c>
      <c r="BB111" s="25"/>
      <c r="BC111" s="25"/>
      <c r="BD111" s="25">
        <v>0.3</v>
      </c>
      <c r="BE111" s="25"/>
      <c r="BF111" s="25"/>
      <c r="BG111" s="25"/>
      <c r="BH111" s="25"/>
      <c r="BI111" s="25"/>
      <c r="BJ111" s="25"/>
      <c r="BK111" s="25"/>
      <c r="BL111" s="25"/>
      <c r="BM111" s="23"/>
      <c r="BN111" s="23"/>
      <c r="BO111" s="23"/>
      <c r="BP111" s="23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9">
        <v>67.4</v>
      </c>
      <c r="CC111" s="9"/>
      <c r="CD111" s="25"/>
      <c r="CE111" s="25"/>
      <c r="CF111" s="25"/>
      <c r="CG111" s="25"/>
      <c r="CH111" s="25"/>
      <c r="CI111" s="25"/>
      <c r="CJ111" s="25"/>
      <c r="CK111" s="25"/>
      <c r="CL111" s="25"/>
      <c r="CM111" s="23">
        <v>29</v>
      </c>
      <c r="CN111" s="25"/>
      <c r="CO111" s="25"/>
      <c r="CP111" s="25"/>
      <c r="CQ111" s="25"/>
      <c r="CR111" s="25"/>
      <c r="CS111" s="25"/>
      <c r="CT111" s="25"/>
      <c r="CU111" s="25">
        <v>17</v>
      </c>
      <c r="CV111" s="25"/>
      <c r="CW111" s="25"/>
      <c r="CX111" s="25"/>
      <c r="CY111" s="25"/>
      <c r="CZ111" s="25"/>
      <c r="DA111" s="25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</row>
    <row r="112" spans="1:118" ht="12.75">
      <c r="A112" s="23" t="s">
        <v>407</v>
      </c>
      <c r="B112" s="24">
        <v>36347</v>
      </c>
      <c r="C112" s="23" t="s">
        <v>127</v>
      </c>
      <c r="D112" s="23">
        <v>9920537</v>
      </c>
      <c r="E112" s="23"/>
      <c r="F112" s="23"/>
      <c r="G112" s="25"/>
      <c r="H112" s="25"/>
      <c r="I112" s="25">
        <v>3.3</v>
      </c>
      <c r="J112" s="25"/>
      <c r="K112" s="25"/>
      <c r="L112" s="25"/>
      <c r="M112" s="25">
        <v>0.5</v>
      </c>
      <c r="N112" s="25"/>
      <c r="O112" s="25">
        <v>2</v>
      </c>
      <c r="P112" s="25"/>
      <c r="Q112" s="23"/>
      <c r="R112" s="25"/>
      <c r="S112" s="23"/>
      <c r="T112" s="25"/>
      <c r="U112" s="23"/>
      <c r="V112" s="25">
        <v>1.7</v>
      </c>
      <c r="W112" s="25"/>
      <c r="X112" s="25">
        <v>9.1</v>
      </c>
      <c r="Y112" s="25"/>
      <c r="Z112" s="25">
        <v>0.5</v>
      </c>
      <c r="AA112" s="25">
        <v>0.6</v>
      </c>
      <c r="AB112" s="25"/>
      <c r="AC112" s="25"/>
      <c r="AD112" s="25">
        <v>0.2</v>
      </c>
      <c r="AE112" s="25">
        <v>0.2</v>
      </c>
      <c r="AF112" s="23">
        <v>1.4</v>
      </c>
      <c r="AG112" s="25">
        <v>0.3</v>
      </c>
      <c r="AH112" s="23"/>
      <c r="AI112" s="23"/>
      <c r="AJ112" s="23"/>
      <c r="AK112" s="25"/>
      <c r="AL112" s="25"/>
      <c r="AM112" s="25">
        <v>0.2</v>
      </c>
      <c r="AN112" s="25">
        <v>18</v>
      </c>
      <c r="AO112" s="25">
        <v>0.5</v>
      </c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>
        <v>0.3</v>
      </c>
      <c r="BB112" s="25"/>
      <c r="BC112" s="25"/>
      <c r="BD112" s="25">
        <v>0.3</v>
      </c>
      <c r="BE112" s="25"/>
      <c r="BF112" s="25"/>
      <c r="BG112" s="25"/>
      <c r="BH112" s="25"/>
      <c r="BI112" s="25"/>
      <c r="BJ112" s="25"/>
      <c r="BK112" s="25"/>
      <c r="BL112" s="25"/>
      <c r="BM112" s="23"/>
      <c r="BN112" s="23"/>
      <c r="BO112" s="23"/>
      <c r="BP112" s="23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9">
        <v>39.1</v>
      </c>
      <c r="CC112" s="9"/>
      <c r="CD112" s="25"/>
      <c r="CE112" s="25"/>
      <c r="CF112" s="25"/>
      <c r="CG112" s="25"/>
      <c r="CH112" s="25"/>
      <c r="CI112" s="25"/>
      <c r="CJ112" s="25"/>
      <c r="CK112" s="25"/>
      <c r="CL112" s="25"/>
      <c r="CM112" s="23">
        <v>26</v>
      </c>
      <c r="CN112" s="25"/>
      <c r="CO112" s="25"/>
      <c r="CP112" s="25"/>
      <c r="CQ112" s="25"/>
      <c r="CR112" s="25"/>
      <c r="CS112" s="25"/>
      <c r="CT112" s="25"/>
      <c r="CU112" s="25">
        <v>47</v>
      </c>
      <c r="CV112" s="25"/>
      <c r="CW112" s="25"/>
      <c r="CX112" s="25"/>
      <c r="CY112" s="25"/>
      <c r="CZ112" s="25"/>
      <c r="DA112" s="25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</row>
    <row r="113" spans="1:118" ht="12.75">
      <c r="A113" s="23" t="s">
        <v>408</v>
      </c>
      <c r="B113" s="24">
        <v>36186</v>
      </c>
      <c r="C113" s="23" t="s">
        <v>378</v>
      </c>
      <c r="D113" s="23"/>
      <c r="E113" s="23"/>
      <c r="F113" s="23"/>
      <c r="G113" s="25"/>
      <c r="H113" s="25"/>
      <c r="I113" s="25"/>
      <c r="J113" s="25"/>
      <c r="K113" s="25"/>
      <c r="L113" s="25"/>
      <c r="M113" s="25"/>
      <c r="N113" s="25"/>
      <c r="O113" s="25" t="s">
        <v>381</v>
      </c>
      <c r="P113" s="25"/>
      <c r="Q113" s="23"/>
      <c r="R113" s="25"/>
      <c r="S113" s="23"/>
      <c r="T113" s="25"/>
      <c r="U113" s="23"/>
      <c r="V113" s="25" t="s">
        <v>381</v>
      </c>
      <c r="W113" s="25"/>
      <c r="X113" s="25" t="s">
        <v>381</v>
      </c>
      <c r="Y113" s="25"/>
      <c r="Z113" s="25" t="s">
        <v>381</v>
      </c>
      <c r="AA113" s="25" t="s">
        <v>381</v>
      </c>
      <c r="AB113" s="25"/>
      <c r="AC113" s="25"/>
      <c r="AD113" s="25" t="s">
        <v>381</v>
      </c>
      <c r="AE113" s="25"/>
      <c r="AF113" s="23"/>
      <c r="AG113" s="25" t="s">
        <v>381</v>
      </c>
      <c r="AH113" s="23"/>
      <c r="AI113" s="23"/>
      <c r="AJ113" s="23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 t="s">
        <v>381</v>
      </c>
      <c r="AZ113" s="25"/>
      <c r="BA113" s="25"/>
      <c r="BB113" s="25"/>
      <c r="BC113" s="25"/>
      <c r="BD113" s="25" t="s">
        <v>381</v>
      </c>
      <c r="BE113" s="25"/>
      <c r="BF113" s="25"/>
      <c r="BG113" s="25"/>
      <c r="BH113" s="25"/>
      <c r="BI113" s="25"/>
      <c r="BJ113" s="25"/>
      <c r="BK113" s="25"/>
      <c r="BL113" s="25"/>
      <c r="BM113" s="23"/>
      <c r="BN113" s="23"/>
      <c r="BO113" s="23"/>
      <c r="BP113" s="23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9" t="s">
        <v>131</v>
      </c>
      <c r="CC113" s="9"/>
      <c r="CD113" s="25"/>
      <c r="CE113" s="25"/>
      <c r="CF113" s="25"/>
      <c r="CG113" s="25"/>
      <c r="CH113" s="25"/>
      <c r="CI113" s="25"/>
      <c r="CJ113" s="25"/>
      <c r="CK113" s="25"/>
      <c r="CL113" s="25"/>
      <c r="CM113" s="23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</row>
    <row r="114" spans="1:118" ht="12.75">
      <c r="A114" s="23" t="s">
        <v>409</v>
      </c>
      <c r="B114" s="24">
        <v>36186</v>
      </c>
      <c r="C114" s="23" t="s">
        <v>378</v>
      </c>
      <c r="D114" s="23"/>
      <c r="E114" s="23"/>
      <c r="F114" s="23"/>
      <c r="G114" s="25"/>
      <c r="H114" s="25"/>
      <c r="I114" s="25">
        <v>3</v>
      </c>
      <c r="J114" s="25"/>
      <c r="K114" s="25"/>
      <c r="L114" s="25"/>
      <c r="M114" s="25"/>
      <c r="N114" s="25"/>
      <c r="O114" s="25" t="s">
        <v>381</v>
      </c>
      <c r="P114" s="25"/>
      <c r="Q114" s="23"/>
      <c r="R114" s="25"/>
      <c r="S114" s="23"/>
      <c r="T114" s="25"/>
      <c r="U114" s="23"/>
      <c r="V114" s="25">
        <v>6</v>
      </c>
      <c r="W114" s="25"/>
      <c r="X114" s="25">
        <v>7</v>
      </c>
      <c r="Y114" s="25"/>
      <c r="Z114" s="25" t="s">
        <v>381</v>
      </c>
      <c r="AA114" s="25" t="s">
        <v>381</v>
      </c>
      <c r="AB114" s="25"/>
      <c r="AC114" s="25"/>
      <c r="AD114" s="25">
        <v>3</v>
      </c>
      <c r="AE114" s="25" t="s">
        <v>381</v>
      </c>
      <c r="AF114" s="23"/>
      <c r="AG114" s="25" t="s">
        <v>381</v>
      </c>
      <c r="AH114" s="23"/>
      <c r="AI114" s="23"/>
      <c r="AJ114" s="23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 t="s">
        <v>381</v>
      </c>
      <c r="BE114" s="25"/>
      <c r="BF114" s="25"/>
      <c r="BG114" s="25"/>
      <c r="BH114" s="25"/>
      <c r="BI114" s="25"/>
      <c r="BJ114" s="25"/>
      <c r="BK114" s="25"/>
      <c r="BL114" s="25"/>
      <c r="BM114" s="23"/>
      <c r="BN114" s="23"/>
      <c r="BO114" s="23"/>
      <c r="BP114" s="23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9">
        <v>19</v>
      </c>
      <c r="CC114" s="9"/>
      <c r="CD114" s="25"/>
      <c r="CE114" s="25"/>
      <c r="CF114" s="25"/>
      <c r="CG114" s="25"/>
      <c r="CH114" s="25"/>
      <c r="CI114" s="25"/>
      <c r="CJ114" s="25"/>
      <c r="CK114" s="25"/>
      <c r="CL114" s="25"/>
      <c r="CM114" s="23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</row>
    <row r="115" spans="1:118" ht="12.75">
      <c r="A115" s="23" t="s">
        <v>410</v>
      </c>
      <c r="B115" s="24">
        <v>36186</v>
      </c>
      <c r="C115" s="23" t="s">
        <v>378</v>
      </c>
      <c r="D115" s="23"/>
      <c r="E115" s="23"/>
      <c r="F115" s="23"/>
      <c r="G115" s="25"/>
      <c r="H115" s="25"/>
      <c r="I115" s="25">
        <v>4</v>
      </c>
      <c r="J115" s="25"/>
      <c r="K115" s="25"/>
      <c r="L115" s="25"/>
      <c r="M115" s="25"/>
      <c r="N115" s="25"/>
      <c r="O115" s="25" t="s">
        <v>381</v>
      </c>
      <c r="P115" s="25"/>
      <c r="Q115" s="23"/>
      <c r="R115" s="25"/>
      <c r="S115" s="23"/>
      <c r="T115" s="25"/>
      <c r="U115" s="23"/>
      <c r="V115" s="25"/>
      <c r="W115" s="25"/>
      <c r="X115" s="25"/>
      <c r="Y115" s="25"/>
      <c r="Z115" s="25" t="s">
        <v>381</v>
      </c>
      <c r="AA115" s="25">
        <v>1</v>
      </c>
      <c r="AB115" s="25"/>
      <c r="AC115" s="25"/>
      <c r="AD115" s="25" t="s">
        <v>381</v>
      </c>
      <c r="AE115" s="25" t="s">
        <v>381</v>
      </c>
      <c r="AF115" s="23"/>
      <c r="AG115" s="25">
        <v>1</v>
      </c>
      <c r="AH115" s="23"/>
      <c r="AI115" s="23"/>
      <c r="AJ115" s="23"/>
      <c r="AK115" s="25"/>
      <c r="AL115" s="25"/>
      <c r="AM115" s="25"/>
      <c r="AN115" s="25"/>
      <c r="AO115" s="25"/>
      <c r="AP115" s="25" t="s">
        <v>381</v>
      </c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3"/>
      <c r="BN115" s="23"/>
      <c r="BO115" s="23"/>
      <c r="BP115" s="23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9">
        <v>6</v>
      </c>
      <c r="CC115" s="9"/>
      <c r="CD115" s="25"/>
      <c r="CE115" s="25"/>
      <c r="CF115" s="25"/>
      <c r="CG115" s="25"/>
      <c r="CH115" s="25"/>
      <c r="CI115" s="25"/>
      <c r="CJ115" s="25"/>
      <c r="CK115" s="25"/>
      <c r="CL115" s="25"/>
      <c r="CM115" s="23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</row>
    <row r="116" spans="1:118" ht="12.75">
      <c r="A116" s="23" t="s">
        <v>411</v>
      </c>
      <c r="B116" s="24">
        <v>36276</v>
      </c>
      <c r="C116" s="23" t="s">
        <v>127</v>
      </c>
      <c r="D116" s="23">
        <v>9909095</v>
      </c>
      <c r="E116" s="23"/>
      <c r="F116" s="23"/>
      <c r="G116" s="25"/>
      <c r="H116" s="25"/>
      <c r="I116" s="25">
        <v>4</v>
      </c>
      <c r="J116" s="25"/>
      <c r="K116" s="25"/>
      <c r="L116" s="25"/>
      <c r="M116" s="25"/>
      <c r="N116" s="25"/>
      <c r="O116" s="25">
        <v>1.7</v>
      </c>
      <c r="P116" s="25"/>
      <c r="Q116" s="23">
        <v>0.6</v>
      </c>
      <c r="R116" s="25"/>
      <c r="S116" s="23"/>
      <c r="T116" s="25"/>
      <c r="U116" s="23"/>
      <c r="V116" s="25">
        <v>1.9</v>
      </c>
      <c r="W116" s="25">
        <v>0.2</v>
      </c>
      <c r="X116" s="25">
        <v>12</v>
      </c>
      <c r="Y116" s="25">
        <v>0.6</v>
      </c>
      <c r="Z116" s="25">
        <v>0.4</v>
      </c>
      <c r="AA116" s="25">
        <v>1</v>
      </c>
      <c r="AB116" s="25"/>
      <c r="AC116" s="25"/>
      <c r="AD116" s="25">
        <v>0.4</v>
      </c>
      <c r="AE116" s="25">
        <v>0.1</v>
      </c>
      <c r="AF116" s="23">
        <v>0.6</v>
      </c>
      <c r="AG116" s="25">
        <v>0.2</v>
      </c>
      <c r="AH116" s="23"/>
      <c r="AI116" s="23"/>
      <c r="AJ116" s="23"/>
      <c r="AK116" s="25"/>
      <c r="AL116" s="25"/>
      <c r="AM116" s="25">
        <v>0.2</v>
      </c>
      <c r="AN116" s="25">
        <v>16</v>
      </c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>
        <v>0.3</v>
      </c>
      <c r="BB116" s="25"/>
      <c r="BC116" s="25"/>
      <c r="BD116" s="25">
        <v>0.3</v>
      </c>
      <c r="BE116" s="25"/>
      <c r="BF116" s="25"/>
      <c r="BG116" s="25"/>
      <c r="BH116" s="25"/>
      <c r="BI116" s="25"/>
      <c r="BJ116" s="25">
        <v>0.6</v>
      </c>
      <c r="BK116" s="25"/>
      <c r="BL116" s="25">
        <v>0.2</v>
      </c>
      <c r="BM116" s="23"/>
      <c r="BN116" s="23"/>
      <c r="BO116" s="23"/>
      <c r="BP116" s="23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9">
        <v>41.3</v>
      </c>
      <c r="CC116" s="9"/>
      <c r="CD116" s="25"/>
      <c r="CE116" s="25"/>
      <c r="CF116" s="25"/>
      <c r="CG116" s="25"/>
      <c r="CH116" s="25"/>
      <c r="CI116" s="25"/>
      <c r="CJ116" s="25"/>
      <c r="CK116" s="25"/>
      <c r="CL116" s="25"/>
      <c r="CM116" s="23">
        <v>59</v>
      </c>
      <c r="CN116" s="25"/>
      <c r="CO116" s="25"/>
      <c r="CP116" s="25"/>
      <c r="CQ116" s="25"/>
      <c r="CR116" s="25"/>
      <c r="CS116" s="25"/>
      <c r="CT116" s="25"/>
      <c r="CU116" s="25">
        <v>12</v>
      </c>
      <c r="CV116" s="25"/>
      <c r="CW116" s="25"/>
      <c r="CX116" s="25"/>
      <c r="CY116" s="25"/>
      <c r="CZ116" s="25"/>
      <c r="DA116" s="25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</row>
    <row r="117" spans="1:118" ht="12.75">
      <c r="A117" s="23" t="s">
        <v>411</v>
      </c>
      <c r="B117" s="24">
        <v>36347</v>
      </c>
      <c r="C117" s="23" t="s">
        <v>127</v>
      </c>
      <c r="D117" s="23">
        <v>9920538</v>
      </c>
      <c r="E117" s="23"/>
      <c r="F117" s="23"/>
      <c r="G117" s="25"/>
      <c r="H117" s="25"/>
      <c r="I117" s="25">
        <v>4.5</v>
      </c>
      <c r="J117" s="25"/>
      <c r="K117" s="25"/>
      <c r="L117" s="25"/>
      <c r="M117" s="25"/>
      <c r="N117" s="25"/>
      <c r="O117" s="25">
        <v>1.7</v>
      </c>
      <c r="P117" s="25"/>
      <c r="Q117" s="23"/>
      <c r="R117" s="25"/>
      <c r="S117" s="23"/>
      <c r="T117" s="25"/>
      <c r="U117" s="23"/>
      <c r="V117" s="25">
        <v>2</v>
      </c>
      <c r="W117" s="25">
        <v>0.2</v>
      </c>
      <c r="X117" s="25">
        <v>11</v>
      </c>
      <c r="Y117" s="25"/>
      <c r="Z117" s="25">
        <v>0.4</v>
      </c>
      <c r="AA117" s="25">
        <v>1</v>
      </c>
      <c r="AB117" s="25"/>
      <c r="AC117" s="25"/>
      <c r="AD117" s="25">
        <v>0.4</v>
      </c>
      <c r="AE117" s="25">
        <v>0.1</v>
      </c>
      <c r="AF117" s="23"/>
      <c r="AG117" s="25">
        <v>0.2</v>
      </c>
      <c r="AH117" s="23"/>
      <c r="AI117" s="23"/>
      <c r="AJ117" s="23"/>
      <c r="AK117" s="25"/>
      <c r="AL117" s="25"/>
      <c r="AM117" s="25">
        <v>0.2</v>
      </c>
      <c r="AN117" s="25">
        <v>11</v>
      </c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>
        <v>0.3</v>
      </c>
      <c r="BB117" s="25"/>
      <c r="BC117" s="25"/>
      <c r="BD117" s="25">
        <v>0.3</v>
      </c>
      <c r="BE117" s="25"/>
      <c r="BF117" s="25"/>
      <c r="BG117" s="25"/>
      <c r="BH117" s="25"/>
      <c r="BI117" s="25"/>
      <c r="BJ117" s="25">
        <v>0.5</v>
      </c>
      <c r="BK117" s="25"/>
      <c r="BL117" s="25"/>
      <c r="BM117" s="23"/>
      <c r="BN117" s="23"/>
      <c r="BO117" s="23"/>
      <c r="BP117" s="23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9">
        <v>33.8</v>
      </c>
      <c r="CC117" s="9"/>
      <c r="CD117" s="25"/>
      <c r="CE117" s="25"/>
      <c r="CF117" s="25"/>
      <c r="CG117" s="25"/>
      <c r="CH117" s="25"/>
      <c r="CI117" s="25"/>
      <c r="CJ117" s="25"/>
      <c r="CK117" s="25"/>
      <c r="CL117" s="25"/>
      <c r="CM117" s="23">
        <v>21</v>
      </c>
      <c r="CN117" s="25"/>
      <c r="CO117" s="25"/>
      <c r="CP117" s="25"/>
      <c r="CQ117" s="25"/>
      <c r="CR117" s="25"/>
      <c r="CS117" s="25"/>
      <c r="CT117" s="25"/>
      <c r="CU117" s="25">
        <v>26</v>
      </c>
      <c r="CV117" s="25"/>
      <c r="CW117" s="25"/>
      <c r="CX117" s="25"/>
      <c r="CY117" s="25"/>
      <c r="CZ117" s="25"/>
      <c r="DA117" s="25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</row>
    <row r="118" spans="1:118" ht="12.75">
      <c r="A118" s="23" t="s">
        <v>412</v>
      </c>
      <c r="B118" s="24">
        <v>36276</v>
      </c>
      <c r="C118" s="23" t="s">
        <v>127</v>
      </c>
      <c r="D118" s="23">
        <v>9909094</v>
      </c>
      <c r="E118" s="23"/>
      <c r="F118" s="23"/>
      <c r="G118" s="25"/>
      <c r="H118" s="25"/>
      <c r="I118" s="25">
        <v>1.5</v>
      </c>
      <c r="J118" s="25"/>
      <c r="K118" s="25"/>
      <c r="L118" s="25"/>
      <c r="M118" s="25"/>
      <c r="N118" s="25"/>
      <c r="O118" s="25">
        <v>1.9</v>
      </c>
      <c r="P118" s="25"/>
      <c r="Q118" s="23">
        <v>1</v>
      </c>
      <c r="R118" s="25"/>
      <c r="S118" s="23"/>
      <c r="T118" s="25"/>
      <c r="U118" s="23"/>
      <c r="V118" s="25">
        <v>2</v>
      </c>
      <c r="W118" s="25"/>
      <c r="X118" s="25">
        <v>4.3</v>
      </c>
      <c r="Y118" s="25"/>
      <c r="Z118" s="25">
        <v>0.4</v>
      </c>
      <c r="AA118" s="25">
        <v>0.5</v>
      </c>
      <c r="AB118" s="25"/>
      <c r="AC118" s="25"/>
      <c r="AD118" s="25">
        <v>0.3</v>
      </c>
      <c r="AE118" s="25">
        <v>0.2</v>
      </c>
      <c r="AF118" s="23">
        <v>0.8</v>
      </c>
      <c r="AG118" s="25">
        <v>0.4</v>
      </c>
      <c r="AH118" s="23"/>
      <c r="AI118" s="23"/>
      <c r="AJ118" s="23"/>
      <c r="AK118" s="25"/>
      <c r="AL118" s="25"/>
      <c r="AM118" s="25"/>
      <c r="AN118" s="25">
        <v>6.6</v>
      </c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>
        <v>0.1</v>
      </c>
      <c r="BE118" s="25"/>
      <c r="BF118" s="25"/>
      <c r="BG118" s="25"/>
      <c r="BH118" s="25"/>
      <c r="BI118" s="25"/>
      <c r="BJ118" s="25"/>
      <c r="BK118" s="25"/>
      <c r="BL118" s="25"/>
      <c r="BM118" s="23"/>
      <c r="BN118" s="23"/>
      <c r="BO118" s="23"/>
      <c r="BP118" s="23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9">
        <v>20</v>
      </c>
      <c r="CC118" s="9"/>
      <c r="CD118" s="25"/>
      <c r="CE118" s="25"/>
      <c r="CF118" s="25"/>
      <c r="CG118" s="25"/>
      <c r="CH118" s="25"/>
      <c r="CI118" s="25"/>
      <c r="CJ118" s="25"/>
      <c r="CK118" s="25"/>
      <c r="CL118" s="25"/>
      <c r="CM118" s="23">
        <v>11</v>
      </c>
      <c r="CN118" s="25"/>
      <c r="CO118" s="25"/>
      <c r="CP118" s="25"/>
      <c r="CQ118" s="25"/>
      <c r="CR118" s="25"/>
      <c r="CS118" s="25"/>
      <c r="CT118" s="25"/>
      <c r="CU118" s="25">
        <v>5.8</v>
      </c>
      <c r="CV118" s="25"/>
      <c r="CW118" s="25"/>
      <c r="CX118" s="25"/>
      <c r="CY118" s="25"/>
      <c r="CZ118" s="25"/>
      <c r="DA118" s="25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</row>
    <row r="119" spans="1:118" ht="12.75">
      <c r="A119" s="23" t="s">
        <v>173</v>
      </c>
      <c r="B119" s="24">
        <v>36347</v>
      </c>
      <c r="C119" s="23" t="s">
        <v>127</v>
      </c>
      <c r="D119" s="23">
        <v>9920539</v>
      </c>
      <c r="E119" s="23"/>
      <c r="F119" s="23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3"/>
      <c r="R119" s="25"/>
      <c r="S119" s="23"/>
      <c r="T119" s="25"/>
      <c r="U119" s="23"/>
      <c r="V119" s="25"/>
      <c r="W119" s="25"/>
      <c r="X119" s="25">
        <v>0.2</v>
      </c>
      <c r="Y119" s="25"/>
      <c r="Z119" s="25"/>
      <c r="AA119" s="25"/>
      <c r="AB119" s="25"/>
      <c r="AC119" s="25"/>
      <c r="AD119" s="25"/>
      <c r="AE119" s="25"/>
      <c r="AF119" s="23"/>
      <c r="AG119" s="25"/>
      <c r="AH119" s="23"/>
      <c r="AI119" s="23"/>
      <c r="AJ119" s="23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3"/>
      <c r="BN119" s="23"/>
      <c r="BO119" s="23"/>
      <c r="BP119" s="23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9">
        <v>0.2</v>
      </c>
      <c r="CC119" s="9"/>
      <c r="CD119" s="25"/>
      <c r="CE119" s="25"/>
      <c r="CF119" s="25"/>
      <c r="CG119" s="25"/>
      <c r="CH119" s="25"/>
      <c r="CI119" s="25"/>
      <c r="CJ119" s="25"/>
      <c r="CK119" s="25"/>
      <c r="CL119" s="25"/>
      <c r="CM119" s="23">
        <v>12</v>
      </c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</row>
    <row r="120" spans="1:118" ht="12.75">
      <c r="A120" s="23" t="s">
        <v>413</v>
      </c>
      <c r="B120" s="24">
        <v>36276</v>
      </c>
      <c r="C120" s="23" t="s">
        <v>127</v>
      </c>
      <c r="D120" s="23">
        <v>9909092</v>
      </c>
      <c r="E120" s="23"/>
      <c r="F120" s="23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3"/>
      <c r="R120" s="25"/>
      <c r="S120" s="23"/>
      <c r="T120" s="25"/>
      <c r="U120" s="23"/>
      <c r="V120" s="25"/>
      <c r="W120" s="25"/>
      <c r="X120" s="25"/>
      <c r="Y120" s="25"/>
      <c r="Z120" s="25">
        <v>0.2</v>
      </c>
      <c r="AA120" s="25">
        <v>0.2</v>
      </c>
      <c r="AB120" s="25"/>
      <c r="AC120" s="25"/>
      <c r="AD120" s="25">
        <v>0.2</v>
      </c>
      <c r="AE120" s="25"/>
      <c r="AF120" s="23"/>
      <c r="AG120" s="25"/>
      <c r="AH120" s="23"/>
      <c r="AI120" s="23"/>
      <c r="AJ120" s="23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3"/>
      <c r="BN120" s="23"/>
      <c r="BO120" s="23"/>
      <c r="BP120" s="23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9">
        <v>0.6</v>
      </c>
      <c r="CC120" s="9"/>
      <c r="CD120" s="25"/>
      <c r="CE120" s="25"/>
      <c r="CF120" s="25"/>
      <c r="CG120" s="25"/>
      <c r="CH120" s="25"/>
      <c r="CI120" s="25"/>
      <c r="CJ120" s="25"/>
      <c r="CK120" s="25"/>
      <c r="CL120" s="25"/>
      <c r="CM120" s="23" t="s">
        <v>414</v>
      </c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</row>
    <row r="121" spans="1:118" ht="12.75">
      <c r="A121" s="23" t="s">
        <v>174</v>
      </c>
      <c r="B121" s="24">
        <v>36347</v>
      </c>
      <c r="C121" s="23" t="s">
        <v>127</v>
      </c>
      <c r="D121" s="23">
        <v>9920535</v>
      </c>
      <c r="E121" s="23"/>
      <c r="F121" s="23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3"/>
      <c r="R121" s="25">
        <v>0.1</v>
      </c>
      <c r="S121" s="23"/>
      <c r="T121" s="25"/>
      <c r="U121" s="23"/>
      <c r="V121" s="25"/>
      <c r="W121" s="25"/>
      <c r="X121" s="25"/>
      <c r="Y121" s="25"/>
      <c r="Z121" s="25">
        <v>0.7</v>
      </c>
      <c r="AA121" s="25">
        <v>2</v>
      </c>
      <c r="AB121" s="25"/>
      <c r="AC121" s="25"/>
      <c r="AD121" s="25">
        <v>1.4</v>
      </c>
      <c r="AE121" s="25">
        <v>0.2</v>
      </c>
      <c r="AF121" s="23">
        <v>1</v>
      </c>
      <c r="AG121" s="25">
        <v>0.5</v>
      </c>
      <c r="AH121" s="23"/>
      <c r="AI121" s="23"/>
      <c r="AJ121" s="23"/>
      <c r="AK121" s="25"/>
      <c r="AL121" s="25"/>
      <c r="AM121" s="25"/>
      <c r="AN121" s="25">
        <v>5.5</v>
      </c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>
        <v>1.7</v>
      </c>
      <c r="AZ121" s="25"/>
      <c r="BA121" s="25"/>
      <c r="BB121" s="25"/>
      <c r="BC121" s="25"/>
      <c r="BD121" s="25">
        <v>0.7</v>
      </c>
      <c r="BE121" s="25"/>
      <c r="BF121" s="25"/>
      <c r="BG121" s="25"/>
      <c r="BH121" s="25"/>
      <c r="BI121" s="25"/>
      <c r="BJ121" s="25"/>
      <c r="BK121" s="25"/>
      <c r="BL121" s="25"/>
      <c r="BM121" s="23"/>
      <c r="BN121" s="23"/>
      <c r="BO121" s="23"/>
      <c r="BP121" s="23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9">
        <v>13.8</v>
      </c>
      <c r="CC121" s="9"/>
      <c r="CD121" s="25"/>
      <c r="CE121" s="25"/>
      <c r="CF121" s="25"/>
      <c r="CG121" s="25"/>
      <c r="CH121" s="25"/>
      <c r="CI121" s="25"/>
      <c r="CJ121" s="25"/>
      <c r="CK121" s="25"/>
      <c r="CL121" s="25"/>
      <c r="CM121" s="23">
        <v>1.1</v>
      </c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</row>
    <row r="122" spans="1:118" ht="12.75">
      <c r="A122" s="23" t="s">
        <v>175</v>
      </c>
      <c r="B122" s="24">
        <v>36347</v>
      </c>
      <c r="C122" s="23" t="s">
        <v>127</v>
      </c>
      <c r="D122" s="23">
        <v>9920534</v>
      </c>
      <c r="E122" s="23"/>
      <c r="F122" s="23"/>
      <c r="G122" s="25"/>
      <c r="H122" s="25"/>
      <c r="I122" s="25">
        <v>0.2</v>
      </c>
      <c r="J122" s="25"/>
      <c r="K122" s="25"/>
      <c r="L122" s="25"/>
      <c r="M122" s="25"/>
      <c r="N122" s="25"/>
      <c r="O122" s="25"/>
      <c r="P122" s="25"/>
      <c r="Q122" s="23"/>
      <c r="R122" s="25">
        <v>0.3</v>
      </c>
      <c r="S122" s="23"/>
      <c r="T122" s="25"/>
      <c r="U122" s="23"/>
      <c r="V122" s="25"/>
      <c r="W122" s="25"/>
      <c r="X122" s="25"/>
      <c r="Y122" s="25">
        <v>0.7</v>
      </c>
      <c r="Z122" s="25">
        <v>1.2</v>
      </c>
      <c r="AA122" s="25">
        <v>2.9</v>
      </c>
      <c r="AB122" s="25"/>
      <c r="AC122" s="25"/>
      <c r="AD122" s="25">
        <v>2.7</v>
      </c>
      <c r="AE122" s="25">
        <v>0.2</v>
      </c>
      <c r="AF122" s="23">
        <v>2.2</v>
      </c>
      <c r="AG122" s="25">
        <v>0.6</v>
      </c>
      <c r="AH122" s="23"/>
      <c r="AI122" s="23"/>
      <c r="AJ122" s="23"/>
      <c r="AK122" s="25"/>
      <c r="AL122" s="25"/>
      <c r="AM122" s="25"/>
      <c r="AN122" s="25">
        <v>5</v>
      </c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>
        <v>2.2</v>
      </c>
      <c r="AZ122" s="25"/>
      <c r="BA122" s="25"/>
      <c r="BB122" s="25"/>
      <c r="BC122" s="25"/>
      <c r="BD122" s="25">
        <v>0.8</v>
      </c>
      <c r="BE122" s="25"/>
      <c r="BF122" s="25"/>
      <c r="BG122" s="25"/>
      <c r="BH122" s="25"/>
      <c r="BI122" s="25"/>
      <c r="BJ122" s="25"/>
      <c r="BK122" s="25"/>
      <c r="BL122" s="25"/>
      <c r="BM122" s="23"/>
      <c r="BN122" s="23"/>
      <c r="BO122" s="23"/>
      <c r="BP122" s="23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9">
        <v>19</v>
      </c>
      <c r="CC122" s="9"/>
      <c r="CD122" s="25"/>
      <c r="CE122" s="25"/>
      <c r="CF122" s="25"/>
      <c r="CG122" s="25"/>
      <c r="CH122" s="25"/>
      <c r="CI122" s="25"/>
      <c r="CJ122" s="25"/>
      <c r="CK122" s="25"/>
      <c r="CL122" s="25"/>
      <c r="CM122" s="23">
        <v>3</v>
      </c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</row>
    <row r="123" spans="1:118" ht="12.75">
      <c r="A123" s="23" t="s">
        <v>176</v>
      </c>
      <c r="B123" s="24">
        <v>36347</v>
      </c>
      <c r="C123" s="23" t="s">
        <v>127</v>
      </c>
      <c r="D123" s="23">
        <v>9920533</v>
      </c>
      <c r="E123" s="23"/>
      <c r="F123" s="23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3">
        <v>0.6</v>
      </c>
      <c r="R123" s="25">
        <v>0.4</v>
      </c>
      <c r="S123" s="23"/>
      <c r="T123" s="25"/>
      <c r="U123" s="23"/>
      <c r="V123" s="25"/>
      <c r="W123" s="25"/>
      <c r="X123" s="25"/>
      <c r="Y123" s="25">
        <v>1.1</v>
      </c>
      <c r="Z123" s="25">
        <v>2.5</v>
      </c>
      <c r="AA123" s="25">
        <v>1.4</v>
      </c>
      <c r="AB123" s="25"/>
      <c r="AC123" s="25"/>
      <c r="AD123" s="25">
        <v>3.9</v>
      </c>
      <c r="AE123" s="25">
        <v>0.2</v>
      </c>
      <c r="AF123" s="23">
        <v>4</v>
      </c>
      <c r="AG123" s="25">
        <v>0.6</v>
      </c>
      <c r="AH123" s="23"/>
      <c r="AI123" s="23"/>
      <c r="AJ123" s="23"/>
      <c r="AK123" s="25"/>
      <c r="AL123" s="25"/>
      <c r="AM123" s="25"/>
      <c r="AN123" s="25">
        <v>9.3</v>
      </c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>
        <v>2</v>
      </c>
      <c r="AZ123" s="25"/>
      <c r="BA123" s="25"/>
      <c r="BB123" s="25">
        <v>0.3</v>
      </c>
      <c r="BC123" s="25"/>
      <c r="BD123" s="25">
        <v>2.4</v>
      </c>
      <c r="BE123" s="25"/>
      <c r="BF123" s="25"/>
      <c r="BG123" s="25"/>
      <c r="BH123" s="25"/>
      <c r="BI123" s="25"/>
      <c r="BJ123" s="25"/>
      <c r="BK123" s="25"/>
      <c r="BL123" s="25"/>
      <c r="BM123" s="23"/>
      <c r="BN123" s="23"/>
      <c r="BO123" s="23"/>
      <c r="BP123" s="23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9">
        <v>28.7</v>
      </c>
      <c r="CC123" s="9"/>
      <c r="CD123" s="25"/>
      <c r="CE123" s="25"/>
      <c r="CF123" s="25"/>
      <c r="CG123" s="25"/>
      <c r="CH123" s="25"/>
      <c r="CI123" s="25"/>
      <c r="CJ123" s="25"/>
      <c r="CK123" s="25"/>
      <c r="CL123" s="25"/>
      <c r="CM123" s="23" t="s">
        <v>134</v>
      </c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</row>
    <row r="124" spans="1:118" ht="12.75">
      <c r="A124" s="23" t="s">
        <v>415</v>
      </c>
      <c r="B124" s="24">
        <v>36276</v>
      </c>
      <c r="C124" s="23" t="s">
        <v>127</v>
      </c>
      <c r="D124" s="23">
        <v>9909091</v>
      </c>
      <c r="E124" s="23"/>
      <c r="F124" s="23"/>
      <c r="G124" s="25"/>
      <c r="H124" s="25"/>
      <c r="I124" s="25">
        <v>0.2</v>
      </c>
      <c r="J124" s="25"/>
      <c r="K124" s="25"/>
      <c r="L124" s="25"/>
      <c r="M124" s="25"/>
      <c r="N124" s="25"/>
      <c r="O124" s="25"/>
      <c r="P124" s="25"/>
      <c r="Q124" s="23">
        <v>3.6</v>
      </c>
      <c r="R124" s="25">
        <v>0.5</v>
      </c>
      <c r="S124" s="23"/>
      <c r="T124" s="25"/>
      <c r="U124" s="23"/>
      <c r="V124" s="25"/>
      <c r="W124" s="25"/>
      <c r="X124" s="25"/>
      <c r="Y124" s="25">
        <v>8.5</v>
      </c>
      <c r="Z124" s="25">
        <v>7.5</v>
      </c>
      <c r="AA124" s="25">
        <v>7.7</v>
      </c>
      <c r="AB124" s="25"/>
      <c r="AC124" s="25"/>
      <c r="AD124" s="25">
        <v>9.7</v>
      </c>
      <c r="AE124" s="25">
        <v>0.3</v>
      </c>
      <c r="AF124" s="23">
        <v>43</v>
      </c>
      <c r="AG124" s="25">
        <v>1.2</v>
      </c>
      <c r="AH124" s="23"/>
      <c r="AI124" s="23"/>
      <c r="AJ124" s="23"/>
      <c r="AK124" s="25"/>
      <c r="AL124" s="25"/>
      <c r="AM124" s="25"/>
      <c r="AN124" s="25">
        <v>50</v>
      </c>
      <c r="AO124" s="25"/>
      <c r="AP124" s="25">
        <v>0.5</v>
      </c>
      <c r="AQ124" s="25"/>
      <c r="AR124" s="25"/>
      <c r="AS124" s="25"/>
      <c r="AT124" s="25"/>
      <c r="AU124" s="25"/>
      <c r="AV124" s="25"/>
      <c r="AW124" s="25"/>
      <c r="AX124" s="25"/>
      <c r="AY124" s="25">
        <v>0.5</v>
      </c>
      <c r="AZ124" s="25">
        <v>12</v>
      </c>
      <c r="BA124" s="25"/>
      <c r="BB124" s="25">
        <v>0.4</v>
      </c>
      <c r="BC124" s="25"/>
      <c r="BD124" s="25">
        <v>8.8</v>
      </c>
      <c r="BE124" s="25">
        <v>0.7</v>
      </c>
      <c r="BF124" s="25"/>
      <c r="BG124" s="25"/>
      <c r="BH124" s="25"/>
      <c r="BI124" s="25"/>
      <c r="BJ124" s="25">
        <v>1.9</v>
      </c>
      <c r="BK124" s="25"/>
      <c r="BL124" s="25"/>
      <c r="BM124" s="23"/>
      <c r="BN124" s="23"/>
      <c r="BO124" s="23"/>
      <c r="BP124" s="23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9">
        <v>157</v>
      </c>
      <c r="CC124" s="9"/>
      <c r="CD124" s="25"/>
      <c r="CE124" s="25"/>
      <c r="CF124" s="25"/>
      <c r="CG124" s="25"/>
      <c r="CH124" s="25"/>
      <c r="CI124" s="25"/>
      <c r="CJ124" s="25"/>
      <c r="CK124" s="25"/>
      <c r="CL124" s="25"/>
      <c r="CM124" s="23">
        <v>1.2</v>
      </c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</row>
    <row r="125" spans="1:118" ht="12.75">
      <c r="A125" s="23" t="s">
        <v>177</v>
      </c>
      <c r="B125" s="24">
        <v>36347</v>
      </c>
      <c r="C125" s="23" t="s">
        <v>127</v>
      </c>
      <c r="D125" s="23">
        <v>9920532</v>
      </c>
      <c r="E125" s="23"/>
      <c r="F125" s="23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3">
        <v>1</v>
      </c>
      <c r="R125" s="25"/>
      <c r="S125" s="23"/>
      <c r="T125" s="25"/>
      <c r="U125" s="23"/>
      <c r="V125" s="25"/>
      <c r="W125" s="25"/>
      <c r="X125" s="25"/>
      <c r="Y125" s="25">
        <v>2.3</v>
      </c>
      <c r="Z125" s="25">
        <v>2.8</v>
      </c>
      <c r="AA125" s="25">
        <v>6.1</v>
      </c>
      <c r="AB125" s="25"/>
      <c r="AC125" s="25"/>
      <c r="AD125" s="25">
        <v>1.2</v>
      </c>
      <c r="AE125" s="25"/>
      <c r="AF125" s="23">
        <v>7.5</v>
      </c>
      <c r="AG125" s="25">
        <v>0.3</v>
      </c>
      <c r="AH125" s="23"/>
      <c r="AI125" s="23"/>
      <c r="AJ125" s="23"/>
      <c r="AK125" s="25"/>
      <c r="AL125" s="25"/>
      <c r="AM125" s="25"/>
      <c r="AN125" s="25">
        <v>15</v>
      </c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>
        <v>1.3</v>
      </c>
      <c r="BK125" s="25"/>
      <c r="BL125" s="25"/>
      <c r="BM125" s="23"/>
      <c r="BN125" s="23"/>
      <c r="BO125" s="23"/>
      <c r="BP125" s="23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9">
        <v>37.5</v>
      </c>
      <c r="CC125" s="9"/>
      <c r="CD125" s="25"/>
      <c r="CE125" s="25"/>
      <c r="CF125" s="25"/>
      <c r="CG125" s="25"/>
      <c r="CH125" s="25"/>
      <c r="CI125" s="25"/>
      <c r="CJ125" s="25"/>
      <c r="CK125" s="25"/>
      <c r="CL125" s="25"/>
      <c r="CM125" s="23">
        <v>1.6</v>
      </c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</row>
    <row r="126" spans="1:118" ht="12.75">
      <c r="A126" s="23" t="s">
        <v>416</v>
      </c>
      <c r="B126" s="24">
        <v>36349</v>
      </c>
      <c r="C126" s="23" t="s">
        <v>127</v>
      </c>
      <c r="D126" s="23">
        <v>9921042</v>
      </c>
      <c r="E126" s="23"/>
      <c r="F126" s="23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3"/>
      <c r="R126" s="25"/>
      <c r="S126" s="23"/>
      <c r="T126" s="25"/>
      <c r="U126" s="23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3"/>
      <c r="AG126" s="25"/>
      <c r="AH126" s="23"/>
      <c r="AI126" s="23"/>
      <c r="AJ126" s="23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3"/>
      <c r="BN126" s="23"/>
      <c r="BO126" s="23"/>
      <c r="BP126" s="23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9" t="s">
        <v>131</v>
      </c>
      <c r="CC126" s="9"/>
      <c r="CD126" s="25"/>
      <c r="CE126" s="25"/>
      <c r="CF126" s="25"/>
      <c r="CG126" s="25"/>
      <c r="CH126" s="25"/>
      <c r="CI126" s="25"/>
      <c r="CJ126" s="25"/>
      <c r="CK126" s="25"/>
      <c r="CL126" s="25"/>
      <c r="CM126" s="23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</row>
    <row r="127" spans="1:118" ht="12.75">
      <c r="A127" s="23" t="s">
        <v>178</v>
      </c>
      <c r="B127" s="24">
        <v>36349</v>
      </c>
      <c r="C127" s="23" t="s">
        <v>127</v>
      </c>
      <c r="D127" s="23">
        <v>9921044</v>
      </c>
      <c r="E127" s="23"/>
      <c r="F127" s="23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3"/>
      <c r="R127" s="25"/>
      <c r="S127" s="23"/>
      <c r="T127" s="25"/>
      <c r="U127" s="23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3"/>
      <c r="AG127" s="25"/>
      <c r="AH127" s="23"/>
      <c r="AI127" s="23"/>
      <c r="AJ127" s="23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3"/>
      <c r="BN127" s="23"/>
      <c r="BO127" s="23"/>
      <c r="BP127" s="23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9" t="s">
        <v>131</v>
      </c>
      <c r="CC127" s="9"/>
      <c r="CD127" s="25"/>
      <c r="CE127" s="25"/>
      <c r="CF127" s="25"/>
      <c r="CG127" s="25"/>
      <c r="CH127" s="25"/>
      <c r="CI127" s="25"/>
      <c r="CJ127" s="25"/>
      <c r="CK127" s="25"/>
      <c r="CL127" s="25"/>
      <c r="CM127" s="23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</row>
    <row r="128" spans="1:118" ht="12.75">
      <c r="A128" s="23" t="s">
        <v>417</v>
      </c>
      <c r="B128" s="24">
        <v>36349</v>
      </c>
      <c r="C128" s="23" t="s">
        <v>127</v>
      </c>
      <c r="D128" s="23">
        <v>9921046</v>
      </c>
      <c r="E128" s="23"/>
      <c r="F128" s="23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3"/>
      <c r="R128" s="25"/>
      <c r="S128" s="23"/>
      <c r="T128" s="25"/>
      <c r="U128" s="23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3"/>
      <c r="AG128" s="25"/>
      <c r="AH128" s="23"/>
      <c r="AI128" s="23"/>
      <c r="AJ128" s="23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3"/>
      <c r="BN128" s="23"/>
      <c r="BO128" s="23"/>
      <c r="BP128" s="23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9" t="s">
        <v>131</v>
      </c>
      <c r="CC128" s="9"/>
      <c r="CD128" s="25"/>
      <c r="CE128" s="25"/>
      <c r="CF128" s="25"/>
      <c r="CG128" s="25"/>
      <c r="CH128" s="25"/>
      <c r="CI128" s="25"/>
      <c r="CJ128" s="25"/>
      <c r="CK128" s="25"/>
      <c r="CL128" s="25"/>
      <c r="CM128" s="23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</row>
    <row r="129" spans="1:118" ht="12.75">
      <c r="A129" s="23" t="s">
        <v>179</v>
      </c>
      <c r="B129" s="24">
        <v>36349</v>
      </c>
      <c r="C129" s="23" t="s">
        <v>127</v>
      </c>
      <c r="D129" s="23">
        <v>9921043</v>
      </c>
      <c r="E129" s="23"/>
      <c r="F129" s="23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3"/>
      <c r="R129" s="25"/>
      <c r="S129" s="23"/>
      <c r="T129" s="25"/>
      <c r="U129" s="23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3"/>
      <c r="AG129" s="25"/>
      <c r="AH129" s="23"/>
      <c r="AI129" s="23"/>
      <c r="AJ129" s="23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>
        <v>0.2</v>
      </c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3"/>
      <c r="BN129" s="23"/>
      <c r="BO129" s="23"/>
      <c r="BP129" s="23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9">
        <v>0.2</v>
      </c>
      <c r="CC129" s="9"/>
      <c r="CD129" s="25"/>
      <c r="CE129" s="25"/>
      <c r="CF129" s="25"/>
      <c r="CG129" s="25"/>
      <c r="CH129" s="25"/>
      <c r="CI129" s="25"/>
      <c r="CJ129" s="25"/>
      <c r="CK129" s="25"/>
      <c r="CL129" s="25"/>
      <c r="CM129" s="23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</row>
    <row r="130" spans="1:118" ht="12.75">
      <c r="A130" s="23" t="s">
        <v>418</v>
      </c>
      <c r="B130" s="24">
        <v>36349</v>
      </c>
      <c r="C130" s="23" t="s">
        <v>127</v>
      </c>
      <c r="D130" s="23">
        <v>9921045</v>
      </c>
      <c r="E130" s="23"/>
      <c r="F130" s="23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3"/>
      <c r="R130" s="25"/>
      <c r="S130" s="23"/>
      <c r="T130" s="25"/>
      <c r="U130" s="23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3"/>
      <c r="AG130" s="25"/>
      <c r="AH130" s="23"/>
      <c r="AI130" s="23"/>
      <c r="AJ130" s="23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3"/>
      <c r="BN130" s="23"/>
      <c r="BO130" s="23"/>
      <c r="BP130" s="23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9" t="s">
        <v>131</v>
      </c>
      <c r="CC130" s="9"/>
      <c r="CD130" s="25"/>
      <c r="CE130" s="25"/>
      <c r="CF130" s="25"/>
      <c r="CG130" s="25"/>
      <c r="CH130" s="25"/>
      <c r="CI130" s="25"/>
      <c r="CJ130" s="25"/>
      <c r="CK130" s="25"/>
      <c r="CL130" s="25"/>
      <c r="CM130" s="23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</row>
    <row r="131" spans="1:118" ht="12.75">
      <c r="A131" s="23" t="s">
        <v>419</v>
      </c>
      <c r="B131" s="24">
        <v>36349</v>
      </c>
      <c r="C131" s="23" t="s">
        <v>127</v>
      </c>
      <c r="D131" s="23">
        <v>9921041</v>
      </c>
      <c r="E131" s="23"/>
      <c r="F131" s="23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3"/>
      <c r="R131" s="25"/>
      <c r="S131" s="23"/>
      <c r="T131" s="25"/>
      <c r="U131" s="23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3"/>
      <c r="AG131" s="25"/>
      <c r="AH131" s="23"/>
      <c r="AI131" s="23"/>
      <c r="AJ131" s="23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3"/>
      <c r="BN131" s="23"/>
      <c r="BO131" s="23"/>
      <c r="BP131" s="23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9" t="s">
        <v>131</v>
      </c>
      <c r="CC131" s="9"/>
      <c r="CD131" s="25"/>
      <c r="CE131" s="25"/>
      <c r="CF131" s="25"/>
      <c r="CG131" s="25"/>
      <c r="CH131" s="25"/>
      <c r="CI131" s="25"/>
      <c r="CJ131" s="25"/>
      <c r="CK131" s="25"/>
      <c r="CL131" s="25"/>
      <c r="CM131" s="23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</row>
    <row r="132" spans="1:118" ht="12.75">
      <c r="A132" s="23" t="s">
        <v>420</v>
      </c>
      <c r="B132" s="24">
        <v>36244</v>
      </c>
      <c r="C132" s="23" t="s">
        <v>127</v>
      </c>
      <c r="D132" s="23">
        <v>1173912</v>
      </c>
      <c r="E132" s="23"/>
      <c r="F132" s="23">
        <v>57</v>
      </c>
      <c r="G132" s="25">
        <v>18000</v>
      </c>
      <c r="H132" s="25"/>
      <c r="I132" s="25">
        <v>15</v>
      </c>
      <c r="J132" s="25"/>
      <c r="K132" s="25"/>
      <c r="L132" s="25"/>
      <c r="M132" s="25">
        <v>9</v>
      </c>
      <c r="N132" s="25"/>
      <c r="O132" s="25">
        <v>19</v>
      </c>
      <c r="P132" s="25"/>
      <c r="Q132" s="23"/>
      <c r="R132" s="25"/>
      <c r="S132" s="23"/>
      <c r="T132" s="25"/>
      <c r="U132" s="23"/>
      <c r="V132" s="25">
        <v>23</v>
      </c>
      <c r="W132" s="25"/>
      <c r="X132" s="25">
        <v>190</v>
      </c>
      <c r="Y132" s="25"/>
      <c r="Z132" s="25">
        <v>2</v>
      </c>
      <c r="AA132" s="25">
        <v>2</v>
      </c>
      <c r="AB132" s="25"/>
      <c r="AC132" s="25"/>
      <c r="AD132" s="25">
        <v>48</v>
      </c>
      <c r="AE132" s="25">
        <v>1</v>
      </c>
      <c r="AF132" s="23"/>
      <c r="AG132" s="25">
        <v>3</v>
      </c>
      <c r="AH132" s="23"/>
      <c r="AI132" s="23"/>
      <c r="AJ132" s="23"/>
      <c r="AK132" s="25"/>
      <c r="AL132" s="25"/>
      <c r="AM132" s="25">
        <v>510</v>
      </c>
      <c r="AN132" s="25">
        <v>89</v>
      </c>
      <c r="AO132" s="25">
        <v>41</v>
      </c>
      <c r="AP132" s="25">
        <v>7</v>
      </c>
      <c r="AQ132" s="25">
        <v>21000</v>
      </c>
      <c r="AR132" s="25">
        <v>3100</v>
      </c>
      <c r="AS132" s="25">
        <v>333</v>
      </c>
      <c r="AT132" s="25">
        <v>52</v>
      </c>
      <c r="AU132" s="25"/>
      <c r="AV132" s="25">
        <v>2569</v>
      </c>
      <c r="AW132" s="25"/>
      <c r="AX132" s="25"/>
      <c r="AY132" s="25">
        <v>10</v>
      </c>
      <c r="AZ132" s="25">
        <v>3300</v>
      </c>
      <c r="BA132" s="25">
        <v>410</v>
      </c>
      <c r="BB132" s="25"/>
      <c r="BC132" s="25"/>
      <c r="BD132" s="25">
        <v>8</v>
      </c>
      <c r="BE132" s="25"/>
      <c r="BF132" s="25">
        <v>6</v>
      </c>
      <c r="BG132" s="25"/>
      <c r="BH132" s="25">
        <v>370</v>
      </c>
      <c r="BI132" s="25">
        <v>100</v>
      </c>
      <c r="BJ132" s="25"/>
      <c r="BK132" s="25"/>
      <c r="BL132" s="25">
        <v>1710</v>
      </c>
      <c r="BM132" s="23"/>
      <c r="BN132" s="23"/>
      <c r="BO132" s="23">
        <v>18</v>
      </c>
      <c r="BP132" s="23"/>
      <c r="BQ132" s="25"/>
      <c r="BR132" s="25"/>
      <c r="BS132" s="25"/>
      <c r="BT132" s="25"/>
      <c r="BU132" s="25"/>
      <c r="BV132" s="25"/>
      <c r="BW132" s="25"/>
      <c r="BX132" s="25">
        <v>0.49</v>
      </c>
      <c r="BY132" s="25">
        <v>0.022</v>
      </c>
      <c r="BZ132" s="25">
        <v>0.054</v>
      </c>
      <c r="CA132" s="25">
        <v>85000</v>
      </c>
      <c r="CB132" s="9">
        <v>52002</v>
      </c>
      <c r="CC132" s="9"/>
      <c r="CD132" s="25">
        <v>130</v>
      </c>
      <c r="CE132" s="25"/>
      <c r="CF132" s="25"/>
      <c r="CG132" s="25"/>
      <c r="CH132" s="25"/>
      <c r="CI132" s="25"/>
      <c r="CJ132" s="25">
        <v>1.1</v>
      </c>
      <c r="CK132" s="25">
        <v>12</v>
      </c>
      <c r="CL132" s="25"/>
      <c r="CM132" s="23">
        <v>0.13</v>
      </c>
      <c r="CN132" s="25" t="s">
        <v>157</v>
      </c>
      <c r="CO132" s="25"/>
      <c r="CP132" s="25" t="s">
        <v>132</v>
      </c>
      <c r="CQ132" s="25">
        <v>0.99</v>
      </c>
      <c r="CR132" s="25"/>
      <c r="CS132" s="25"/>
      <c r="CT132" s="25">
        <v>513</v>
      </c>
      <c r="CU132" s="25" t="s">
        <v>157</v>
      </c>
      <c r="CV132" s="25">
        <v>0.64</v>
      </c>
      <c r="CW132" s="25"/>
      <c r="CX132" s="25"/>
      <c r="CY132" s="25" t="s">
        <v>158</v>
      </c>
      <c r="CZ132" s="25"/>
      <c r="DA132" s="25" t="s">
        <v>132</v>
      </c>
      <c r="DB132" s="9">
        <v>3600</v>
      </c>
      <c r="DC132" s="9">
        <v>273</v>
      </c>
      <c r="DD132" s="9">
        <v>112</v>
      </c>
      <c r="DE132" s="9">
        <v>604</v>
      </c>
      <c r="DF132" s="9">
        <v>79</v>
      </c>
      <c r="DG132" s="9">
        <v>254</v>
      </c>
      <c r="DH132" s="9">
        <v>155</v>
      </c>
      <c r="DI132" s="9">
        <v>115</v>
      </c>
      <c r="DJ132" s="9">
        <v>223</v>
      </c>
      <c r="DK132" s="9">
        <v>4640</v>
      </c>
      <c r="DL132" s="9">
        <v>41</v>
      </c>
      <c r="DM132" s="9">
        <v>216</v>
      </c>
      <c r="DN132" s="9"/>
    </row>
    <row r="133" spans="1:118" ht="12.75">
      <c r="A133" s="23" t="s">
        <v>420</v>
      </c>
      <c r="B133" s="24">
        <v>36273</v>
      </c>
      <c r="C133" s="23" t="s">
        <v>127</v>
      </c>
      <c r="D133" s="23">
        <v>9908951</v>
      </c>
      <c r="E133" s="23"/>
      <c r="F133" s="23"/>
      <c r="G133" s="25">
        <v>29000</v>
      </c>
      <c r="H133" s="25"/>
      <c r="I133" s="25">
        <v>14</v>
      </c>
      <c r="J133" s="25"/>
      <c r="K133" s="25"/>
      <c r="L133" s="25"/>
      <c r="M133" s="25"/>
      <c r="N133" s="25"/>
      <c r="O133" s="25">
        <v>13</v>
      </c>
      <c r="P133" s="25"/>
      <c r="Q133" s="23"/>
      <c r="R133" s="25"/>
      <c r="S133" s="23"/>
      <c r="T133" s="25"/>
      <c r="U133" s="23"/>
      <c r="V133" s="25">
        <v>16</v>
      </c>
      <c r="W133" s="25"/>
      <c r="X133" s="25">
        <v>120</v>
      </c>
      <c r="Y133" s="25"/>
      <c r="Z133" s="25">
        <v>3</v>
      </c>
      <c r="AA133" s="25">
        <v>3</v>
      </c>
      <c r="AB133" s="25"/>
      <c r="AC133" s="25"/>
      <c r="AD133" s="25">
        <v>32</v>
      </c>
      <c r="AE133" s="25">
        <v>1</v>
      </c>
      <c r="AF133" s="23"/>
      <c r="AG133" s="25">
        <v>4</v>
      </c>
      <c r="AH133" s="23"/>
      <c r="AI133" s="23"/>
      <c r="AJ133" s="23"/>
      <c r="AK133" s="25"/>
      <c r="AL133" s="25"/>
      <c r="AM133" s="25">
        <v>250</v>
      </c>
      <c r="AN133" s="25">
        <v>220</v>
      </c>
      <c r="AO133" s="25">
        <v>20</v>
      </c>
      <c r="AP133" s="25">
        <v>12</v>
      </c>
      <c r="AQ133" s="25">
        <v>25000</v>
      </c>
      <c r="AR133" s="25">
        <v>2300</v>
      </c>
      <c r="AS133" s="25">
        <v>400</v>
      </c>
      <c r="AT133" s="25">
        <v>24</v>
      </c>
      <c r="AU133" s="25"/>
      <c r="AV133" s="25">
        <v>3200</v>
      </c>
      <c r="AW133" s="25"/>
      <c r="AX133" s="25"/>
      <c r="AY133" s="25">
        <v>7</v>
      </c>
      <c r="AZ133" s="25">
        <v>2400</v>
      </c>
      <c r="BA133" s="25">
        <v>500</v>
      </c>
      <c r="BB133" s="25"/>
      <c r="BC133" s="25"/>
      <c r="BD133" s="25">
        <v>7</v>
      </c>
      <c r="BE133" s="25"/>
      <c r="BF133" s="25"/>
      <c r="BG133" s="25"/>
      <c r="BH133" s="25">
        <v>220</v>
      </c>
      <c r="BI133" s="25">
        <v>52</v>
      </c>
      <c r="BJ133" s="25">
        <v>5</v>
      </c>
      <c r="BK133" s="25"/>
      <c r="BL133" s="25">
        <v>700</v>
      </c>
      <c r="BM133" s="23"/>
      <c r="BN133" s="23"/>
      <c r="BO133" s="23">
        <v>1.7</v>
      </c>
      <c r="BP133" s="23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9">
        <v>64524.7</v>
      </c>
      <c r="CC133" s="9"/>
      <c r="CD133" s="25">
        <v>130</v>
      </c>
      <c r="CE133" s="25" t="s">
        <v>158</v>
      </c>
      <c r="CF133" s="25"/>
      <c r="CG133" s="25" t="s">
        <v>387</v>
      </c>
      <c r="CH133" s="25"/>
      <c r="CI133" s="25"/>
      <c r="CJ133" s="25" t="s">
        <v>382</v>
      </c>
      <c r="CK133" s="25"/>
      <c r="CL133" s="25"/>
      <c r="CM133" s="23"/>
      <c r="CN133" s="25" t="s">
        <v>157</v>
      </c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</row>
    <row r="134" spans="1:118" ht="12.75">
      <c r="A134" s="23" t="s">
        <v>421</v>
      </c>
      <c r="B134" s="24">
        <v>36244</v>
      </c>
      <c r="C134" s="23" t="s">
        <v>127</v>
      </c>
      <c r="D134" s="23">
        <v>1173938</v>
      </c>
      <c r="E134" s="23"/>
      <c r="F134" s="23"/>
      <c r="G134" s="25">
        <v>13000</v>
      </c>
      <c r="H134" s="25"/>
      <c r="I134" s="25">
        <v>11</v>
      </c>
      <c r="J134" s="25"/>
      <c r="K134" s="25"/>
      <c r="L134" s="25"/>
      <c r="M134" s="25"/>
      <c r="N134" s="25"/>
      <c r="O134" s="25">
        <v>6</v>
      </c>
      <c r="P134" s="25"/>
      <c r="Q134" s="23"/>
      <c r="R134" s="25"/>
      <c r="S134" s="23"/>
      <c r="T134" s="25"/>
      <c r="U134" s="23"/>
      <c r="V134" s="25">
        <v>6</v>
      </c>
      <c r="W134" s="25"/>
      <c r="X134" s="25">
        <v>54</v>
      </c>
      <c r="Y134" s="25"/>
      <c r="Z134" s="25"/>
      <c r="AA134" s="25">
        <v>3</v>
      </c>
      <c r="AB134" s="25"/>
      <c r="AC134" s="25"/>
      <c r="AD134" s="25">
        <v>26</v>
      </c>
      <c r="AE134" s="25"/>
      <c r="AF134" s="23"/>
      <c r="AG134" s="25">
        <v>2</v>
      </c>
      <c r="AH134" s="23"/>
      <c r="AI134" s="23"/>
      <c r="AJ134" s="23"/>
      <c r="AK134" s="25"/>
      <c r="AL134" s="25"/>
      <c r="AM134" s="25">
        <v>290</v>
      </c>
      <c r="AN134" s="25">
        <v>38</v>
      </c>
      <c r="AO134" s="25">
        <v>15</v>
      </c>
      <c r="AP134" s="25"/>
      <c r="AQ134" s="25">
        <v>11000</v>
      </c>
      <c r="AR134" s="25">
        <v>1300</v>
      </c>
      <c r="AS134" s="25">
        <v>170</v>
      </c>
      <c r="AT134" s="25">
        <v>16</v>
      </c>
      <c r="AU134" s="25"/>
      <c r="AV134" s="9">
        <v>3870</v>
      </c>
      <c r="AW134" s="25"/>
      <c r="AX134" s="25"/>
      <c r="AY134" s="25">
        <v>2</v>
      </c>
      <c r="AZ134" s="25">
        <v>2900</v>
      </c>
      <c r="BA134" s="25">
        <v>280</v>
      </c>
      <c r="BB134" s="25"/>
      <c r="BC134" s="25"/>
      <c r="BD134" s="25">
        <v>3</v>
      </c>
      <c r="BE134" s="25"/>
      <c r="BF134" s="25"/>
      <c r="BG134" s="25"/>
      <c r="BH134" s="25">
        <v>130</v>
      </c>
      <c r="BI134" s="25">
        <v>37</v>
      </c>
      <c r="BJ134" s="25"/>
      <c r="BK134" s="25"/>
      <c r="BL134" s="25">
        <v>900</v>
      </c>
      <c r="BM134" s="23"/>
      <c r="BN134" s="23"/>
      <c r="BO134" s="23">
        <v>2.5</v>
      </c>
      <c r="BP134" s="23"/>
      <c r="BQ134" s="25"/>
      <c r="BR134" s="25"/>
      <c r="BS134" s="25"/>
      <c r="BT134" s="25"/>
      <c r="BU134" s="25"/>
      <c r="BV134" s="25"/>
      <c r="BW134" s="25"/>
      <c r="BX134" s="25" t="s">
        <v>422</v>
      </c>
      <c r="BY134" s="25" t="s">
        <v>422</v>
      </c>
      <c r="BZ134" s="25" t="s">
        <v>423</v>
      </c>
      <c r="CA134" s="25">
        <v>90000</v>
      </c>
      <c r="CB134" s="9">
        <v>34061.5</v>
      </c>
      <c r="CC134" s="9"/>
      <c r="CD134" s="25">
        <v>540</v>
      </c>
      <c r="CE134" s="25"/>
      <c r="CF134" s="25"/>
      <c r="CG134" s="25"/>
      <c r="CH134" s="25"/>
      <c r="CI134" s="25"/>
      <c r="CJ134" s="9" t="s">
        <v>137</v>
      </c>
      <c r="CK134" s="9" t="s">
        <v>424</v>
      </c>
      <c r="CL134" s="25"/>
      <c r="CM134" s="9">
        <v>0.46</v>
      </c>
      <c r="CN134" s="9" t="s">
        <v>157</v>
      </c>
      <c r="CO134" s="25"/>
      <c r="CP134" s="9"/>
      <c r="CQ134" s="9">
        <v>0.48</v>
      </c>
      <c r="CR134" s="25"/>
      <c r="CS134" s="25"/>
      <c r="CT134" s="9">
        <v>186</v>
      </c>
      <c r="CU134" s="9" t="s">
        <v>157</v>
      </c>
      <c r="CV134" s="9">
        <v>0.67</v>
      </c>
      <c r="CW134" s="25"/>
      <c r="CX134" s="25"/>
      <c r="CY134" s="9" t="s">
        <v>158</v>
      </c>
      <c r="CZ134" s="25"/>
      <c r="DA134" s="9" t="s">
        <v>132</v>
      </c>
      <c r="DB134" s="9">
        <v>2800</v>
      </c>
      <c r="DC134" s="9">
        <v>346</v>
      </c>
      <c r="DD134" s="9">
        <v>262</v>
      </c>
      <c r="DE134" s="9">
        <v>603</v>
      </c>
      <c r="DF134" s="9"/>
      <c r="DG134" s="9">
        <v>471</v>
      </c>
      <c r="DH134" s="9">
        <v>250</v>
      </c>
      <c r="DI134" s="9"/>
      <c r="DJ134" s="9">
        <v>492</v>
      </c>
      <c r="DK134" s="9">
        <v>6221</v>
      </c>
      <c r="DL134" s="9"/>
      <c r="DM134" s="9">
        <v>684</v>
      </c>
      <c r="DN134" s="9">
        <v>272</v>
      </c>
    </row>
    <row r="135" spans="1:118" ht="12.75">
      <c r="A135" s="23" t="s">
        <v>421</v>
      </c>
      <c r="B135" s="24">
        <v>36273</v>
      </c>
      <c r="C135" s="23" t="s">
        <v>127</v>
      </c>
      <c r="D135" s="23">
        <v>9908952</v>
      </c>
      <c r="E135" s="23"/>
      <c r="F135" s="23"/>
      <c r="G135" s="25">
        <v>27000</v>
      </c>
      <c r="H135" s="25"/>
      <c r="I135" s="25">
        <v>7</v>
      </c>
      <c r="J135" s="25"/>
      <c r="K135" s="25"/>
      <c r="L135" s="25"/>
      <c r="M135" s="25"/>
      <c r="N135" s="25"/>
      <c r="O135" s="25">
        <v>3</v>
      </c>
      <c r="P135" s="25"/>
      <c r="Q135" s="23"/>
      <c r="R135" s="25"/>
      <c r="S135" s="23"/>
      <c r="T135" s="25"/>
      <c r="U135" s="23"/>
      <c r="V135" s="25">
        <v>5</v>
      </c>
      <c r="W135" s="25"/>
      <c r="X135" s="25">
        <v>35</v>
      </c>
      <c r="Y135" s="25"/>
      <c r="Z135" s="25"/>
      <c r="AA135" s="25">
        <v>2</v>
      </c>
      <c r="AB135" s="25"/>
      <c r="AC135" s="25"/>
      <c r="AD135" s="25">
        <v>17</v>
      </c>
      <c r="AE135" s="25"/>
      <c r="AF135" s="23"/>
      <c r="AG135" s="25"/>
      <c r="AH135" s="23"/>
      <c r="AI135" s="23"/>
      <c r="AJ135" s="23"/>
      <c r="AK135" s="25"/>
      <c r="AL135" s="25"/>
      <c r="AM135" s="25">
        <v>140</v>
      </c>
      <c r="AN135" s="25">
        <v>82</v>
      </c>
      <c r="AO135" s="25">
        <v>6</v>
      </c>
      <c r="AP135" s="25"/>
      <c r="AQ135" s="25">
        <v>17000</v>
      </c>
      <c r="AR135" s="25">
        <v>1800</v>
      </c>
      <c r="AS135" s="25">
        <v>210</v>
      </c>
      <c r="AT135" s="25">
        <v>7</v>
      </c>
      <c r="AU135" s="25"/>
      <c r="AV135" s="25">
        <v>3072</v>
      </c>
      <c r="AW135" s="25"/>
      <c r="AX135" s="25"/>
      <c r="AY135" s="25"/>
      <c r="AZ135" s="25">
        <v>2300</v>
      </c>
      <c r="BA135" s="25">
        <v>170</v>
      </c>
      <c r="BB135" s="25"/>
      <c r="BC135" s="25"/>
      <c r="BD135" s="25">
        <v>2</v>
      </c>
      <c r="BE135" s="25"/>
      <c r="BF135" s="25"/>
      <c r="BG135" s="25"/>
      <c r="BH135" s="25">
        <v>75</v>
      </c>
      <c r="BI135" s="25">
        <v>19</v>
      </c>
      <c r="BJ135" s="25"/>
      <c r="BK135" s="25"/>
      <c r="BL135" s="25">
        <v>360</v>
      </c>
      <c r="BM135" s="23"/>
      <c r="BN135" s="23"/>
      <c r="BO135" s="23">
        <v>2.7</v>
      </c>
      <c r="BP135" s="23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9">
        <v>52314.7</v>
      </c>
      <c r="CC135" s="9"/>
      <c r="CD135" s="25">
        <v>540</v>
      </c>
      <c r="CE135" s="25" t="s">
        <v>158</v>
      </c>
      <c r="CF135" s="25"/>
      <c r="CG135" s="25" t="s">
        <v>387</v>
      </c>
      <c r="CH135" s="25"/>
      <c r="CI135" s="25"/>
      <c r="CJ135" s="25">
        <v>1.3</v>
      </c>
      <c r="CK135" s="25"/>
      <c r="CL135" s="25"/>
      <c r="CM135" s="23"/>
      <c r="CN135" s="25" t="s">
        <v>157</v>
      </c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</row>
    <row r="136" spans="1:118" ht="12.75">
      <c r="A136" s="23" t="s">
        <v>425</v>
      </c>
      <c r="B136" s="24">
        <v>36244</v>
      </c>
      <c r="C136" s="23" t="s">
        <v>127</v>
      </c>
      <c r="D136" s="23">
        <v>1173920</v>
      </c>
      <c r="E136" s="23"/>
      <c r="F136" s="23"/>
      <c r="G136" s="25">
        <v>8000</v>
      </c>
      <c r="H136" s="25"/>
      <c r="I136" s="25">
        <v>19</v>
      </c>
      <c r="J136" s="25"/>
      <c r="K136" s="25"/>
      <c r="L136" s="25"/>
      <c r="M136" s="25">
        <v>8</v>
      </c>
      <c r="N136" s="25"/>
      <c r="O136" s="25">
        <v>10</v>
      </c>
      <c r="P136" s="25"/>
      <c r="Q136" s="23"/>
      <c r="R136" s="25"/>
      <c r="S136" s="23"/>
      <c r="T136" s="25"/>
      <c r="U136" s="23"/>
      <c r="V136" s="25">
        <v>15</v>
      </c>
      <c r="W136" s="25"/>
      <c r="X136" s="25">
        <v>110</v>
      </c>
      <c r="Y136" s="25"/>
      <c r="Z136" s="25"/>
      <c r="AA136" s="25">
        <v>11</v>
      </c>
      <c r="AB136" s="25"/>
      <c r="AC136" s="25"/>
      <c r="AD136" s="25">
        <v>50</v>
      </c>
      <c r="AE136" s="25">
        <v>1</v>
      </c>
      <c r="AF136" s="23"/>
      <c r="AG136" s="25">
        <v>5</v>
      </c>
      <c r="AH136" s="23"/>
      <c r="AI136" s="23"/>
      <c r="AJ136" s="23"/>
      <c r="AK136" s="25"/>
      <c r="AL136" s="25"/>
      <c r="AM136" s="25">
        <v>750</v>
      </c>
      <c r="AN136" s="25">
        <v>43</v>
      </c>
      <c r="AO136" s="25">
        <v>37</v>
      </c>
      <c r="AP136" s="25"/>
      <c r="AQ136" s="25">
        <v>8000</v>
      </c>
      <c r="AR136" s="25">
        <v>1400</v>
      </c>
      <c r="AS136" s="25">
        <v>340</v>
      </c>
      <c r="AT136" s="25">
        <v>43</v>
      </c>
      <c r="AU136" s="25"/>
      <c r="AV136" s="25">
        <v>2147</v>
      </c>
      <c r="AW136" s="25"/>
      <c r="AX136" s="25"/>
      <c r="AY136" s="25">
        <v>3</v>
      </c>
      <c r="AZ136" s="25">
        <v>2500</v>
      </c>
      <c r="BA136" s="25">
        <v>590</v>
      </c>
      <c r="BB136" s="25"/>
      <c r="BC136" s="25"/>
      <c r="BD136" s="25">
        <v>7</v>
      </c>
      <c r="BE136" s="25"/>
      <c r="BF136" s="25"/>
      <c r="BG136" s="25"/>
      <c r="BH136" s="25">
        <v>330</v>
      </c>
      <c r="BI136" s="25">
        <v>92</v>
      </c>
      <c r="BJ136" s="25">
        <v>5</v>
      </c>
      <c r="BK136" s="25"/>
      <c r="BL136" s="25">
        <v>2220</v>
      </c>
      <c r="BM136" s="23"/>
      <c r="BN136" s="23"/>
      <c r="BO136" s="23">
        <v>4.9</v>
      </c>
      <c r="BP136" s="23">
        <v>1.3</v>
      </c>
      <c r="BQ136" s="25"/>
      <c r="BR136" s="25"/>
      <c r="BS136" s="25"/>
      <c r="BT136" s="25"/>
      <c r="BU136" s="25"/>
      <c r="BV136" s="25"/>
      <c r="BW136" s="25"/>
      <c r="BX136" s="25" t="s">
        <v>143</v>
      </c>
      <c r="BY136" s="25" t="s">
        <v>143</v>
      </c>
      <c r="BZ136" s="25" t="s">
        <v>426</v>
      </c>
      <c r="CA136" s="25">
        <v>53000</v>
      </c>
      <c r="CB136" s="9">
        <v>26742.2</v>
      </c>
      <c r="CC136" s="9"/>
      <c r="CD136" s="25">
        <v>220</v>
      </c>
      <c r="CE136" s="25"/>
      <c r="CF136" s="25"/>
      <c r="CG136" s="25"/>
      <c r="CH136" s="25"/>
      <c r="CI136" s="25"/>
      <c r="CJ136" s="25" t="s">
        <v>427</v>
      </c>
      <c r="CK136" s="25" t="s">
        <v>424</v>
      </c>
      <c r="CL136" s="25"/>
      <c r="CM136" s="23">
        <v>0.48</v>
      </c>
      <c r="CN136" s="25" t="s">
        <v>157</v>
      </c>
      <c r="CO136" s="25"/>
      <c r="CP136" s="25" t="s">
        <v>132</v>
      </c>
      <c r="CQ136" s="25">
        <v>0.14</v>
      </c>
      <c r="CR136" s="25"/>
      <c r="CS136" s="25"/>
      <c r="CT136" s="25">
        <v>625</v>
      </c>
      <c r="CU136" s="25" t="s">
        <v>157</v>
      </c>
      <c r="CV136" s="25">
        <v>0.59</v>
      </c>
      <c r="CW136" s="25"/>
      <c r="CX136" s="25"/>
      <c r="CY136" s="25">
        <v>21</v>
      </c>
      <c r="CZ136" s="25"/>
      <c r="DA136" s="25" t="s">
        <v>132</v>
      </c>
      <c r="DB136" s="9">
        <v>2100</v>
      </c>
      <c r="DC136" s="9">
        <v>256</v>
      </c>
      <c r="DD136" s="9">
        <v>177</v>
      </c>
      <c r="DE136" s="9">
        <v>837</v>
      </c>
      <c r="DF136" s="9"/>
      <c r="DG136" s="9"/>
      <c r="DH136" s="9">
        <v>139</v>
      </c>
      <c r="DI136" s="9">
        <v>45</v>
      </c>
      <c r="DJ136" s="9">
        <v>261</v>
      </c>
      <c r="DK136" s="9">
        <v>3229</v>
      </c>
      <c r="DL136" s="9"/>
      <c r="DM136" s="9">
        <v>349</v>
      </c>
      <c r="DN136" s="9">
        <v>296</v>
      </c>
    </row>
    <row r="137" spans="1:118" ht="12.75">
      <c r="A137" s="23" t="s">
        <v>425</v>
      </c>
      <c r="B137" s="24">
        <v>36273</v>
      </c>
      <c r="C137" s="23" t="s">
        <v>127</v>
      </c>
      <c r="D137" s="23">
        <v>9908953</v>
      </c>
      <c r="E137" s="23"/>
      <c r="F137" s="23">
        <v>50</v>
      </c>
      <c r="G137" s="25">
        <v>16000</v>
      </c>
      <c r="H137" s="25"/>
      <c r="I137" s="25">
        <v>12</v>
      </c>
      <c r="J137" s="25"/>
      <c r="K137" s="25"/>
      <c r="L137" s="25"/>
      <c r="M137" s="25">
        <v>10</v>
      </c>
      <c r="N137" s="25"/>
      <c r="O137" s="25">
        <v>5</v>
      </c>
      <c r="P137" s="25"/>
      <c r="Q137" s="23"/>
      <c r="R137" s="25"/>
      <c r="S137" s="23"/>
      <c r="T137" s="25"/>
      <c r="U137" s="23"/>
      <c r="V137" s="25">
        <v>10</v>
      </c>
      <c r="W137" s="25"/>
      <c r="X137" s="25">
        <v>67</v>
      </c>
      <c r="Y137" s="25"/>
      <c r="Z137" s="25"/>
      <c r="AA137" s="25">
        <v>11</v>
      </c>
      <c r="AB137" s="25"/>
      <c r="AC137" s="25"/>
      <c r="AD137" s="25">
        <v>33</v>
      </c>
      <c r="AE137" s="25">
        <v>1</v>
      </c>
      <c r="AF137" s="23"/>
      <c r="AG137" s="25">
        <v>4</v>
      </c>
      <c r="AH137" s="23"/>
      <c r="AI137" s="23"/>
      <c r="AJ137" s="23"/>
      <c r="AK137" s="25"/>
      <c r="AL137" s="25"/>
      <c r="AM137" s="25">
        <v>220</v>
      </c>
      <c r="AN137" s="25">
        <v>89</v>
      </c>
      <c r="AO137" s="25">
        <v>14</v>
      </c>
      <c r="AP137" s="25"/>
      <c r="AQ137" s="25">
        <v>11000</v>
      </c>
      <c r="AR137" s="25">
        <v>1200</v>
      </c>
      <c r="AS137" s="25">
        <v>290</v>
      </c>
      <c r="AT137" s="25">
        <v>16</v>
      </c>
      <c r="AU137" s="25">
        <v>53</v>
      </c>
      <c r="AV137" s="25">
        <v>2500</v>
      </c>
      <c r="AW137" s="25"/>
      <c r="AX137" s="25"/>
      <c r="AY137" s="25"/>
      <c r="AZ137" s="25">
        <v>2400</v>
      </c>
      <c r="BA137" s="25">
        <v>410</v>
      </c>
      <c r="BB137" s="25"/>
      <c r="BC137" s="25"/>
      <c r="BD137" s="25">
        <v>4</v>
      </c>
      <c r="BE137" s="25"/>
      <c r="BF137" s="25"/>
      <c r="BG137" s="25"/>
      <c r="BH137" s="25">
        <v>160</v>
      </c>
      <c r="BI137" s="25">
        <v>41</v>
      </c>
      <c r="BJ137" s="25">
        <v>6</v>
      </c>
      <c r="BK137" s="25"/>
      <c r="BL137" s="25">
        <v>600</v>
      </c>
      <c r="BM137" s="23"/>
      <c r="BN137" s="23"/>
      <c r="BO137" s="23">
        <v>47</v>
      </c>
      <c r="BP137" s="23">
        <v>10</v>
      </c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9">
        <v>35263</v>
      </c>
      <c r="CC137" s="9"/>
      <c r="CD137" s="25">
        <v>170</v>
      </c>
      <c r="CE137" s="25" t="s">
        <v>158</v>
      </c>
      <c r="CF137" s="25"/>
      <c r="CG137" s="25" t="s">
        <v>387</v>
      </c>
      <c r="CH137" s="25"/>
      <c r="CI137" s="25"/>
      <c r="CJ137" s="25">
        <v>1.4</v>
      </c>
      <c r="CK137" s="25"/>
      <c r="CL137" s="25"/>
      <c r="CM137" s="23"/>
      <c r="CN137" s="25" t="s">
        <v>157</v>
      </c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</row>
    <row r="138" spans="1:118" ht="12.75">
      <c r="A138" s="23" t="s">
        <v>428</v>
      </c>
      <c r="B138" s="24">
        <v>36265</v>
      </c>
      <c r="C138" s="23" t="s">
        <v>127</v>
      </c>
      <c r="D138" s="23">
        <v>9908140</v>
      </c>
      <c r="E138" s="23" t="s">
        <v>429</v>
      </c>
      <c r="F138" s="23"/>
      <c r="G138" s="25"/>
      <c r="H138" s="25"/>
      <c r="I138" s="25">
        <v>0.4</v>
      </c>
      <c r="J138" s="25"/>
      <c r="K138" s="25"/>
      <c r="L138" s="25"/>
      <c r="M138" s="25"/>
      <c r="N138" s="25"/>
      <c r="O138" s="25"/>
      <c r="P138" s="25"/>
      <c r="Q138" s="23">
        <v>1.5</v>
      </c>
      <c r="R138" s="25"/>
      <c r="S138" s="23"/>
      <c r="T138" s="25"/>
      <c r="U138" s="23"/>
      <c r="V138" s="25"/>
      <c r="W138" s="25"/>
      <c r="X138" s="25"/>
      <c r="Y138" s="25"/>
      <c r="Z138" s="25">
        <v>1.3</v>
      </c>
      <c r="AA138" s="25">
        <v>2.3</v>
      </c>
      <c r="AB138" s="25">
        <v>0.8329091229351039</v>
      </c>
      <c r="AC138" s="25"/>
      <c r="AD138" s="25">
        <v>1.6</v>
      </c>
      <c r="AE138" s="25">
        <v>0.5</v>
      </c>
      <c r="AF138" s="23">
        <v>1.8</v>
      </c>
      <c r="AG138" s="25">
        <v>1.6</v>
      </c>
      <c r="AH138" s="23"/>
      <c r="AI138" s="23"/>
      <c r="AJ138" s="23"/>
      <c r="AK138" s="25"/>
      <c r="AL138" s="25"/>
      <c r="AM138" s="25"/>
      <c r="AN138" s="25">
        <v>27</v>
      </c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>
        <v>0.4</v>
      </c>
      <c r="AZ138" s="25"/>
      <c r="BA138" s="25"/>
      <c r="BB138" s="25"/>
      <c r="BC138" s="25"/>
      <c r="BD138" s="25">
        <v>2.8</v>
      </c>
      <c r="BE138" s="25"/>
      <c r="BF138" s="25"/>
      <c r="BG138" s="25"/>
      <c r="BH138" s="25"/>
      <c r="BI138" s="25"/>
      <c r="BJ138" s="25">
        <v>1.1</v>
      </c>
      <c r="BK138" s="25">
        <v>0.09531017980432493</v>
      </c>
      <c r="BL138" s="25"/>
      <c r="BM138" s="23"/>
      <c r="BN138" s="23"/>
      <c r="BO138" s="23"/>
      <c r="BP138" s="23"/>
      <c r="BQ138" s="25"/>
      <c r="BR138" s="25"/>
      <c r="BS138" s="25"/>
      <c r="BT138" s="25"/>
      <c r="BU138" s="25">
        <v>0.32</v>
      </c>
      <c r="BV138" s="25" t="s">
        <v>135</v>
      </c>
      <c r="BW138" s="25" t="s">
        <v>136</v>
      </c>
      <c r="BX138" s="25"/>
      <c r="BY138" s="25"/>
      <c r="BZ138" s="25"/>
      <c r="CA138" s="25"/>
      <c r="CB138" s="9">
        <v>43.228219302739426</v>
      </c>
      <c r="CC138" s="9">
        <v>520</v>
      </c>
      <c r="CD138" s="25"/>
      <c r="CE138" s="25"/>
      <c r="CF138" s="25"/>
      <c r="CG138" s="25"/>
      <c r="CH138" s="25"/>
      <c r="CI138" s="25">
        <v>57</v>
      </c>
      <c r="CJ138" s="25"/>
      <c r="CK138" s="25"/>
      <c r="CL138" s="25">
        <v>2.29</v>
      </c>
      <c r="CM138" s="23">
        <v>2.2</v>
      </c>
      <c r="CN138" s="25"/>
      <c r="CO138" s="25">
        <v>55</v>
      </c>
      <c r="CP138" s="25">
        <v>4</v>
      </c>
      <c r="CQ138" s="25"/>
      <c r="CR138" s="25"/>
      <c r="CS138" s="25"/>
      <c r="CT138" s="25">
        <v>0.02</v>
      </c>
      <c r="CU138" s="25"/>
      <c r="CV138" s="25"/>
      <c r="CW138" s="25">
        <v>2.4</v>
      </c>
      <c r="CX138" s="25">
        <v>43</v>
      </c>
      <c r="CY138" s="25">
        <v>52</v>
      </c>
      <c r="CZ138" s="25">
        <v>0.02</v>
      </c>
      <c r="DA138" s="25" t="s">
        <v>424</v>
      </c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</row>
    <row r="139" spans="1:118" ht="12.75">
      <c r="A139" s="23" t="s">
        <v>428</v>
      </c>
      <c r="B139" s="24">
        <v>36307</v>
      </c>
      <c r="C139" s="23"/>
      <c r="D139" s="23"/>
      <c r="E139" s="23"/>
      <c r="F139" s="23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3"/>
      <c r="R139" s="25"/>
      <c r="S139" s="23"/>
      <c r="T139" s="25"/>
      <c r="U139" s="23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3"/>
      <c r="AG139" s="25"/>
      <c r="AH139" s="23"/>
      <c r="AI139" s="23"/>
      <c r="AJ139" s="23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3"/>
      <c r="BN139" s="23"/>
      <c r="BO139" s="23"/>
      <c r="BP139" s="23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9"/>
      <c r="CC139" s="9"/>
      <c r="CD139" s="25"/>
      <c r="CE139" s="25"/>
      <c r="CF139" s="25"/>
      <c r="CG139" s="25"/>
      <c r="CH139" s="25"/>
      <c r="CI139" s="25"/>
      <c r="CJ139" s="25"/>
      <c r="CK139" s="25"/>
      <c r="CL139" s="25"/>
      <c r="CM139" s="23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</row>
    <row r="140" spans="1:118" ht="12.75">
      <c r="A140" s="23" t="s">
        <v>428</v>
      </c>
      <c r="B140" s="24">
        <v>36334</v>
      </c>
      <c r="C140" s="23"/>
      <c r="D140" s="23"/>
      <c r="E140" s="23"/>
      <c r="F140" s="23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3"/>
      <c r="R140" s="25"/>
      <c r="S140" s="23"/>
      <c r="T140" s="25"/>
      <c r="U140" s="23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3"/>
      <c r="AG140" s="25"/>
      <c r="AH140" s="23"/>
      <c r="AI140" s="23"/>
      <c r="AJ140" s="23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3"/>
      <c r="BN140" s="23"/>
      <c r="BO140" s="23"/>
      <c r="BP140" s="23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9"/>
      <c r="CC140" s="9"/>
      <c r="CD140" s="25"/>
      <c r="CE140" s="25"/>
      <c r="CF140" s="25"/>
      <c r="CG140" s="25"/>
      <c r="CH140" s="25"/>
      <c r="CI140" s="25"/>
      <c r="CJ140" s="25"/>
      <c r="CK140" s="25"/>
      <c r="CL140" s="25"/>
      <c r="CM140" s="23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</row>
    <row r="141" spans="1:118" ht="12.75">
      <c r="A141" s="23" t="s">
        <v>428</v>
      </c>
      <c r="B141" s="24">
        <v>36348</v>
      </c>
      <c r="C141" s="23" t="s">
        <v>127</v>
      </c>
      <c r="D141" s="23">
        <v>9920555</v>
      </c>
      <c r="E141" s="23" t="s">
        <v>429</v>
      </c>
      <c r="F141" s="23"/>
      <c r="G141" s="25"/>
      <c r="H141" s="25"/>
      <c r="I141" s="25">
        <v>0.3</v>
      </c>
      <c r="J141" s="25"/>
      <c r="K141" s="25"/>
      <c r="L141" s="25"/>
      <c r="M141" s="25"/>
      <c r="N141" s="25"/>
      <c r="O141" s="25"/>
      <c r="P141" s="25"/>
      <c r="Q141" s="23">
        <v>1.1</v>
      </c>
      <c r="R141" s="25"/>
      <c r="S141" s="23"/>
      <c r="T141" s="25"/>
      <c r="U141" s="23"/>
      <c r="V141" s="25"/>
      <c r="W141" s="25"/>
      <c r="X141" s="25"/>
      <c r="Y141" s="25"/>
      <c r="Z141" s="25">
        <v>1.2</v>
      </c>
      <c r="AA141" s="25">
        <v>2.2</v>
      </c>
      <c r="AB141" s="25">
        <v>0.7884573603642703</v>
      </c>
      <c r="AC141" s="25"/>
      <c r="AD141" s="25">
        <v>1.9</v>
      </c>
      <c r="AE141" s="25">
        <v>0.6</v>
      </c>
      <c r="AF141" s="23">
        <v>0.8</v>
      </c>
      <c r="AG141" s="25">
        <v>1.6</v>
      </c>
      <c r="AH141" s="23"/>
      <c r="AI141" s="23"/>
      <c r="AJ141" s="23"/>
      <c r="AK141" s="25"/>
      <c r="AL141" s="25"/>
      <c r="AM141" s="25"/>
      <c r="AN141" s="25">
        <v>16</v>
      </c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>
        <v>0.3</v>
      </c>
      <c r="AZ141" s="25"/>
      <c r="BA141" s="25"/>
      <c r="BB141" s="25"/>
      <c r="BC141" s="25"/>
      <c r="BD141" s="25">
        <v>3.1</v>
      </c>
      <c r="BE141" s="25"/>
      <c r="BF141" s="25"/>
      <c r="BG141" s="25"/>
      <c r="BH141" s="25"/>
      <c r="BI141" s="25"/>
      <c r="BJ141" s="25">
        <v>0.9</v>
      </c>
      <c r="BK141" s="25">
        <v>-0.10536051565782628</v>
      </c>
      <c r="BL141" s="25"/>
      <c r="BM141" s="23"/>
      <c r="BN141" s="23"/>
      <c r="BO141" s="23"/>
      <c r="BP141" s="23"/>
      <c r="BQ141" s="25"/>
      <c r="BR141" s="25"/>
      <c r="BS141" s="25"/>
      <c r="BT141" s="25"/>
      <c r="BU141" s="25">
        <v>0.16</v>
      </c>
      <c r="BV141" s="25" t="s">
        <v>135</v>
      </c>
      <c r="BW141" s="25" t="s">
        <v>136</v>
      </c>
      <c r="BX141" s="25"/>
      <c r="BY141" s="25"/>
      <c r="BZ141" s="25"/>
      <c r="CA141" s="25"/>
      <c r="CB141" s="9">
        <v>30.683096844706448</v>
      </c>
      <c r="CC141" s="9"/>
      <c r="CD141" s="25"/>
      <c r="CE141" s="25"/>
      <c r="CF141" s="25"/>
      <c r="CG141" s="25"/>
      <c r="CH141" s="25">
        <v>150</v>
      </c>
      <c r="CI141" s="25">
        <v>52</v>
      </c>
      <c r="CJ141" s="25"/>
      <c r="CK141" s="25"/>
      <c r="CL141" s="25">
        <v>2.84</v>
      </c>
      <c r="CM141" s="23">
        <v>2.7</v>
      </c>
      <c r="CN141" s="25"/>
      <c r="CO141" s="25">
        <v>61</v>
      </c>
      <c r="CP141" s="25">
        <v>4.1</v>
      </c>
      <c r="CQ141" s="25"/>
      <c r="CR141" s="25" t="s">
        <v>137</v>
      </c>
      <c r="CS141" s="25" t="s">
        <v>137</v>
      </c>
      <c r="CT141" s="25" t="s">
        <v>134</v>
      </c>
      <c r="CU141" s="25"/>
      <c r="CV141" s="25"/>
      <c r="CW141" s="25">
        <v>2.6</v>
      </c>
      <c r="CX141" s="25">
        <v>44</v>
      </c>
      <c r="CY141" s="25">
        <v>67</v>
      </c>
      <c r="CZ141" s="25">
        <v>0.01</v>
      </c>
      <c r="DA141" s="25" t="s">
        <v>132</v>
      </c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</row>
    <row r="142" spans="1:118" ht="12.75">
      <c r="A142" s="23" t="s">
        <v>430</v>
      </c>
      <c r="B142" s="24">
        <v>36189</v>
      </c>
      <c r="C142" s="23" t="s">
        <v>378</v>
      </c>
      <c r="D142" s="23"/>
      <c r="E142" s="23"/>
      <c r="F142" s="23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3"/>
      <c r="R142" s="25"/>
      <c r="S142" s="23"/>
      <c r="T142" s="25"/>
      <c r="U142" s="23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3"/>
      <c r="AG142" s="25"/>
      <c r="AH142" s="23"/>
      <c r="AI142" s="23"/>
      <c r="AJ142" s="23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3"/>
      <c r="BN142" s="23"/>
      <c r="BO142" s="23"/>
      <c r="BP142" s="23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9" t="s">
        <v>131</v>
      </c>
      <c r="CC142" s="9"/>
      <c r="CD142" s="25"/>
      <c r="CE142" s="25"/>
      <c r="CF142" s="25"/>
      <c r="CG142" s="25"/>
      <c r="CH142" s="25"/>
      <c r="CI142" s="25"/>
      <c r="CJ142" s="25"/>
      <c r="CK142" s="25"/>
      <c r="CL142" s="25"/>
      <c r="CM142" s="23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</row>
    <row r="143" spans="1:118" ht="12.75">
      <c r="A143" s="23" t="s">
        <v>431</v>
      </c>
      <c r="B143" s="24">
        <v>36189</v>
      </c>
      <c r="C143" s="23" t="s">
        <v>378</v>
      </c>
      <c r="D143" s="23"/>
      <c r="E143" s="23"/>
      <c r="F143" s="23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3"/>
      <c r="R143" s="25"/>
      <c r="S143" s="23"/>
      <c r="T143" s="25"/>
      <c r="U143" s="23"/>
      <c r="V143" s="25"/>
      <c r="W143" s="25"/>
      <c r="X143" s="25"/>
      <c r="Y143" s="25"/>
      <c r="Z143" s="25" t="s">
        <v>381</v>
      </c>
      <c r="AA143" s="25"/>
      <c r="AB143" s="25"/>
      <c r="AC143" s="25"/>
      <c r="AD143" s="25" t="s">
        <v>381</v>
      </c>
      <c r="AE143" s="25"/>
      <c r="AF143" s="23"/>
      <c r="AG143" s="25" t="s">
        <v>381</v>
      </c>
      <c r="AH143" s="23"/>
      <c r="AI143" s="23"/>
      <c r="AJ143" s="23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 t="s">
        <v>381</v>
      </c>
      <c r="AZ143" s="25"/>
      <c r="BA143" s="25"/>
      <c r="BB143" s="25" t="s">
        <v>381</v>
      </c>
      <c r="BC143" s="25"/>
      <c r="BD143" s="25" t="s">
        <v>381</v>
      </c>
      <c r="BE143" s="25"/>
      <c r="BF143" s="25"/>
      <c r="BG143" s="25"/>
      <c r="BH143" s="25"/>
      <c r="BI143" s="25"/>
      <c r="BJ143" s="25"/>
      <c r="BK143" s="25"/>
      <c r="BL143" s="25"/>
      <c r="BM143" s="23"/>
      <c r="BN143" s="23"/>
      <c r="BO143" s="23"/>
      <c r="BP143" s="23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9" t="s">
        <v>131</v>
      </c>
      <c r="CC143" s="9"/>
      <c r="CD143" s="25"/>
      <c r="CE143" s="25"/>
      <c r="CF143" s="25"/>
      <c r="CG143" s="25"/>
      <c r="CH143" s="25"/>
      <c r="CI143" s="25"/>
      <c r="CJ143" s="25"/>
      <c r="CK143" s="25"/>
      <c r="CL143" s="25"/>
      <c r="CM143" s="23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</row>
    <row r="144" spans="1:118" ht="12.75">
      <c r="A144" s="23" t="s">
        <v>432</v>
      </c>
      <c r="B144" s="24">
        <v>36189</v>
      </c>
      <c r="C144" s="23" t="s">
        <v>433</v>
      </c>
      <c r="D144" s="23" t="s">
        <v>434</v>
      </c>
      <c r="E144" s="23"/>
      <c r="F144" s="23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3"/>
      <c r="R144" s="25"/>
      <c r="S144" s="23"/>
      <c r="T144" s="25"/>
      <c r="U144" s="23"/>
      <c r="V144" s="25"/>
      <c r="W144" s="25"/>
      <c r="X144" s="25"/>
      <c r="Y144" s="25"/>
      <c r="Z144" s="25"/>
      <c r="AA144" s="25">
        <v>2</v>
      </c>
      <c r="AB144" s="25"/>
      <c r="AC144" s="25"/>
      <c r="AD144" s="25">
        <v>5</v>
      </c>
      <c r="AE144" s="25"/>
      <c r="AF144" s="23"/>
      <c r="AG144" s="25">
        <v>3</v>
      </c>
      <c r="AH144" s="23"/>
      <c r="AI144" s="23"/>
      <c r="AJ144" s="23"/>
      <c r="AK144" s="25"/>
      <c r="AL144" s="25"/>
      <c r="AM144" s="25"/>
      <c r="AN144" s="25"/>
      <c r="AO144" s="25"/>
      <c r="AP144" s="25" t="s">
        <v>381</v>
      </c>
      <c r="AQ144" s="25"/>
      <c r="AR144" s="25"/>
      <c r="AS144" s="25"/>
      <c r="AT144" s="25"/>
      <c r="AU144" s="25"/>
      <c r="AV144" s="25"/>
      <c r="AW144" s="25"/>
      <c r="AX144" s="25"/>
      <c r="AY144" s="25">
        <v>3</v>
      </c>
      <c r="AZ144" s="25"/>
      <c r="BA144" s="25"/>
      <c r="BB144" s="25"/>
      <c r="BC144" s="25"/>
      <c r="BD144" s="25">
        <v>4</v>
      </c>
      <c r="BE144" s="25"/>
      <c r="BF144" s="25"/>
      <c r="BG144" s="25"/>
      <c r="BH144" s="25"/>
      <c r="BI144" s="25"/>
      <c r="BJ144" s="25"/>
      <c r="BK144" s="25"/>
      <c r="BL144" s="25"/>
      <c r="BM144" s="23"/>
      <c r="BN144" s="23"/>
      <c r="BO144" s="23"/>
      <c r="BP144" s="23"/>
      <c r="BQ144" s="25"/>
      <c r="BR144" s="25"/>
      <c r="BS144" s="25"/>
      <c r="BT144" s="25"/>
      <c r="BU144" s="25">
        <v>0.31</v>
      </c>
      <c r="BV144" s="25" t="s">
        <v>135</v>
      </c>
      <c r="BW144" s="25">
        <v>0.004</v>
      </c>
      <c r="BX144" s="25"/>
      <c r="BY144" s="25"/>
      <c r="BZ144" s="25"/>
      <c r="CA144" s="25"/>
      <c r="CB144" s="9">
        <v>17</v>
      </c>
      <c r="CC144" s="9">
        <v>850</v>
      </c>
      <c r="CD144" s="25"/>
      <c r="CE144" s="25"/>
      <c r="CF144" s="25"/>
      <c r="CG144" s="25"/>
      <c r="CH144" s="25"/>
      <c r="CI144" s="25"/>
      <c r="CJ144" s="25"/>
      <c r="CK144" s="25"/>
      <c r="CL144" s="25">
        <v>7.2</v>
      </c>
      <c r="CM144" s="23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>
        <v>2.3</v>
      </c>
      <c r="DA144" s="25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</row>
    <row r="145" spans="1:118" ht="12.75">
      <c r="A145" s="23" t="s">
        <v>435</v>
      </c>
      <c r="B145" s="24">
        <v>36273</v>
      </c>
      <c r="C145" s="23" t="s">
        <v>127</v>
      </c>
      <c r="D145" s="23">
        <v>9908948</v>
      </c>
      <c r="E145" s="23"/>
      <c r="F145" s="23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3"/>
      <c r="R145" s="25"/>
      <c r="S145" s="23"/>
      <c r="T145" s="25"/>
      <c r="U145" s="23"/>
      <c r="V145" s="25"/>
      <c r="W145" s="25"/>
      <c r="X145" s="25"/>
      <c r="Y145" s="25"/>
      <c r="Z145" s="25"/>
      <c r="AA145" s="25">
        <v>0.6</v>
      </c>
      <c r="AB145" s="25"/>
      <c r="AC145" s="25"/>
      <c r="AD145" s="25"/>
      <c r="AE145" s="25"/>
      <c r="AF145" s="23"/>
      <c r="AG145" s="25"/>
      <c r="AH145" s="23"/>
      <c r="AI145" s="23"/>
      <c r="AJ145" s="23"/>
      <c r="AK145" s="25"/>
      <c r="AL145" s="25"/>
      <c r="AM145" s="25"/>
      <c r="AN145" s="25">
        <v>8.3</v>
      </c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>
        <v>35</v>
      </c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3"/>
      <c r="BN145" s="23"/>
      <c r="BO145" s="23"/>
      <c r="BP145" s="23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9">
        <v>43.9</v>
      </c>
      <c r="CC145" s="9"/>
      <c r="CD145" s="25">
        <v>9.3</v>
      </c>
      <c r="CE145" s="25">
        <v>310</v>
      </c>
      <c r="CF145" s="25"/>
      <c r="CG145" s="25" t="s">
        <v>387</v>
      </c>
      <c r="CH145" s="25"/>
      <c r="CI145" s="25"/>
      <c r="CJ145" s="25">
        <v>1.2</v>
      </c>
      <c r="CK145" s="25"/>
      <c r="CL145" s="25"/>
      <c r="CM145" s="23" t="s">
        <v>157</v>
      </c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</row>
    <row r="146" spans="1:118" ht="12.75">
      <c r="A146" s="23" t="s">
        <v>436</v>
      </c>
      <c r="B146" s="24">
        <v>36273</v>
      </c>
      <c r="C146" s="23" t="s">
        <v>127</v>
      </c>
      <c r="D146" s="23">
        <v>9908949</v>
      </c>
      <c r="E146" s="23"/>
      <c r="F146" s="23"/>
      <c r="G146" s="25">
        <v>17000</v>
      </c>
      <c r="H146" s="25"/>
      <c r="I146" s="25">
        <v>7</v>
      </c>
      <c r="J146" s="25"/>
      <c r="K146" s="25"/>
      <c r="L146" s="25"/>
      <c r="M146" s="25"/>
      <c r="N146" s="25"/>
      <c r="O146" s="25">
        <v>4</v>
      </c>
      <c r="P146" s="25"/>
      <c r="Q146" s="23"/>
      <c r="R146" s="25"/>
      <c r="S146" s="23"/>
      <c r="T146" s="25"/>
      <c r="U146" s="23"/>
      <c r="V146" s="25">
        <v>11</v>
      </c>
      <c r="W146" s="25"/>
      <c r="X146" s="25">
        <v>77</v>
      </c>
      <c r="Y146" s="25"/>
      <c r="Z146" s="25"/>
      <c r="AA146" s="25"/>
      <c r="AB146" s="25"/>
      <c r="AC146" s="25"/>
      <c r="AD146" s="25">
        <v>10</v>
      </c>
      <c r="AE146" s="25"/>
      <c r="AF146" s="23"/>
      <c r="AG146" s="25"/>
      <c r="AH146" s="23"/>
      <c r="AI146" s="23"/>
      <c r="AJ146" s="23"/>
      <c r="AK146" s="25"/>
      <c r="AL146" s="25"/>
      <c r="AM146" s="25">
        <v>270</v>
      </c>
      <c r="AN146" s="25">
        <v>50</v>
      </c>
      <c r="AO146" s="25">
        <v>14</v>
      </c>
      <c r="AP146" s="25"/>
      <c r="AQ146" s="25">
        <v>8700</v>
      </c>
      <c r="AR146" s="25">
        <v>1300</v>
      </c>
      <c r="AS146" s="25">
        <v>370</v>
      </c>
      <c r="AT146" s="25">
        <v>16</v>
      </c>
      <c r="AU146" s="25"/>
      <c r="AV146" s="25">
        <v>4000</v>
      </c>
      <c r="AW146" s="25"/>
      <c r="AX146" s="25"/>
      <c r="AY146" s="25"/>
      <c r="AZ146" s="25">
        <v>2100</v>
      </c>
      <c r="BA146" s="25">
        <v>230</v>
      </c>
      <c r="BB146" s="25"/>
      <c r="BC146" s="25"/>
      <c r="BD146" s="25">
        <v>2</v>
      </c>
      <c r="BE146" s="25"/>
      <c r="BF146" s="25"/>
      <c r="BG146" s="25"/>
      <c r="BH146" s="25">
        <v>180</v>
      </c>
      <c r="BI146" s="25">
        <v>40</v>
      </c>
      <c r="BJ146" s="25"/>
      <c r="BK146" s="25"/>
      <c r="BL146" s="25">
        <v>640</v>
      </c>
      <c r="BM146" s="23"/>
      <c r="BN146" s="23"/>
      <c r="BO146" s="23">
        <v>3</v>
      </c>
      <c r="BP146" s="23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9">
        <v>35024</v>
      </c>
      <c r="CC146" s="9"/>
      <c r="CD146" s="25">
        <v>3300</v>
      </c>
      <c r="CE146" s="25">
        <v>70</v>
      </c>
      <c r="CF146" s="25"/>
      <c r="CG146" s="25" t="s">
        <v>387</v>
      </c>
      <c r="CH146" s="25"/>
      <c r="CI146" s="25"/>
      <c r="CJ146" s="25">
        <v>13</v>
      </c>
      <c r="CK146" s="25"/>
      <c r="CL146" s="25"/>
      <c r="CM146" s="23"/>
      <c r="CN146" s="25">
        <v>2.5</v>
      </c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</row>
    <row r="147" spans="1:118" ht="12.75">
      <c r="A147" s="23" t="s">
        <v>437</v>
      </c>
      <c r="B147" s="24">
        <v>36273</v>
      </c>
      <c r="C147" s="23" t="s">
        <v>127</v>
      </c>
      <c r="D147" s="23">
        <v>9908950</v>
      </c>
      <c r="E147" s="23"/>
      <c r="F147" s="23">
        <v>24</v>
      </c>
      <c r="G147" s="25">
        <v>1100</v>
      </c>
      <c r="H147" s="25"/>
      <c r="I147" s="25">
        <v>2</v>
      </c>
      <c r="J147" s="25"/>
      <c r="K147" s="25"/>
      <c r="L147" s="25"/>
      <c r="M147" s="25"/>
      <c r="N147" s="25"/>
      <c r="O147" s="25"/>
      <c r="P147" s="25"/>
      <c r="Q147" s="23"/>
      <c r="R147" s="25"/>
      <c r="S147" s="23"/>
      <c r="T147" s="25"/>
      <c r="U147" s="23"/>
      <c r="V147" s="25">
        <v>4</v>
      </c>
      <c r="W147" s="25"/>
      <c r="X147" s="25">
        <v>33</v>
      </c>
      <c r="Y147" s="25"/>
      <c r="Z147" s="25"/>
      <c r="AA147" s="25"/>
      <c r="AB147" s="25"/>
      <c r="AC147" s="25"/>
      <c r="AD147" s="25">
        <v>3</v>
      </c>
      <c r="AE147" s="25"/>
      <c r="AF147" s="23"/>
      <c r="AG147" s="25"/>
      <c r="AH147" s="23"/>
      <c r="AI147" s="23"/>
      <c r="AJ147" s="23"/>
      <c r="AK147" s="25"/>
      <c r="AL147" s="25"/>
      <c r="AM147" s="25">
        <v>120</v>
      </c>
      <c r="AN147" s="25"/>
      <c r="AO147" s="25">
        <v>6</v>
      </c>
      <c r="AP147" s="25"/>
      <c r="AQ147" s="25">
        <v>630</v>
      </c>
      <c r="AR147" s="25">
        <v>65</v>
      </c>
      <c r="AS147" s="25">
        <v>100</v>
      </c>
      <c r="AT147" s="25">
        <v>7</v>
      </c>
      <c r="AU147" s="25">
        <v>11</v>
      </c>
      <c r="AV147" s="25">
        <v>88</v>
      </c>
      <c r="AW147" s="25"/>
      <c r="AX147" s="25"/>
      <c r="AY147" s="25"/>
      <c r="AZ147" s="25">
        <v>110</v>
      </c>
      <c r="BA147" s="25">
        <v>79</v>
      </c>
      <c r="BB147" s="25"/>
      <c r="BC147" s="25"/>
      <c r="BD147" s="25">
        <v>1</v>
      </c>
      <c r="BE147" s="25"/>
      <c r="BF147" s="25"/>
      <c r="BG147" s="25"/>
      <c r="BH147" s="25">
        <v>79</v>
      </c>
      <c r="BI147" s="25">
        <v>22</v>
      </c>
      <c r="BJ147" s="25"/>
      <c r="BK147" s="25"/>
      <c r="BL147" s="25">
        <v>326</v>
      </c>
      <c r="BM147" s="23"/>
      <c r="BN147" s="23"/>
      <c r="BO147" s="23">
        <v>0.71</v>
      </c>
      <c r="BP147" s="23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9">
        <v>2810.71</v>
      </c>
      <c r="CC147" s="9"/>
      <c r="CD147" s="25">
        <v>21</v>
      </c>
      <c r="CE147" s="25">
        <v>200</v>
      </c>
      <c r="CF147" s="25"/>
      <c r="CG147" s="25" t="s">
        <v>387</v>
      </c>
      <c r="CH147" s="25"/>
      <c r="CI147" s="25"/>
      <c r="CJ147" s="25">
        <v>0.76</v>
      </c>
      <c r="CK147" s="25"/>
      <c r="CL147" s="25"/>
      <c r="CM147" s="23"/>
      <c r="CN147" s="25" t="s">
        <v>157</v>
      </c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</row>
    <row r="148" spans="1:118" ht="12.75">
      <c r="A148" s="23" t="s">
        <v>180</v>
      </c>
      <c r="B148" s="24">
        <v>36263</v>
      </c>
      <c r="C148" s="23" t="s">
        <v>127</v>
      </c>
      <c r="D148" s="23">
        <v>9908120</v>
      </c>
      <c r="E148" s="23"/>
      <c r="F148" s="23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3"/>
      <c r="R148" s="25"/>
      <c r="S148" s="23"/>
      <c r="T148" s="25"/>
      <c r="U148" s="23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3"/>
      <c r="AG148" s="25"/>
      <c r="AH148" s="23"/>
      <c r="AI148" s="23"/>
      <c r="AJ148" s="23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3"/>
      <c r="BN148" s="23"/>
      <c r="BO148" s="23"/>
      <c r="BP148" s="23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9" t="s">
        <v>131</v>
      </c>
      <c r="CC148" s="9"/>
      <c r="CD148" s="25"/>
      <c r="CE148" s="25"/>
      <c r="CF148" s="25"/>
      <c r="CG148" s="25"/>
      <c r="CH148" s="25"/>
      <c r="CI148" s="25"/>
      <c r="CJ148" s="25"/>
      <c r="CK148" s="25"/>
      <c r="CL148" s="25"/>
      <c r="CM148" s="23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</row>
    <row r="149" spans="1:118" ht="12.75">
      <c r="A149" s="23" t="s">
        <v>180</v>
      </c>
      <c r="B149" s="24">
        <v>36276</v>
      </c>
      <c r="C149" s="23" t="s">
        <v>127</v>
      </c>
      <c r="D149" s="23">
        <v>9909090</v>
      </c>
      <c r="E149" s="23"/>
      <c r="F149" s="23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3"/>
      <c r="R149" s="25"/>
      <c r="S149" s="23"/>
      <c r="T149" s="25"/>
      <c r="U149" s="23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3"/>
      <c r="AG149" s="25"/>
      <c r="AH149" s="23"/>
      <c r="AI149" s="23"/>
      <c r="AJ149" s="23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3"/>
      <c r="BN149" s="23"/>
      <c r="BO149" s="23"/>
      <c r="BP149" s="23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9" t="s">
        <v>131</v>
      </c>
      <c r="CC149" s="9"/>
      <c r="CD149" s="25"/>
      <c r="CE149" s="25"/>
      <c r="CF149" s="25"/>
      <c r="CG149" s="25"/>
      <c r="CH149" s="25"/>
      <c r="CI149" s="25"/>
      <c r="CJ149" s="25"/>
      <c r="CK149" s="25"/>
      <c r="CL149" s="25"/>
      <c r="CM149" s="23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</row>
    <row r="150" spans="1:118" ht="12.75">
      <c r="A150" s="23" t="s">
        <v>180</v>
      </c>
      <c r="B150" s="24">
        <v>36279</v>
      </c>
      <c r="C150" s="23" t="s">
        <v>127</v>
      </c>
      <c r="D150" s="23">
        <v>9908957</v>
      </c>
      <c r="E150" s="23"/>
      <c r="F150" s="23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3"/>
      <c r="R150" s="25"/>
      <c r="S150" s="23"/>
      <c r="T150" s="25"/>
      <c r="U150" s="23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3"/>
      <c r="AG150" s="25"/>
      <c r="AH150" s="23"/>
      <c r="AI150" s="23"/>
      <c r="AJ150" s="23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3"/>
      <c r="BN150" s="23"/>
      <c r="BO150" s="23"/>
      <c r="BP150" s="23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9" t="s">
        <v>131</v>
      </c>
      <c r="CC150" s="9"/>
      <c r="CD150" s="25"/>
      <c r="CE150" s="25"/>
      <c r="CF150" s="25"/>
      <c r="CG150" s="25"/>
      <c r="CH150" s="25"/>
      <c r="CI150" s="25"/>
      <c r="CJ150" s="25"/>
      <c r="CK150" s="25"/>
      <c r="CL150" s="25"/>
      <c r="CM150" s="23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</row>
    <row r="151" spans="1:118" ht="12.75">
      <c r="A151" s="23" t="s">
        <v>180</v>
      </c>
      <c r="B151" s="24">
        <v>36342</v>
      </c>
      <c r="C151" s="23" t="s">
        <v>127</v>
      </c>
      <c r="D151" s="23">
        <v>9921048</v>
      </c>
      <c r="E151" s="23"/>
      <c r="F151" s="23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3"/>
      <c r="R151" s="25"/>
      <c r="S151" s="23"/>
      <c r="T151" s="25"/>
      <c r="U151" s="23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3"/>
      <c r="AG151" s="25"/>
      <c r="AH151" s="23"/>
      <c r="AI151" s="23"/>
      <c r="AJ151" s="23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3"/>
      <c r="BN151" s="23"/>
      <c r="BO151" s="23"/>
      <c r="BP151" s="23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9" t="s">
        <v>131</v>
      </c>
      <c r="CC151" s="9"/>
      <c r="CD151" s="25"/>
      <c r="CE151" s="25"/>
      <c r="CF151" s="25"/>
      <c r="CG151" s="25"/>
      <c r="CH151" s="25"/>
      <c r="CI151" s="25"/>
      <c r="CJ151" s="25"/>
      <c r="CK151" s="25"/>
      <c r="CL151" s="25"/>
      <c r="CM151" s="23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</row>
    <row r="152" spans="1:118" ht="12.75">
      <c r="A152" s="23" t="s">
        <v>180</v>
      </c>
      <c r="B152" s="24">
        <v>36487</v>
      </c>
      <c r="C152" s="23" t="s">
        <v>127</v>
      </c>
      <c r="D152" s="23">
        <v>199940903</v>
      </c>
      <c r="E152" s="23"/>
      <c r="F152" s="23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3"/>
      <c r="R152" s="25"/>
      <c r="S152" s="23"/>
      <c r="T152" s="25"/>
      <c r="U152" s="23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3"/>
      <c r="AG152" s="25"/>
      <c r="AH152" s="23"/>
      <c r="AI152" s="23"/>
      <c r="AJ152" s="23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3"/>
      <c r="BN152" s="23"/>
      <c r="BO152" s="23"/>
      <c r="BP152" s="23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9" t="s">
        <v>131</v>
      </c>
      <c r="CC152" s="9"/>
      <c r="CD152" s="25"/>
      <c r="CE152" s="25"/>
      <c r="CF152" s="25"/>
      <c r="CG152" s="25"/>
      <c r="CH152" s="25"/>
      <c r="CI152" s="25"/>
      <c r="CJ152" s="25"/>
      <c r="CK152" s="25"/>
      <c r="CL152" s="25"/>
      <c r="CM152" s="23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</row>
    <row r="153" spans="1:118" ht="12.75">
      <c r="A153" s="23" t="s">
        <v>180</v>
      </c>
      <c r="B153" s="24">
        <v>36482</v>
      </c>
      <c r="C153" s="23" t="s">
        <v>127</v>
      </c>
      <c r="D153" s="23">
        <v>9941255</v>
      </c>
      <c r="E153" s="23"/>
      <c r="F153" s="23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3"/>
      <c r="R153" s="25"/>
      <c r="S153" s="23"/>
      <c r="T153" s="25"/>
      <c r="U153" s="23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3"/>
      <c r="AG153" s="25"/>
      <c r="AH153" s="23"/>
      <c r="AI153" s="23"/>
      <c r="AJ153" s="23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3"/>
      <c r="BN153" s="23"/>
      <c r="BO153" s="23"/>
      <c r="BP153" s="23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9" t="s">
        <v>131</v>
      </c>
      <c r="CC153" s="9"/>
      <c r="CD153" s="25"/>
      <c r="CE153" s="25"/>
      <c r="CF153" s="25"/>
      <c r="CG153" s="25"/>
      <c r="CH153" s="25"/>
      <c r="CI153" s="25"/>
      <c r="CJ153" s="25"/>
      <c r="CK153" s="25"/>
      <c r="CL153" s="25"/>
      <c r="CM153" s="23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</row>
    <row r="154" spans="1:118" ht="12.75">
      <c r="A154" s="23" t="s">
        <v>438</v>
      </c>
      <c r="B154" s="24">
        <v>36263</v>
      </c>
      <c r="C154" s="23" t="s">
        <v>127</v>
      </c>
      <c r="D154" s="23">
        <v>9908121</v>
      </c>
      <c r="E154" s="23"/>
      <c r="F154" s="23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3"/>
      <c r="R154" s="25"/>
      <c r="S154" s="23"/>
      <c r="T154" s="25"/>
      <c r="U154" s="23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3"/>
      <c r="AG154" s="25"/>
      <c r="AH154" s="23"/>
      <c r="AI154" s="23"/>
      <c r="AJ154" s="23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3"/>
      <c r="BN154" s="23"/>
      <c r="BO154" s="23"/>
      <c r="BP154" s="23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9" t="s">
        <v>131</v>
      </c>
      <c r="CC154" s="9"/>
      <c r="CD154" s="25"/>
      <c r="CE154" s="25"/>
      <c r="CF154" s="25"/>
      <c r="CG154" s="25"/>
      <c r="CH154" s="25"/>
      <c r="CI154" s="25"/>
      <c r="CJ154" s="25"/>
      <c r="CK154" s="25"/>
      <c r="CL154" s="25"/>
      <c r="CM154" s="23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</row>
    <row r="155" spans="1:118" ht="12.75">
      <c r="A155" s="23" t="s">
        <v>438</v>
      </c>
      <c r="B155" s="24">
        <v>36265</v>
      </c>
      <c r="C155" s="23" t="s">
        <v>127</v>
      </c>
      <c r="D155" s="23">
        <v>9908138</v>
      </c>
      <c r="E155" s="23"/>
      <c r="F155" s="23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3"/>
      <c r="R155" s="25"/>
      <c r="S155" s="23"/>
      <c r="T155" s="25"/>
      <c r="U155" s="23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3"/>
      <c r="AG155" s="25"/>
      <c r="AH155" s="23"/>
      <c r="AI155" s="23"/>
      <c r="AJ155" s="23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3"/>
      <c r="BN155" s="23"/>
      <c r="BO155" s="23"/>
      <c r="BP155" s="23"/>
      <c r="BQ155" s="25"/>
      <c r="BR155" s="25"/>
      <c r="BS155" s="25"/>
      <c r="BT155" s="25"/>
      <c r="BU155" s="25" t="s">
        <v>142</v>
      </c>
      <c r="BV155" s="25" t="s">
        <v>135</v>
      </c>
      <c r="BW155" s="25" t="s">
        <v>136</v>
      </c>
      <c r="BX155" s="25"/>
      <c r="BY155" s="25"/>
      <c r="BZ155" s="25"/>
      <c r="CA155" s="25"/>
      <c r="CB155" s="9" t="s">
        <v>131</v>
      </c>
      <c r="CC155" s="9"/>
      <c r="CD155" s="25"/>
      <c r="CE155" s="25"/>
      <c r="CF155" s="25"/>
      <c r="CG155" s="25"/>
      <c r="CH155" s="25"/>
      <c r="CI155" s="25"/>
      <c r="CJ155" s="25"/>
      <c r="CK155" s="25"/>
      <c r="CL155" s="25"/>
      <c r="CM155" s="23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</row>
    <row r="156" spans="1:118" ht="12.75">
      <c r="A156" s="23" t="s">
        <v>438</v>
      </c>
      <c r="B156" s="24">
        <v>36348</v>
      </c>
      <c r="C156" s="23" t="s">
        <v>127</v>
      </c>
      <c r="D156" s="23">
        <v>9920557</v>
      </c>
      <c r="E156" s="23"/>
      <c r="F156" s="23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3"/>
      <c r="R156" s="25"/>
      <c r="S156" s="23"/>
      <c r="T156" s="25"/>
      <c r="U156" s="23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3"/>
      <c r="AG156" s="25"/>
      <c r="AH156" s="23"/>
      <c r="AI156" s="23"/>
      <c r="AJ156" s="23"/>
      <c r="AK156" s="25"/>
      <c r="AL156" s="25"/>
      <c r="AM156" s="25"/>
      <c r="AN156" s="25"/>
      <c r="AO156" s="25"/>
      <c r="AP156" s="25">
        <v>0.5</v>
      </c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3"/>
      <c r="BN156" s="23"/>
      <c r="BO156" s="23"/>
      <c r="BP156" s="23"/>
      <c r="BQ156" s="25"/>
      <c r="BR156" s="25"/>
      <c r="BS156" s="25"/>
      <c r="BT156" s="25"/>
      <c r="BU156" s="25">
        <v>0.016</v>
      </c>
      <c r="BV156" s="25" t="s">
        <v>135</v>
      </c>
      <c r="BW156" s="25" t="s">
        <v>136</v>
      </c>
      <c r="BX156" s="25"/>
      <c r="BY156" s="25"/>
      <c r="BZ156" s="25"/>
      <c r="CA156" s="25"/>
      <c r="CB156" s="9">
        <v>0.5</v>
      </c>
      <c r="CC156" s="9"/>
      <c r="CD156" s="25"/>
      <c r="CE156" s="25"/>
      <c r="CF156" s="25"/>
      <c r="CG156" s="25"/>
      <c r="CH156" s="25" t="s">
        <v>439</v>
      </c>
      <c r="CI156" s="25" t="s">
        <v>157</v>
      </c>
      <c r="CJ156" s="25"/>
      <c r="CK156" s="25"/>
      <c r="CL156" s="25"/>
      <c r="CM156" s="23" t="s">
        <v>134</v>
      </c>
      <c r="CN156" s="25"/>
      <c r="CO156" s="25" t="s">
        <v>439</v>
      </c>
      <c r="CP156" s="25" t="s">
        <v>132</v>
      </c>
      <c r="CQ156" s="25"/>
      <c r="CR156" s="25" t="s">
        <v>137</v>
      </c>
      <c r="CS156" s="25" t="s">
        <v>137</v>
      </c>
      <c r="CT156" s="25" t="s">
        <v>134</v>
      </c>
      <c r="CU156" s="25"/>
      <c r="CV156" s="25"/>
      <c r="CW156" s="25" t="s">
        <v>382</v>
      </c>
      <c r="CX156" s="25" t="s">
        <v>382</v>
      </c>
      <c r="CY156" s="25" t="s">
        <v>424</v>
      </c>
      <c r="CZ156" s="25"/>
      <c r="DA156" s="25" t="s">
        <v>132</v>
      </c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</row>
    <row r="157" spans="1:118" ht="12.75">
      <c r="A157" s="23" t="s">
        <v>438</v>
      </c>
      <c r="B157" s="24">
        <v>36496</v>
      </c>
      <c r="C157" s="23" t="s">
        <v>130</v>
      </c>
      <c r="D157" s="23">
        <v>9941268</v>
      </c>
      <c r="E157" s="23" t="s">
        <v>440</v>
      </c>
      <c r="F157" s="23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3"/>
      <c r="R157" s="25"/>
      <c r="S157" s="23"/>
      <c r="T157" s="25"/>
      <c r="U157" s="23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3"/>
      <c r="AG157" s="25"/>
      <c r="AH157" s="23"/>
      <c r="AI157" s="23"/>
      <c r="AJ157" s="23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3"/>
      <c r="BN157" s="23"/>
      <c r="BO157" s="23"/>
      <c r="BP157" s="23"/>
      <c r="BQ157" s="25"/>
      <c r="BR157" s="25"/>
      <c r="BS157" s="25"/>
      <c r="BT157" s="25"/>
      <c r="BU157" s="25" t="s">
        <v>142</v>
      </c>
      <c r="BV157" s="25" t="s">
        <v>135</v>
      </c>
      <c r="BW157" s="25" t="s">
        <v>136</v>
      </c>
      <c r="BX157" s="25"/>
      <c r="BY157" s="25"/>
      <c r="BZ157" s="25"/>
      <c r="CA157" s="25"/>
      <c r="CB157" s="9" t="s">
        <v>131</v>
      </c>
      <c r="CC157" s="9"/>
      <c r="CD157" s="25"/>
      <c r="CE157" s="25"/>
      <c r="CF157" s="25"/>
      <c r="CG157" s="25"/>
      <c r="CH157" s="25"/>
      <c r="CI157" s="25"/>
      <c r="CJ157" s="25"/>
      <c r="CK157" s="25"/>
      <c r="CL157" s="25"/>
      <c r="CM157" s="23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</row>
    <row r="158" spans="1:118" ht="12.75">
      <c r="A158" s="23" t="s">
        <v>441</v>
      </c>
      <c r="B158" s="24">
        <v>36206</v>
      </c>
      <c r="C158" s="23" t="s">
        <v>127</v>
      </c>
      <c r="D158" s="23">
        <v>9903196</v>
      </c>
      <c r="E158" s="23"/>
      <c r="F158" s="23">
        <v>246</v>
      </c>
      <c r="G158" s="25">
        <v>8900</v>
      </c>
      <c r="H158" s="25"/>
      <c r="I158" s="25"/>
      <c r="J158" s="25"/>
      <c r="K158" s="25"/>
      <c r="L158" s="25"/>
      <c r="M158" s="25"/>
      <c r="N158" s="25"/>
      <c r="O158" s="25"/>
      <c r="P158" s="25"/>
      <c r="Q158" s="23"/>
      <c r="R158" s="25"/>
      <c r="S158" s="23"/>
      <c r="T158" s="25"/>
      <c r="U158" s="23"/>
      <c r="V158" s="25"/>
      <c r="W158" s="25"/>
      <c r="X158" s="25">
        <v>450</v>
      </c>
      <c r="Y158" s="25"/>
      <c r="Z158" s="25"/>
      <c r="AA158" s="25"/>
      <c r="AB158" s="25"/>
      <c r="AC158" s="25"/>
      <c r="AD158" s="25">
        <v>460</v>
      </c>
      <c r="AE158" s="25"/>
      <c r="AF158" s="23"/>
      <c r="AG158" s="25"/>
      <c r="AH158" s="23"/>
      <c r="AI158" s="23"/>
      <c r="AJ158" s="23"/>
      <c r="AK158" s="25"/>
      <c r="AL158" s="25"/>
      <c r="AM158" s="25"/>
      <c r="AN158" s="25"/>
      <c r="AO158" s="25">
        <v>940</v>
      </c>
      <c r="AP158" s="25"/>
      <c r="AQ158" s="25">
        <v>7400</v>
      </c>
      <c r="AR158" s="25">
        <v>1400</v>
      </c>
      <c r="AS158" s="25">
        <v>1900</v>
      </c>
      <c r="AT158" s="25">
        <v>110</v>
      </c>
      <c r="AU158" s="25">
        <v>262</v>
      </c>
      <c r="AV158" s="25">
        <v>3517</v>
      </c>
      <c r="AW158" s="25"/>
      <c r="AX158" s="25"/>
      <c r="AY158" s="25">
        <v>40</v>
      </c>
      <c r="AZ158" s="25">
        <v>2800</v>
      </c>
      <c r="BA158" s="25">
        <v>230</v>
      </c>
      <c r="BB158" s="25"/>
      <c r="BC158" s="25"/>
      <c r="BD158" s="25">
        <v>30</v>
      </c>
      <c r="BE158" s="25"/>
      <c r="BF158" s="25"/>
      <c r="BG158" s="25"/>
      <c r="BH158" s="25">
        <v>1300</v>
      </c>
      <c r="BI158" s="25">
        <v>320</v>
      </c>
      <c r="BJ158" s="25"/>
      <c r="BK158" s="25"/>
      <c r="BL158" s="25">
        <v>2220</v>
      </c>
      <c r="BM158" s="23"/>
      <c r="BN158" s="23"/>
      <c r="BO158" s="23">
        <v>310</v>
      </c>
      <c r="BP158" s="23"/>
      <c r="BQ158" s="25"/>
      <c r="BR158" s="25"/>
      <c r="BS158" s="25"/>
      <c r="BT158" s="25"/>
      <c r="BU158" s="25"/>
      <c r="BV158" s="25"/>
      <c r="BW158" s="25"/>
      <c r="BX158" s="25">
        <v>2.8</v>
      </c>
      <c r="BY158" s="25">
        <v>0.16</v>
      </c>
      <c r="BZ158" s="25">
        <v>0.69</v>
      </c>
      <c r="CA158" s="25">
        <v>53000</v>
      </c>
      <c r="CB158" s="9">
        <v>9936031</v>
      </c>
      <c r="CC158" s="9"/>
      <c r="CD158" s="25">
        <v>320</v>
      </c>
      <c r="CE158" s="25"/>
      <c r="CF158" s="25"/>
      <c r="CG158" s="25" t="s">
        <v>387</v>
      </c>
      <c r="CH158" s="25">
        <v>2.1</v>
      </c>
      <c r="CI158" s="25">
        <v>6.3</v>
      </c>
      <c r="CJ158" s="25">
        <v>2</v>
      </c>
      <c r="CK158" s="25">
        <v>16</v>
      </c>
      <c r="CL158" s="25"/>
      <c r="CM158" s="23">
        <v>0.98</v>
      </c>
      <c r="CN158" s="25">
        <v>1.3</v>
      </c>
      <c r="CO158" s="25" t="s">
        <v>442</v>
      </c>
      <c r="CP158" s="25">
        <v>42</v>
      </c>
      <c r="CQ158" s="25">
        <v>0.26</v>
      </c>
      <c r="CR158" s="25" t="s">
        <v>443</v>
      </c>
      <c r="CS158" s="25"/>
      <c r="CT158" s="25">
        <v>461</v>
      </c>
      <c r="CU158" s="25">
        <v>2.2</v>
      </c>
      <c r="CV158" s="25">
        <v>0.255</v>
      </c>
      <c r="CW158" s="25" t="s">
        <v>444</v>
      </c>
      <c r="CX158" s="25" t="s">
        <v>444</v>
      </c>
      <c r="CY158" s="25">
        <v>12</v>
      </c>
      <c r="CZ158" s="25"/>
      <c r="DA158" s="25">
        <v>22</v>
      </c>
      <c r="DB158" s="9">
        <v>2600</v>
      </c>
      <c r="DC158" s="9"/>
      <c r="DD158" s="9"/>
      <c r="DE158" s="9"/>
      <c r="DF158" s="9"/>
      <c r="DG158" s="9"/>
      <c r="DH158" s="9"/>
      <c r="DI158" s="9">
        <v>376</v>
      </c>
      <c r="DJ158" s="9"/>
      <c r="DK158" s="9">
        <v>4957</v>
      </c>
      <c r="DL158" s="9">
        <v>262</v>
      </c>
      <c r="DM158" s="9"/>
      <c r="DN158" s="9"/>
    </row>
    <row r="159" spans="1:118" ht="12.75">
      <c r="A159" s="30"/>
      <c r="B159" s="4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</row>
  </sheetData>
  <printOptions horizontalCentered="1"/>
  <pageMargins left="0.75" right="0.75" top="1" bottom="1" header="0.5" footer="0.5"/>
  <pageSetup horizontalDpi="300" verticalDpi="300" orientation="landscape" r:id="rId1"/>
  <headerFooter alignWithMargins="0">
    <oddHeader xml:space="preserve">&amp;CTable III.1.  1999 Ground Water Quality Data </oddHeader>
    <oddFooter>&amp;LColumns with nondetect parameters are hidden&amp;CPage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54"/>
  <sheetViews>
    <sheetView workbookViewId="0" topLeftCell="A1">
      <selection activeCell="B11" sqref="B11"/>
    </sheetView>
  </sheetViews>
  <sheetFormatPr defaultColWidth="10.28125" defaultRowHeight="12.75"/>
  <cols>
    <col min="1" max="16384" width="10.28125" style="75" customWidth="1"/>
  </cols>
  <sheetData>
    <row r="1" spans="1:7" ht="45">
      <c r="A1" s="71" t="s">
        <v>19</v>
      </c>
      <c r="B1" s="72"/>
      <c r="C1" s="73"/>
      <c r="D1" s="74" t="s">
        <v>114</v>
      </c>
      <c r="E1" s="74" t="s">
        <v>466</v>
      </c>
      <c r="F1" s="74" t="s">
        <v>467</v>
      </c>
      <c r="G1" s="74" t="s">
        <v>468</v>
      </c>
    </row>
    <row r="2" spans="1:7" ht="13.5" thickBot="1">
      <c r="A2" s="76" t="s">
        <v>0</v>
      </c>
      <c r="B2" s="77" t="s">
        <v>1</v>
      </c>
      <c r="C2" s="78" t="s">
        <v>115</v>
      </c>
      <c r="D2" s="79" t="s">
        <v>122</v>
      </c>
      <c r="E2" s="79" t="s">
        <v>122</v>
      </c>
      <c r="F2" s="79" t="s">
        <v>122</v>
      </c>
      <c r="G2" s="79" t="s">
        <v>469</v>
      </c>
    </row>
    <row r="3" spans="1:7" ht="13.5" thickTop="1">
      <c r="A3" s="80"/>
      <c r="B3" s="81"/>
      <c r="C3" s="82"/>
      <c r="D3" s="83"/>
      <c r="E3" s="83"/>
      <c r="F3" s="83"/>
      <c r="G3" s="104"/>
    </row>
    <row r="4" spans="1:7" ht="12.75">
      <c r="A4" s="84">
        <v>3</v>
      </c>
      <c r="B4" s="85">
        <v>36206</v>
      </c>
      <c r="D4" s="86">
        <v>14.07</v>
      </c>
      <c r="E4" s="87">
        <v>871.66</v>
      </c>
      <c r="F4" s="88">
        <v>857.59</v>
      </c>
      <c r="G4" s="104"/>
    </row>
    <row r="5" spans="1:7" ht="12.75">
      <c r="A5" s="84">
        <v>3</v>
      </c>
      <c r="B5" s="85">
        <v>36238</v>
      </c>
      <c r="D5" s="86">
        <v>13.9</v>
      </c>
      <c r="E5" s="87">
        <v>871.66</v>
      </c>
      <c r="F5" s="88">
        <v>857.76</v>
      </c>
      <c r="G5" s="104"/>
    </row>
    <row r="6" spans="1:7" ht="12.75">
      <c r="A6" s="84">
        <v>3</v>
      </c>
      <c r="B6" s="85">
        <v>36265</v>
      </c>
      <c r="D6" s="86">
        <v>13.8</v>
      </c>
      <c r="E6" s="87">
        <v>871.66</v>
      </c>
      <c r="F6" s="88">
        <v>857.86</v>
      </c>
      <c r="G6" s="104"/>
    </row>
    <row r="7" spans="1:7" ht="12.75">
      <c r="A7" s="84">
        <v>3</v>
      </c>
      <c r="B7" s="85">
        <v>36307</v>
      </c>
      <c r="D7" s="86">
        <v>12.07</v>
      </c>
      <c r="E7" s="87">
        <v>871.66</v>
      </c>
      <c r="F7" s="88">
        <v>859.59</v>
      </c>
      <c r="G7" s="104"/>
    </row>
    <row r="8" spans="1:7" ht="12.75">
      <c r="A8" s="84">
        <v>3</v>
      </c>
      <c r="B8" s="85">
        <v>36334</v>
      </c>
      <c r="D8" s="86">
        <v>12.15</v>
      </c>
      <c r="E8" s="87">
        <v>871.66</v>
      </c>
      <c r="F8" s="88">
        <v>859.51</v>
      </c>
      <c r="G8" s="104"/>
    </row>
    <row r="9" spans="1:7" ht="12.75">
      <c r="A9" s="84">
        <v>3</v>
      </c>
      <c r="B9" s="85">
        <v>36347</v>
      </c>
      <c r="D9" s="86">
        <v>11.9</v>
      </c>
      <c r="E9" s="87">
        <v>871.66</v>
      </c>
      <c r="F9" s="88">
        <v>859.76</v>
      </c>
      <c r="G9" s="104"/>
    </row>
    <row r="10" spans="1:7" ht="12.75">
      <c r="A10" s="84">
        <v>3</v>
      </c>
      <c r="B10" s="85">
        <v>36403</v>
      </c>
      <c r="D10" s="86">
        <v>12.47</v>
      </c>
      <c r="E10" s="87">
        <v>871.66</v>
      </c>
      <c r="F10" s="88">
        <v>859.19</v>
      </c>
      <c r="G10" s="104"/>
    </row>
    <row r="11" spans="1:7" ht="12.75">
      <c r="A11" s="84">
        <v>3</v>
      </c>
      <c r="B11" s="85">
        <v>36425</v>
      </c>
      <c r="D11" s="86">
        <v>12.57</v>
      </c>
      <c r="E11" s="87">
        <v>871.66</v>
      </c>
      <c r="F11" s="88">
        <v>859.09</v>
      </c>
      <c r="G11" s="104"/>
    </row>
    <row r="12" spans="1:7" ht="12.75">
      <c r="A12" s="84">
        <v>3</v>
      </c>
      <c r="B12" s="85">
        <v>36459</v>
      </c>
      <c r="C12" s="89"/>
      <c r="D12" s="105">
        <v>12.77</v>
      </c>
      <c r="E12" s="87">
        <v>871.66</v>
      </c>
      <c r="F12" s="88">
        <v>858.89</v>
      </c>
      <c r="G12" s="104"/>
    </row>
    <row r="13" spans="1:7" ht="12.75">
      <c r="A13" s="84">
        <v>3</v>
      </c>
      <c r="B13" s="85">
        <v>36486</v>
      </c>
      <c r="C13" s="89"/>
      <c r="D13" s="105">
        <v>12.83</v>
      </c>
      <c r="E13" s="87">
        <v>871.66</v>
      </c>
      <c r="F13" s="88">
        <v>858.83</v>
      </c>
      <c r="G13" s="104"/>
    </row>
    <row r="14" spans="1:7" ht="12.75">
      <c r="A14" s="84">
        <v>3</v>
      </c>
      <c r="B14" s="85">
        <v>36524</v>
      </c>
      <c r="C14" s="89"/>
      <c r="D14" s="105">
        <v>13.21</v>
      </c>
      <c r="E14" s="87">
        <v>871.66</v>
      </c>
      <c r="F14" s="88">
        <v>858.45</v>
      </c>
      <c r="G14" s="104"/>
    </row>
    <row r="15" spans="1:7" ht="12.75">
      <c r="A15" s="84">
        <v>4</v>
      </c>
      <c r="B15" s="85">
        <v>36206</v>
      </c>
      <c r="D15" s="86">
        <v>11.02</v>
      </c>
      <c r="E15" s="87">
        <v>869.76</v>
      </c>
      <c r="F15" s="88">
        <v>858.74</v>
      </c>
      <c r="G15" s="104"/>
    </row>
    <row r="16" spans="1:7" ht="12.75">
      <c r="A16" s="84">
        <v>4</v>
      </c>
      <c r="B16" s="85">
        <v>36238</v>
      </c>
      <c r="D16" s="86">
        <v>11.02</v>
      </c>
      <c r="E16" s="87">
        <v>869.76</v>
      </c>
      <c r="F16" s="88">
        <v>858.74</v>
      </c>
      <c r="G16" s="104"/>
    </row>
    <row r="17" spans="1:7" ht="12.75">
      <c r="A17" s="84">
        <v>4</v>
      </c>
      <c r="B17" s="85">
        <v>36264</v>
      </c>
      <c r="D17" s="86">
        <v>10.99</v>
      </c>
      <c r="E17" s="87">
        <v>869.76</v>
      </c>
      <c r="F17" s="88">
        <v>858.77</v>
      </c>
      <c r="G17" s="104"/>
    </row>
    <row r="18" spans="1:7" ht="12.75">
      <c r="A18" s="84">
        <v>4</v>
      </c>
      <c r="B18" s="85">
        <v>36307</v>
      </c>
      <c r="D18" s="86">
        <v>9.59</v>
      </c>
      <c r="E18" s="87">
        <v>869.76</v>
      </c>
      <c r="F18" s="88">
        <v>860.17</v>
      </c>
      <c r="G18" s="104"/>
    </row>
    <row r="19" spans="1:7" ht="12.75">
      <c r="A19" s="84">
        <v>4</v>
      </c>
      <c r="B19" s="85">
        <v>36334</v>
      </c>
      <c r="D19" s="86">
        <v>9.43</v>
      </c>
      <c r="E19" s="87">
        <v>869.76</v>
      </c>
      <c r="F19" s="88">
        <v>860.33</v>
      </c>
      <c r="G19" s="104"/>
    </row>
    <row r="20" spans="1:7" ht="12.75">
      <c r="A20" s="84">
        <v>4</v>
      </c>
      <c r="B20" s="85">
        <v>36347</v>
      </c>
      <c r="D20" s="86">
        <v>9.71</v>
      </c>
      <c r="E20" s="87">
        <v>869.76</v>
      </c>
      <c r="F20" s="88">
        <v>860.05</v>
      </c>
      <c r="G20" s="104"/>
    </row>
    <row r="21" spans="1:7" ht="12.75">
      <c r="A21" s="84">
        <v>4</v>
      </c>
      <c r="B21" s="85">
        <v>36459</v>
      </c>
      <c r="C21" s="89"/>
      <c r="D21" s="90" t="s">
        <v>470</v>
      </c>
      <c r="E21" s="87"/>
      <c r="F21" s="91"/>
      <c r="G21" s="104"/>
    </row>
    <row r="22" spans="1:7" ht="12.75">
      <c r="A22" s="84">
        <v>4</v>
      </c>
      <c r="B22" s="85">
        <v>36486</v>
      </c>
      <c r="C22" s="89"/>
      <c r="D22" s="105">
        <v>14.34</v>
      </c>
      <c r="E22" s="87">
        <v>869.76</v>
      </c>
      <c r="F22" s="88">
        <v>855.42</v>
      </c>
      <c r="G22" s="104"/>
    </row>
    <row r="23" spans="1:7" ht="12.75">
      <c r="A23" s="84">
        <v>4</v>
      </c>
      <c r="B23" s="85">
        <v>36524</v>
      </c>
      <c r="C23" s="89"/>
      <c r="D23" s="105">
        <v>14.84</v>
      </c>
      <c r="E23" s="87">
        <v>869.76</v>
      </c>
      <c r="F23" s="88">
        <v>854.92</v>
      </c>
      <c r="G23" s="104"/>
    </row>
    <row r="24" spans="1:7" ht="12.75">
      <c r="A24" s="84">
        <v>5</v>
      </c>
      <c r="B24" s="85">
        <v>36206</v>
      </c>
      <c r="D24" s="86">
        <v>28.36</v>
      </c>
      <c r="E24" s="87">
        <v>892.59</v>
      </c>
      <c r="F24" s="88">
        <v>864.23</v>
      </c>
      <c r="G24" s="104"/>
    </row>
    <row r="25" spans="1:7" ht="12.75">
      <c r="A25" s="84">
        <v>5</v>
      </c>
      <c r="B25" s="85">
        <v>36238</v>
      </c>
      <c r="D25" s="86">
        <v>28.42</v>
      </c>
      <c r="E25" s="87">
        <v>892.59</v>
      </c>
      <c r="F25" s="88">
        <v>864.17</v>
      </c>
      <c r="G25" s="104"/>
    </row>
    <row r="26" spans="1:7" ht="12.75">
      <c r="A26" s="84">
        <v>5</v>
      </c>
      <c r="B26" s="85">
        <v>36263</v>
      </c>
      <c r="D26" s="86">
        <v>28.2</v>
      </c>
      <c r="E26" s="87">
        <v>892.59</v>
      </c>
      <c r="F26" s="88">
        <v>864.39</v>
      </c>
      <c r="G26" s="104"/>
    </row>
    <row r="27" spans="1:7" ht="12.75">
      <c r="A27" s="84">
        <v>5</v>
      </c>
      <c r="B27" s="85">
        <v>36307</v>
      </c>
      <c r="D27" s="86">
        <v>26.73</v>
      </c>
      <c r="E27" s="87">
        <v>892.59</v>
      </c>
      <c r="F27" s="88">
        <v>865.86</v>
      </c>
      <c r="G27" s="104"/>
    </row>
    <row r="28" spans="1:7" ht="12.75">
      <c r="A28" s="84">
        <v>5</v>
      </c>
      <c r="B28" s="85">
        <v>36334</v>
      </c>
      <c r="D28" s="86">
        <v>26.29</v>
      </c>
      <c r="E28" s="87">
        <v>892.59</v>
      </c>
      <c r="F28" s="88">
        <v>866.3</v>
      </c>
      <c r="G28" s="104"/>
    </row>
    <row r="29" spans="1:7" ht="12.75">
      <c r="A29" s="84">
        <v>5</v>
      </c>
      <c r="B29" s="85">
        <v>36347</v>
      </c>
      <c r="D29" s="86">
        <v>26.09</v>
      </c>
      <c r="E29" s="87">
        <v>892.59</v>
      </c>
      <c r="F29" s="88">
        <v>866.5</v>
      </c>
      <c r="G29" s="104"/>
    </row>
    <row r="30" spans="1:7" ht="12.75">
      <c r="A30" s="84">
        <v>5</v>
      </c>
      <c r="B30" s="85">
        <v>36403</v>
      </c>
      <c r="D30" s="86">
        <v>26.46</v>
      </c>
      <c r="E30" s="87">
        <v>892.59</v>
      </c>
      <c r="F30" s="88">
        <v>866.13</v>
      </c>
      <c r="G30" s="104"/>
    </row>
    <row r="31" spans="1:7" ht="12.75">
      <c r="A31" s="84">
        <v>5</v>
      </c>
      <c r="B31" s="85">
        <v>36425</v>
      </c>
      <c r="D31" s="86">
        <v>26.68</v>
      </c>
      <c r="E31" s="87">
        <v>892.59</v>
      </c>
      <c r="F31" s="88">
        <v>865.91</v>
      </c>
      <c r="G31" s="104"/>
    </row>
    <row r="32" spans="1:7" ht="12.75">
      <c r="A32" s="84">
        <v>5</v>
      </c>
      <c r="B32" s="85">
        <v>36459</v>
      </c>
      <c r="C32" s="89"/>
      <c r="D32" s="105">
        <v>27.1</v>
      </c>
      <c r="E32" s="87">
        <v>892.59</v>
      </c>
      <c r="F32" s="88">
        <v>865.49</v>
      </c>
      <c r="G32" s="104"/>
    </row>
    <row r="33" spans="1:7" ht="12.75">
      <c r="A33" s="84">
        <v>5</v>
      </c>
      <c r="B33" s="85">
        <v>36486</v>
      </c>
      <c r="C33" s="89"/>
      <c r="D33" s="105">
        <v>27.42</v>
      </c>
      <c r="E33" s="87">
        <v>892.59</v>
      </c>
      <c r="F33" s="88">
        <v>865.17</v>
      </c>
      <c r="G33" s="104"/>
    </row>
    <row r="34" spans="1:7" ht="12.75">
      <c r="A34" s="84">
        <v>5</v>
      </c>
      <c r="B34" s="85">
        <v>36524</v>
      </c>
      <c r="C34" s="89"/>
      <c r="D34" s="105">
        <v>27.85</v>
      </c>
      <c r="E34" s="87">
        <v>892.59</v>
      </c>
      <c r="F34" s="88">
        <v>864.74</v>
      </c>
      <c r="G34" s="104"/>
    </row>
    <row r="35" spans="1:7" ht="12.75">
      <c r="A35" s="84">
        <v>8</v>
      </c>
      <c r="B35" s="93">
        <v>36206</v>
      </c>
      <c r="C35" s="92"/>
      <c r="D35" s="87">
        <v>31.25</v>
      </c>
      <c r="E35" s="87">
        <v>890.75</v>
      </c>
      <c r="F35" s="91">
        <v>859.5</v>
      </c>
      <c r="G35" s="104"/>
    </row>
    <row r="36" spans="1:7" ht="12.75">
      <c r="A36" s="84">
        <v>8</v>
      </c>
      <c r="B36" s="93">
        <v>36238</v>
      </c>
      <c r="C36" s="92"/>
      <c r="D36" s="87">
        <v>30.92</v>
      </c>
      <c r="E36" s="87">
        <v>890.75</v>
      </c>
      <c r="F36" s="91">
        <v>859.83</v>
      </c>
      <c r="G36" s="104"/>
    </row>
    <row r="37" spans="1:7" ht="12.75">
      <c r="A37" s="84">
        <v>8</v>
      </c>
      <c r="B37" s="93">
        <v>36265</v>
      </c>
      <c r="C37" s="92">
        <v>9908145</v>
      </c>
      <c r="D37" s="87">
        <v>30.93</v>
      </c>
      <c r="E37" s="87">
        <v>890.75</v>
      </c>
      <c r="F37" s="91">
        <v>859.82</v>
      </c>
      <c r="G37" s="104"/>
    </row>
    <row r="38" spans="1:7" ht="12.75">
      <c r="A38" s="84">
        <v>8</v>
      </c>
      <c r="B38" s="93">
        <v>36307</v>
      </c>
      <c r="C38" s="92"/>
      <c r="D38" s="87">
        <v>30.01</v>
      </c>
      <c r="E38" s="87">
        <v>890.75</v>
      </c>
      <c r="F38" s="91">
        <v>860.74</v>
      </c>
      <c r="G38" s="104"/>
    </row>
    <row r="39" spans="1:7" ht="12.75">
      <c r="A39" s="84">
        <v>8</v>
      </c>
      <c r="B39" s="93">
        <v>36334</v>
      </c>
      <c r="C39" s="92"/>
      <c r="D39" s="87">
        <v>29.49</v>
      </c>
      <c r="E39" s="87">
        <v>890.75</v>
      </c>
      <c r="F39" s="91">
        <v>861.26</v>
      </c>
      <c r="G39" s="104"/>
    </row>
    <row r="40" spans="1:7" ht="12.75">
      <c r="A40" s="84">
        <v>8</v>
      </c>
      <c r="B40" s="93">
        <v>36350</v>
      </c>
      <c r="C40" s="92">
        <v>9921058</v>
      </c>
      <c r="D40" s="87">
        <v>29.45</v>
      </c>
      <c r="E40" s="87">
        <v>890.75</v>
      </c>
      <c r="F40" s="91">
        <v>861.3</v>
      </c>
      <c r="G40" s="104"/>
    </row>
    <row r="41" spans="1:7" ht="12.75">
      <c r="A41" s="84">
        <v>8</v>
      </c>
      <c r="B41" s="93">
        <v>36403</v>
      </c>
      <c r="C41" s="92"/>
      <c r="D41" s="87">
        <v>29.74</v>
      </c>
      <c r="E41" s="87">
        <v>890.75</v>
      </c>
      <c r="F41" s="91">
        <v>861.01</v>
      </c>
      <c r="G41" s="104"/>
    </row>
    <row r="42" spans="1:7" ht="12.75">
      <c r="A42" s="84">
        <v>8</v>
      </c>
      <c r="B42" s="93">
        <v>36425</v>
      </c>
      <c r="C42" s="92"/>
      <c r="D42" s="87">
        <v>29.63</v>
      </c>
      <c r="E42" s="87">
        <v>890.75</v>
      </c>
      <c r="F42" s="91">
        <v>861.12</v>
      </c>
      <c r="G42" s="104"/>
    </row>
    <row r="43" spans="1:7" ht="12.75">
      <c r="A43" s="84">
        <v>8</v>
      </c>
      <c r="B43" s="85">
        <v>36459</v>
      </c>
      <c r="C43" s="89"/>
      <c r="D43" s="105">
        <v>29.79</v>
      </c>
      <c r="E43" s="87">
        <v>890.75</v>
      </c>
      <c r="F43" s="91">
        <v>860.96</v>
      </c>
      <c r="G43" s="104"/>
    </row>
    <row r="44" spans="1:7" ht="12.75">
      <c r="A44" s="84">
        <v>8</v>
      </c>
      <c r="B44" s="85">
        <v>36486</v>
      </c>
      <c r="C44" s="89"/>
      <c r="D44" s="105">
        <v>29.87</v>
      </c>
      <c r="E44" s="87">
        <v>890.75</v>
      </c>
      <c r="F44" s="91">
        <v>860.88</v>
      </c>
      <c r="G44" s="104"/>
    </row>
    <row r="45" spans="1:7" ht="12.75">
      <c r="A45" s="84">
        <v>8</v>
      </c>
      <c r="B45" s="85">
        <v>36524</v>
      </c>
      <c r="C45" s="89"/>
      <c r="D45" s="105">
        <v>30.32</v>
      </c>
      <c r="E45" s="87">
        <v>890.75</v>
      </c>
      <c r="F45" s="91">
        <v>860.43</v>
      </c>
      <c r="G45" s="104"/>
    </row>
    <row r="46" spans="1:7" ht="12.75">
      <c r="A46" s="84">
        <v>9</v>
      </c>
      <c r="B46" s="85">
        <v>36206</v>
      </c>
      <c r="D46" s="86">
        <v>35.1</v>
      </c>
      <c r="E46" s="87">
        <v>892.65</v>
      </c>
      <c r="F46" s="94">
        <v>857.55</v>
      </c>
      <c r="G46" s="104"/>
    </row>
    <row r="47" spans="1:7" ht="12.75">
      <c r="A47" s="84">
        <v>9</v>
      </c>
      <c r="B47" s="85">
        <v>36238</v>
      </c>
      <c r="D47" s="86">
        <v>34.9</v>
      </c>
      <c r="E47" s="87">
        <v>892.65</v>
      </c>
      <c r="F47" s="94">
        <v>857.75</v>
      </c>
      <c r="G47" s="104"/>
    </row>
    <row r="48" spans="1:7" ht="12.75">
      <c r="A48" s="84">
        <v>9</v>
      </c>
      <c r="B48" s="85">
        <v>36263</v>
      </c>
      <c r="D48" s="86">
        <v>34.72</v>
      </c>
      <c r="E48" s="87">
        <v>892.65</v>
      </c>
      <c r="F48" s="94">
        <v>857.93</v>
      </c>
      <c r="G48" s="104"/>
    </row>
    <row r="49" spans="1:7" ht="12.75">
      <c r="A49" s="84">
        <v>9</v>
      </c>
      <c r="B49" s="85">
        <v>36307</v>
      </c>
      <c r="D49" s="86">
        <v>33.35</v>
      </c>
      <c r="E49" s="87">
        <v>892.65</v>
      </c>
      <c r="F49" s="94">
        <v>859.3</v>
      </c>
      <c r="G49" s="104"/>
    </row>
    <row r="50" spans="1:7" ht="12.75">
      <c r="A50" s="84">
        <v>9</v>
      </c>
      <c r="B50" s="85">
        <v>36334</v>
      </c>
      <c r="D50" s="86">
        <v>33.35</v>
      </c>
      <c r="E50" s="87">
        <v>892.65</v>
      </c>
      <c r="F50" s="94">
        <v>859.3</v>
      </c>
      <c r="G50" s="104"/>
    </row>
    <row r="51" spans="1:7" ht="12.75">
      <c r="A51" s="84">
        <v>9</v>
      </c>
      <c r="B51" s="85">
        <v>36347</v>
      </c>
      <c r="D51" s="86">
        <v>33.1</v>
      </c>
      <c r="E51" s="87">
        <v>892.65</v>
      </c>
      <c r="F51" s="94">
        <v>859.55</v>
      </c>
      <c r="G51" s="104"/>
    </row>
    <row r="52" spans="1:7" ht="12.75">
      <c r="A52" s="84">
        <v>9</v>
      </c>
      <c r="B52" s="85">
        <v>36403</v>
      </c>
      <c r="D52" s="86">
        <v>33.39</v>
      </c>
      <c r="E52" s="87">
        <v>892.65</v>
      </c>
      <c r="F52" s="94">
        <v>859.26</v>
      </c>
      <c r="G52" s="104"/>
    </row>
    <row r="53" spans="1:7" ht="12.75">
      <c r="A53" s="84">
        <v>9</v>
      </c>
      <c r="B53" s="85">
        <v>36425</v>
      </c>
      <c r="D53" s="86">
        <v>33.52</v>
      </c>
      <c r="E53" s="87">
        <v>892.65</v>
      </c>
      <c r="F53" s="94">
        <v>859.13</v>
      </c>
      <c r="G53" s="104"/>
    </row>
    <row r="54" spans="1:7" ht="12.75">
      <c r="A54" s="84">
        <v>9</v>
      </c>
      <c r="B54" s="85">
        <v>36459</v>
      </c>
      <c r="C54" s="89"/>
      <c r="D54" s="105">
        <v>33.72</v>
      </c>
      <c r="E54" s="87">
        <v>892.65</v>
      </c>
      <c r="F54" s="94">
        <v>858.93</v>
      </c>
      <c r="G54" s="104"/>
    </row>
    <row r="55" spans="1:7" ht="12.75">
      <c r="A55" s="84">
        <v>9</v>
      </c>
      <c r="B55" s="85">
        <v>36486</v>
      </c>
      <c r="C55" s="89"/>
      <c r="D55" s="105">
        <v>33.82</v>
      </c>
      <c r="E55" s="87">
        <v>892.65</v>
      </c>
      <c r="F55" s="94">
        <v>858.83</v>
      </c>
      <c r="G55" s="104"/>
    </row>
    <row r="56" spans="1:7" ht="12.75">
      <c r="A56" s="84">
        <v>9</v>
      </c>
      <c r="B56" s="85">
        <v>36524</v>
      </c>
      <c r="C56" s="89"/>
      <c r="D56" s="105">
        <v>34.27</v>
      </c>
      <c r="E56" s="87">
        <v>892.65</v>
      </c>
      <c r="F56" s="94">
        <v>858.38</v>
      </c>
      <c r="G56" s="104"/>
    </row>
    <row r="57" spans="1:7" ht="12.75">
      <c r="A57" s="84" t="s">
        <v>181</v>
      </c>
      <c r="B57" s="85">
        <v>36206</v>
      </c>
      <c r="D57" s="86">
        <v>34.85</v>
      </c>
      <c r="E57" s="87">
        <v>892.87</v>
      </c>
      <c r="F57" s="95">
        <v>858.02</v>
      </c>
      <c r="G57" s="104">
        <v>-0.0011933174224366746</v>
      </c>
    </row>
    <row r="58" spans="1:7" ht="12.75">
      <c r="A58" s="84" t="s">
        <v>181</v>
      </c>
      <c r="B58" s="85">
        <v>36238</v>
      </c>
      <c r="D58" s="86">
        <v>34.62</v>
      </c>
      <c r="E58" s="87">
        <v>892.87</v>
      </c>
      <c r="F58" s="95">
        <v>858.25</v>
      </c>
      <c r="G58" s="104">
        <v>0</v>
      </c>
    </row>
    <row r="59" spans="1:7" ht="12.75">
      <c r="A59" s="84" t="s">
        <v>181</v>
      </c>
      <c r="B59" s="85">
        <v>36263</v>
      </c>
      <c r="D59" s="86">
        <v>34.47</v>
      </c>
      <c r="E59" s="87">
        <v>892.87</v>
      </c>
      <c r="F59" s="95">
        <v>858.4</v>
      </c>
      <c r="G59" s="104">
        <v>-0.005668257756564877</v>
      </c>
    </row>
    <row r="60" spans="1:7" ht="12.75">
      <c r="A60" s="84" t="s">
        <v>181</v>
      </c>
      <c r="B60" s="85">
        <v>36307</v>
      </c>
      <c r="D60" s="86">
        <v>33.1</v>
      </c>
      <c r="E60" s="87">
        <v>892.87</v>
      </c>
      <c r="F60" s="95">
        <v>859.77</v>
      </c>
      <c r="G60" s="104">
        <v>-0.0005966587112166415</v>
      </c>
    </row>
    <row r="61" spans="1:7" ht="12.75">
      <c r="A61" s="84" t="s">
        <v>181</v>
      </c>
      <c r="B61" s="85">
        <v>36334</v>
      </c>
      <c r="D61" s="86">
        <v>33.04</v>
      </c>
      <c r="E61" s="87">
        <v>892.87</v>
      </c>
      <c r="F61" s="95">
        <v>859.83</v>
      </c>
      <c r="G61" s="104">
        <v>-0.0008949880668249621</v>
      </c>
    </row>
    <row r="62" spans="1:7" ht="12.75">
      <c r="A62" s="84" t="s">
        <v>181</v>
      </c>
      <c r="B62" s="85">
        <v>36347</v>
      </c>
      <c r="D62" s="86">
        <v>32.8</v>
      </c>
      <c r="E62" s="87">
        <v>892.87</v>
      </c>
      <c r="F62" s="95">
        <v>860.07</v>
      </c>
      <c r="G62" s="104">
        <v>-0.0008949880668249621</v>
      </c>
    </row>
    <row r="63" spans="1:7" ht="12.75">
      <c r="A63" s="84" t="s">
        <v>181</v>
      </c>
      <c r="B63" s="85">
        <v>36403</v>
      </c>
      <c r="D63" s="86">
        <v>33.13</v>
      </c>
      <c r="E63" s="87">
        <v>892.87</v>
      </c>
      <c r="F63" s="95">
        <v>859.74</v>
      </c>
      <c r="G63" s="104">
        <v>-0.00029832935560832074</v>
      </c>
    </row>
    <row r="64" spans="1:7" ht="12.75">
      <c r="A64" s="84" t="s">
        <v>181</v>
      </c>
      <c r="B64" s="85">
        <v>36425</v>
      </c>
      <c r="D64" s="86">
        <v>33.23</v>
      </c>
      <c r="E64" s="87">
        <v>892.87</v>
      </c>
      <c r="F64" s="95">
        <v>859.64</v>
      </c>
      <c r="G64" s="104">
        <v>-0.0008949880668283537</v>
      </c>
    </row>
    <row r="65" spans="1:7" ht="12.75">
      <c r="A65" s="84" t="s">
        <v>181</v>
      </c>
      <c r="B65" s="85">
        <v>36459</v>
      </c>
      <c r="C65" s="89"/>
      <c r="D65" s="105">
        <v>33.49</v>
      </c>
      <c r="E65" s="87">
        <v>892.87</v>
      </c>
      <c r="F65" s="95">
        <v>859.38</v>
      </c>
      <c r="G65" s="104">
        <v>-0.0008949880668283537</v>
      </c>
    </row>
    <row r="66" spans="1:7" ht="12.75">
      <c r="A66" s="84" t="s">
        <v>181</v>
      </c>
      <c r="B66" s="85">
        <v>36486</v>
      </c>
      <c r="C66" s="89"/>
      <c r="D66" s="105">
        <v>33.6</v>
      </c>
      <c r="E66" s="87">
        <v>892.87</v>
      </c>
      <c r="F66" s="95">
        <v>859.27</v>
      </c>
      <c r="G66" s="104">
        <v>-0.0011933174224366746</v>
      </c>
    </row>
    <row r="67" spans="1:7" ht="12.75">
      <c r="A67" s="84" t="s">
        <v>181</v>
      </c>
      <c r="B67" s="85">
        <v>36524</v>
      </c>
      <c r="C67" s="89"/>
      <c r="D67" s="105">
        <v>34</v>
      </c>
      <c r="E67" s="87">
        <v>892.87</v>
      </c>
      <c r="F67" s="95">
        <v>858.87</v>
      </c>
      <c r="G67" s="104">
        <v>-0.0008949880668249621</v>
      </c>
    </row>
    <row r="68" spans="1:7" ht="12.75">
      <c r="A68" s="84" t="s">
        <v>182</v>
      </c>
      <c r="B68" s="85">
        <v>36206</v>
      </c>
      <c r="D68" s="86">
        <v>35.79</v>
      </c>
      <c r="E68" s="87">
        <v>893.85</v>
      </c>
      <c r="F68" s="91">
        <v>858.06</v>
      </c>
      <c r="G68" s="104"/>
    </row>
    <row r="69" spans="1:7" ht="12.75">
      <c r="A69" s="84" t="s">
        <v>182</v>
      </c>
      <c r="B69" s="85">
        <v>36238</v>
      </c>
      <c r="D69" s="86">
        <v>35.6</v>
      </c>
      <c r="E69" s="87">
        <v>893.85</v>
      </c>
      <c r="F69" s="91">
        <v>858.25</v>
      </c>
      <c r="G69" s="104"/>
    </row>
    <row r="70" spans="1:7" ht="12.75">
      <c r="A70" s="84" t="s">
        <v>182</v>
      </c>
      <c r="B70" s="85">
        <v>36263</v>
      </c>
      <c r="D70" s="86">
        <v>35.26</v>
      </c>
      <c r="E70" s="87">
        <v>893.85</v>
      </c>
      <c r="F70" s="91">
        <v>858.59</v>
      </c>
      <c r="G70" s="104"/>
    </row>
    <row r="71" spans="1:7" ht="12.75">
      <c r="A71" s="84" t="s">
        <v>182</v>
      </c>
      <c r="B71" s="85">
        <v>36307</v>
      </c>
      <c r="D71" s="86">
        <v>34.06</v>
      </c>
      <c r="E71" s="87">
        <v>893.85</v>
      </c>
      <c r="F71" s="91">
        <v>859.79</v>
      </c>
      <c r="G71" s="104"/>
    </row>
    <row r="72" spans="1:7" ht="12.75">
      <c r="A72" s="84" t="s">
        <v>182</v>
      </c>
      <c r="B72" s="85">
        <v>36334</v>
      </c>
      <c r="D72" s="86">
        <v>33.99</v>
      </c>
      <c r="E72" s="87">
        <v>893.85</v>
      </c>
      <c r="F72" s="91">
        <v>859.86</v>
      </c>
      <c r="G72" s="104"/>
    </row>
    <row r="73" spans="1:7" ht="12.75">
      <c r="A73" s="84" t="s">
        <v>182</v>
      </c>
      <c r="B73" s="85">
        <v>36347</v>
      </c>
      <c r="D73" s="86">
        <v>33.75</v>
      </c>
      <c r="E73" s="87">
        <v>893.85</v>
      </c>
      <c r="F73" s="91">
        <v>860.1</v>
      </c>
      <c r="G73" s="104"/>
    </row>
    <row r="74" spans="1:7" ht="12.75">
      <c r="A74" s="84" t="s">
        <v>182</v>
      </c>
      <c r="B74" s="85">
        <v>36403</v>
      </c>
      <c r="D74" s="86">
        <v>34.1</v>
      </c>
      <c r="E74" s="87">
        <v>893.85</v>
      </c>
      <c r="F74" s="91">
        <v>859.75</v>
      </c>
      <c r="G74" s="104"/>
    </row>
    <row r="75" spans="1:7" ht="12.75">
      <c r="A75" s="84" t="s">
        <v>182</v>
      </c>
      <c r="B75" s="85">
        <v>36425</v>
      </c>
      <c r="D75" s="86">
        <v>34.18</v>
      </c>
      <c r="E75" s="87">
        <v>893.85</v>
      </c>
      <c r="F75" s="91">
        <v>859.67</v>
      </c>
      <c r="G75" s="104"/>
    </row>
    <row r="76" spans="1:7" ht="12.75">
      <c r="A76" s="84" t="s">
        <v>182</v>
      </c>
      <c r="B76" s="85">
        <v>36459</v>
      </c>
      <c r="C76" s="89"/>
      <c r="D76" s="105">
        <v>34.44</v>
      </c>
      <c r="E76" s="87">
        <v>893.85</v>
      </c>
      <c r="F76" s="91">
        <v>859.41</v>
      </c>
      <c r="G76" s="104"/>
    </row>
    <row r="77" spans="1:7" ht="12.75">
      <c r="A77" s="84" t="s">
        <v>182</v>
      </c>
      <c r="B77" s="85">
        <v>36486</v>
      </c>
      <c r="C77" s="89"/>
      <c r="D77" s="105">
        <v>34.54</v>
      </c>
      <c r="E77" s="87">
        <v>893.85</v>
      </c>
      <c r="F77" s="91">
        <v>859.31</v>
      </c>
      <c r="G77" s="104"/>
    </row>
    <row r="78" spans="1:7" ht="12.75">
      <c r="A78" s="84" t="s">
        <v>182</v>
      </c>
      <c r="B78" s="85">
        <v>36524</v>
      </c>
      <c r="C78" s="89"/>
      <c r="D78" s="105">
        <v>34.95</v>
      </c>
      <c r="E78" s="87">
        <v>893.85</v>
      </c>
      <c r="F78" s="91">
        <v>858.9</v>
      </c>
      <c r="G78" s="104"/>
    </row>
    <row r="79" spans="1:7" ht="12.75">
      <c r="A79" s="84" t="s">
        <v>183</v>
      </c>
      <c r="B79" s="93">
        <v>36206</v>
      </c>
      <c r="C79" s="92"/>
      <c r="D79" s="87">
        <v>35.4</v>
      </c>
      <c r="E79" s="87">
        <v>892.61</v>
      </c>
      <c r="F79" s="91">
        <v>857.21</v>
      </c>
      <c r="G79" s="104">
        <v>-0.003181949667338727</v>
      </c>
    </row>
    <row r="80" spans="1:7" ht="12.75">
      <c r="A80" s="84" t="s">
        <v>183</v>
      </c>
      <c r="B80" s="93">
        <v>36238</v>
      </c>
      <c r="C80" s="92"/>
      <c r="D80" s="87">
        <v>35.25</v>
      </c>
      <c r="E80" s="87">
        <v>892.61</v>
      </c>
      <c r="F80" s="91">
        <v>857.36</v>
      </c>
      <c r="G80" s="104">
        <v>-0.004628290425223255</v>
      </c>
    </row>
    <row r="81" spans="1:7" ht="12.75">
      <c r="A81" s="84" t="s">
        <v>183</v>
      </c>
      <c r="B81" s="93">
        <v>36264</v>
      </c>
      <c r="C81" s="92"/>
      <c r="D81" s="87">
        <v>35.4</v>
      </c>
      <c r="E81" s="87">
        <v>892.61</v>
      </c>
      <c r="F81" s="91">
        <v>857.21</v>
      </c>
      <c r="G81" s="104">
        <v>-0.013595603124093518</v>
      </c>
    </row>
    <row r="82" spans="1:7" ht="12.75">
      <c r="A82" s="84" t="s">
        <v>183</v>
      </c>
      <c r="B82" s="93">
        <v>36307</v>
      </c>
      <c r="C82" s="92"/>
      <c r="D82" s="87">
        <v>33.57</v>
      </c>
      <c r="E82" s="87">
        <v>892.61</v>
      </c>
      <c r="F82" s="91">
        <v>859.04</v>
      </c>
      <c r="G82" s="104">
        <v>0.0014463407578812397</v>
      </c>
    </row>
    <row r="83" spans="1:7" ht="12.75">
      <c r="A83" s="84" t="s">
        <v>183</v>
      </c>
      <c r="B83" s="93">
        <v>36334</v>
      </c>
      <c r="C83" s="92"/>
      <c r="D83" s="87">
        <v>33.59</v>
      </c>
      <c r="E83" s="87">
        <v>892.61</v>
      </c>
      <c r="F83" s="91">
        <v>859.02</v>
      </c>
      <c r="G83" s="104">
        <v>0.0008678044547287437</v>
      </c>
    </row>
    <row r="84" spans="1:7" ht="12.75">
      <c r="A84" s="84" t="s">
        <v>183</v>
      </c>
      <c r="B84" s="85">
        <v>36347</v>
      </c>
      <c r="D84" s="86">
        <v>33.3</v>
      </c>
      <c r="E84" s="87">
        <v>892.61</v>
      </c>
      <c r="F84" s="91">
        <v>859.31</v>
      </c>
      <c r="G84" s="104">
        <v>0.00028926815157953654</v>
      </c>
    </row>
    <row r="85" spans="1:7" ht="12.75">
      <c r="A85" s="84" t="s">
        <v>183</v>
      </c>
      <c r="B85" s="85">
        <v>36403</v>
      </c>
      <c r="D85" s="86">
        <v>33.55</v>
      </c>
      <c r="E85" s="87">
        <v>892.61</v>
      </c>
      <c r="F85" s="91">
        <v>859.06</v>
      </c>
      <c r="G85" s="104">
        <v>0.0011570726063082804</v>
      </c>
    </row>
    <row r="86" spans="1:7" ht="12.75">
      <c r="A86" s="84" t="s">
        <v>183</v>
      </c>
      <c r="B86" s="85">
        <v>36425</v>
      </c>
      <c r="D86" s="86">
        <v>33.75</v>
      </c>
      <c r="E86" s="87">
        <v>892.61</v>
      </c>
      <c r="F86" s="91">
        <v>858.86</v>
      </c>
      <c r="G86" s="104">
        <v>0.0005785363031557845</v>
      </c>
    </row>
    <row r="87" spans="1:7" ht="12.75">
      <c r="A87" s="84" t="s">
        <v>183</v>
      </c>
      <c r="B87" s="85">
        <v>36459</v>
      </c>
      <c r="C87" s="89"/>
      <c r="D87" s="105">
        <v>33.96</v>
      </c>
      <c r="E87" s="87">
        <v>892.61</v>
      </c>
      <c r="F87" s="91">
        <v>858.65</v>
      </c>
      <c r="G87" s="104">
        <v>0.0008678044547287437</v>
      </c>
    </row>
    <row r="88" spans="1:7" ht="12.75">
      <c r="A88" s="84" t="s">
        <v>183</v>
      </c>
      <c r="B88" s="85">
        <v>36486</v>
      </c>
      <c r="C88" s="89"/>
      <c r="D88" s="105">
        <v>34.07</v>
      </c>
      <c r="E88" s="87">
        <v>892.61</v>
      </c>
      <c r="F88" s="91">
        <v>858.54</v>
      </c>
      <c r="G88" s="104">
        <v>0.0005785363031524959</v>
      </c>
    </row>
    <row r="89" spans="1:7" ht="12.75">
      <c r="A89" s="84" t="s">
        <v>183</v>
      </c>
      <c r="B89" s="85">
        <v>36524</v>
      </c>
      <c r="C89" s="89"/>
      <c r="D89" s="105">
        <v>34.49</v>
      </c>
      <c r="E89" s="87">
        <v>892.61</v>
      </c>
      <c r="F89" s="91">
        <v>858.12</v>
      </c>
      <c r="G89" s="104">
        <v>0.0005785363031557845</v>
      </c>
    </row>
    <row r="90" spans="1:7" ht="12.75">
      <c r="A90" s="84" t="s">
        <v>184</v>
      </c>
      <c r="B90" s="93">
        <v>36206</v>
      </c>
      <c r="C90" s="92"/>
      <c r="D90" s="87">
        <v>35.22</v>
      </c>
      <c r="E90" s="87">
        <v>892.54</v>
      </c>
      <c r="F90" s="91">
        <v>857.32</v>
      </c>
      <c r="G90" s="104">
        <v>-0.0029022895840098532</v>
      </c>
    </row>
    <row r="91" spans="1:7" ht="12.75">
      <c r="A91" s="84" t="s">
        <v>184</v>
      </c>
      <c r="B91" s="93">
        <v>36238</v>
      </c>
      <c r="C91" s="92"/>
      <c r="D91" s="87">
        <v>35.02</v>
      </c>
      <c r="E91" s="87">
        <v>892.54</v>
      </c>
      <c r="F91" s="91">
        <v>857.52</v>
      </c>
      <c r="G91" s="104">
        <v>-0.008061915511125445</v>
      </c>
    </row>
    <row r="92" spans="1:7" ht="12.75">
      <c r="A92" s="84" t="s">
        <v>184</v>
      </c>
      <c r="B92" s="93">
        <v>36263</v>
      </c>
      <c r="C92" s="92"/>
      <c r="D92" s="87">
        <v>34.86</v>
      </c>
      <c r="E92" s="87">
        <v>892.54</v>
      </c>
      <c r="F92" s="91">
        <v>857.68</v>
      </c>
      <c r="G92" s="104">
        <v>-0.001612383102227289</v>
      </c>
    </row>
    <row r="93" spans="1:7" ht="12.75">
      <c r="A93" s="84" t="s">
        <v>184</v>
      </c>
      <c r="B93" s="93">
        <v>36307</v>
      </c>
      <c r="C93" s="92"/>
      <c r="D93" s="87">
        <v>33.55</v>
      </c>
      <c r="E93" s="87">
        <v>892.54</v>
      </c>
      <c r="F93" s="91">
        <v>858.99</v>
      </c>
      <c r="G93" s="104">
        <v>-0.0009674298613341736</v>
      </c>
    </row>
    <row r="94" spans="1:7" ht="12.75">
      <c r="A94" s="84" t="s">
        <v>184</v>
      </c>
      <c r="B94" s="93">
        <v>36334</v>
      </c>
      <c r="C94" s="92"/>
      <c r="D94" s="87">
        <v>33.55</v>
      </c>
      <c r="E94" s="87">
        <v>892.54</v>
      </c>
      <c r="F94" s="91">
        <v>858.99</v>
      </c>
      <c r="G94" s="104">
        <v>-0.001612383102227289</v>
      </c>
    </row>
    <row r="95" spans="1:7" ht="12.75">
      <c r="A95" s="84" t="s">
        <v>184</v>
      </c>
      <c r="B95" s="85">
        <v>36347</v>
      </c>
      <c r="D95" s="86">
        <v>33.24</v>
      </c>
      <c r="E95" s="87">
        <v>892.54</v>
      </c>
      <c r="F95" s="91">
        <v>859.3</v>
      </c>
      <c r="G95" s="104">
        <v>-0.00032247662044839067</v>
      </c>
    </row>
    <row r="96" spans="1:7" ht="12.75">
      <c r="A96" s="84" t="s">
        <v>184</v>
      </c>
      <c r="B96" s="85">
        <v>36403</v>
      </c>
      <c r="D96" s="86">
        <v>33.52</v>
      </c>
      <c r="E96" s="87">
        <v>892.54</v>
      </c>
      <c r="F96" s="91">
        <v>859.02</v>
      </c>
      <c r="G96" s="104">
        <v>-0.0006449532408931152</v>
      </c>
    </row>
    <row r="97" spans="1:7" ht="12.75">
      <c r="A97" s="84" t="s">
        <v>184</v>
      </c>
      <c r="B97" s="85">
        <v>36425</v>
      </c>
      <c r="D97" s="86">
        <v>33.7</v>
      </c>
      <c r="E97" s="87">
        <v>892.54</v>
      </c>
      <c r="F97" s="91">
        <v>858.84</v>
      </c>
      <c r="G97" s="104">
        <v>-0.00032247662044839067</v>
      </c>
    </row>
    <row r="98" spans="1:7" ht="12.75">
      <c r="A98" s="84" t="s">
        <v>184</v>
      </c>
      <c r="B98" s="85">
        <v>36459</v>
      </c>
      <c r="C98" s="89"/>
      <c r="D98" s="105">
        <v>33.92</v>
      </c>
      <c r="E98" s="87">
        <v>892.54</v>
      </c>
      <c r="F98" s="91">
        <v>858.62</v>
      </c>
      <c r="G98" s="104">
        <v>-0.0006449532408931152</v>
      </c>
    </row>
    <row r="99" spans="1:7" ht="12.75">
      <c r="A99" s="84" t="s">
        <v>184</v>
      </c>
      <c r="B99" s="85">
        <v>36486</v>
      </c>
      <c r="C99" s="89"/>
      <c r="D99" s="105">
        <v>34.02</v>
      </c>
      <c r="E99" s="87">
        <v>892.54</v>
      </c>
      <c r="F99" s="91">
        <v>858.52</v>
      </c>
      <c r="G99" s="104">
        <v>0.00032247662044472455</v>
      </c>
    </row>
    <row r="100" spans="1:7" ht="12.75">
      <c r="A100" s="84" t="s">
        <v>184</v>
      </c>
      <c r="B100" s="85">
        <v>36524</v>
      </c>
      <c r="C100" s="89"/>
      <c r="D100" s="105">
        <v>34.44</v>
      </c>
      <c r="E100" s="87">
        <v>892.54</v>
      </c>
      <c r="F100" s="91">
        <v>858.1</v>
      </c>
      <c r="G100" s="104">
        <v>0.00032247662044105843</v>
      </c>
    </row>
    <row r="101" spans="1:7" ht="12.75">
      <c r="A101" s="84" t="s">
        <v>144</v>
      </c>
      <c r="B101" s="93">
        <v>36206</v>
      </c>
      <c r="C101" s="92"/>
      <c r="D101" s="87">
        <v>34.92</v>
      </c>
      <c r="E101" s="87">
        <v>892.33</v>
      </c>
      <c r="F101" s="91">
        <v>857.41</v>
      </c>
      <c r="G101" s="104"/>
    </row>
    <row r="102" spans="1:7" ht="12.75">
      <c r="A102" s="84" t="s">
        <v>144</v>
      </c>
      <c r="B102" s="93">
        <v>36238</v>
      </c>
      <c r="C102" s="92"/>
      <c r="D102" s="87">
        <v>34.56</v>
      </c>
      <c r="E102" s="87">
        <v>892.33</v>
      </c>
      <c r="F102" s="91">
        <v>857.77</v>
      </c>
      <c r="G102" s="104"/>
    </row>
    <row r="103" spans="1:7" ht="12.75">
      <c r="A103" s="84" t="s">
        <v>144</v>
      </c>
      <c r="B103" s="93">
        <v>36264</v>
      </c>
      <c r="C103" s="92">
        <v>9908130</v>
      </c>
      <c r="D103" s="87">
        <v>34.6</v>
      </c>
      <c r="E103" s="87">
        <v>892.33</v>
      </c>
      <c r="F103" s="91">
        <v>857.73</v>
      </c>
      <c r="G103" s="104"/>
    </row>
    <row r="104" spans="1:7" ht="12.75">
      <c r="A104" s="84" t="s">
        <v>144</v>
      </c>
      <c r="B104" s="93">
        <v>36307</v>
      </c>
      <c r="C104" s="92"/>
      <c r="D104" s="87">
        <v>33.31</v>
      </c>
      <c r="E104" s="87">
        <v>892.33</v>
      </c>
      <c r="F104" s="91">
        <v>859.02</v>
      </c>
      <c r="G104" s="104"/>
    </row>
    <row r="105" spans="1:7" ht="12.75">
      <c r="A105" s="84" t="s">
        <v>144</v>
      </c>
      <c r="B105" s="93">
        <v>36334</v>
      </c>
      <c r="C105" s="92"/>
      <c r="D105" s="87">
        <v>33.29</v>
      </c>
      <c r="E105" s="87">
        <v>892.33</v>
      </c>
      <c r="F105" s="91">
        <v>859.04</v>
      </c>
      <c r="G105" s="104"/>
    </row>
    <row r="106" spans="1:7" ht="12.75">
      <c r="A106" s="84" t="s">
        <v>144</v>
      </c>
      <c r="B106" s="93">
        <v>36350</v>
      </c>
      <c r="C106" s="92">
        <v>9921055</v>
      </c>
      <c r="D106" s="87">
        <v>33.02</v>
      </c>
      <c r="E106" s="87">
        <v>892.33</v>
      </c>
      <c r="F106" s="91">
        <v>859.31</v>
      </c>
      <c r="G106" s="104"/>
    </row>
    <row r="107" spans="1:7" ht="12.75">
      <c r="A107" s="84" t="s">
        <v>144</v>
      </c>
      <c r="B107" s="85">
        <v>36403</v>
      </c>
      <c r="D107" s="86">
        <v>33.29</v>
      </c>
      <c r="E107" s="87">
        <v>892.33</v>
      </c>
      <c r="F107" s="91">
        <v>859.04</v>
      </c>
      <c r="G107" s="104"/>
    </row>
    <row r="108" spans="1:7" ht="12.75">
      <c r="A108" s="84" t="s">
        <v>144</v>
      </c>
      <c r="B108" s="85">
        <v>36425</v>
      </c>
      <c r="D108" s="86">
        <v>33.48</v>
      </c>
      <c r="E108" s="87">
        <v>892.33</v>
      </c>
      <c r="F108" s="91">
        <v>858.85</v>
      </c>
      <c r="G108" s="104"/>
    </row>
    <row r="109" spans="1:7" ht="12.75">
      <c r="A109" s="84" t="s">
        <v>144</v>
      </c>
      <c r="B109" s="85">
        <v>36459</v>
      </c>
      <c r="C109" s="89"/>
      <c r="D109" s="105">
        <v>33.69</v>
      </c>
      <c r="E109" s="87">
        <v>892.33</v>
      </c>
      <c r="F109" s="91">
        <v>858.64</v>
      </c>
      <c r="G109" s="104"/>
    </row>
    <row r="110" spans="1:7" ht="12.75">
      <c r="A110" s="84" t="s">
        <v>144</v>
      </c>
      <c r="B110" s="85">
        <v>36486</v>
      </c>
      <c r="C110" s="89"/>
      <c r="D110" s="105">
        <v>33.82</v>
      </c>
      <c r="E110" s="87">
        <v>892.33</v>
      </c>
      <c r="F110" s="91">
        <v>858.51</v>
      </c>
      <c r="G110" s="104"/>
    </row>
    <row r="111" spans="1:7" ht="12.75">
      <c r="A111" s="84" t="s">
        <v>144</v>
      </c>
      <c r="B111" s="85">
        <v>36524</v>
      </c>
      <c r="C111" s="89"/>
      <c r="D111" s="105">
        <v>34.24</v>
      </c>
      <c r="E111" s="87">
        <v>892.33</v>
      </c>
      <c r="F111" s="91">
        <v>858.09</v>
      </c>
      <c r="G111" s="104"/>
    </row>
    <row r="112" spans="1:7" ht="12.75">
      <c r="A112" s="84" t="s">
        <v>145</v>
      </c>
      <c r="B112" s="93">
        <v>36206</v>
      </c>
      <c r="C112" s="92"/>
      <c r="D112" s="87">
        <v>34.77</v>
      </c>
      <c r="E112" s="87">
        <v>892.18</v>
      </c>
      <c r="F112" s="91">
        <v>857.41</v>
      </c>
      <c r="G112" s="104"/>
    </row>
    <row r="113" spans="1:7" ht="12.75">
      <c r="A113" s="84" t="s">
        <v>145</v>
      </c>
      <c r="B113" s="93">
        <v>36238</v>
      </c>
      <c r="C113" s="92"/>
      <c r="D113" s="87">
        <v>34.6</v>
      </c>
      <c r="E113" s="87">
        <v>892.18</v>
      </c>
      <c r="F113" s="91">
        <v>857.58</v>
      </c>
      <c r="G113" s="104"/>
    </row>
    <row r="114" spans="1:7" ht="12.75">
      <c r="A114" s="84" t="s">
        <v>145</v>
      </c>
      <c r="B114" s="93">
        <v>36263</v>
      </c>
      <c r="C114" s="92"/>
      <c r="D114" s="87">
        <v>34.39</v>
      </c>
      <c r="E114" s="87">
        <v>892.18</v>
      </c>
      <c r="F114" s="91">
        <v>857.79</v>
      </c>
      <c r="G114" s="104"/>
    </row>
    <row r="115" spans="1:7" ht="12.75">
      <c r="A115" s="84" t="s">
        <v>145</v>
      </c>
      <c r="B115" s="93">
        <v>36307</v>
      </c>
      <c r="C115" s="92"/>
      <c r="D115" s="87">
        <v>33.16</v>
      </c>
      <c r="E115" s="87">
        <v>892.18</v>
      </c>
      <c r="F115" s="91">
        <v>859.02</v>
      </c>
      <c r="G115" s="104"/>
    </row>
    <row r="116" spans="1:7" ht="12.75">
      <c r="A116" s="84" t="s">
        <v>145</v>
      </c>
      <c r="B116" s="93">
        <v>36334</v>
      </c>
      <c r="C116" s="92"/>
      <c r="D116" s="87">
        <v>33.22</v>
      </c>
      <c r="E116" s="87">
        <v>892.18</v>
      </c>
      <c r="F116" s="91">
        <v>858.96</v>
      </c>
      <c r="G116" s="104"/>
    </row>
    <row r="117" spans="1:7" ht="12.75">
      <c r="A117" s="84" t="s">
        <v>145</v>
      </c>
      <c r="B117" s="93">
        <v>36403</v>
      </c>
      <c r="C117" s="92"/>
      <c r="D117" s="87">
        <v>33.23</v>
      </c>
      <c r="E117" s="87">
        <v>892.18</v>
      </c>
      <c r="F117" s="91">
        <v>858.95</v>
      </c>
      <c r="G117" s="104"/>
    </row>
    <row r="118" spans="1:7" ht="12.75">
      <c r="A118" s="84" t="s">
        <v>145</v>
      </c>
      <c r="B118" s="93">
        <v>36425</v>
      </c>
      <c r="C118" s="92"/>
      <c r="D118" s="87">
        <v>33.32</v>
      </c>
      <c r="E118" s="87">
        <v>892.18</v>
      </c>
      <c r="F118" s="91">
        <v>858.86</v>
      </c>
      <c r="G118" s="104"/>
    </row>
    <row r="119" spans="1:7" ht="12.75">
      <c r="A119" s="84" t="s">
        <v>145</v>
      </c>
      <c r="B119" s="85">
        <v>36459</v>
      </c>
      <c r="C119" s="89"/>
      <c r="D119" s="105">
        <v>33.51</v>
      </c>
      <c r="E119" s="87">
        <v>892.18</v>
      </c>
      <c r="F119" s="91">
        <v>858.67</v>
      </c>
      <c r="G119" s="104"/>
    </row>
    <row r="120" spans="1:7" ht="12.75">
      <c r="A120" s="84" t="s">
        <v>145</v>
      </c>
      <c r="B120" s="85">
        <v>36486</v>
      </c>
      <c r="C120" s="89"/>
      <c r="D120" s="105">
        <v>33.63</v>
      </c>
      <c r="E120" s="87">
        <v>892.18</v>
      </c>
      <c r="F120" s="91">
        <v>858.55</v>
      </c>
      <c r="G120" s="104"/>
    </row>
    <row r="121" spans="1:7" ht="12.75">
      <c r="A121" s="84" t="s">
        <v>145</v>
      </c>
      <c r="B121" s="85">
        <v>36524</v>
      </c>
      <c r="C121" s="89"/>
      <c r="D121" s="105">
        <v>34.07</v>
      </c>
      <c r="E121" s="87">
        <v>892.18</v>
      </c>
      <c r="F121" s="91">
        <v>858.11</v>
      </c>
      <c r="G121" s="104"/>
    </row>
    <row r="122" spans="1:7" ht="12.75">
      <c r="A122" s="84" t="s">
        <v>185</v>
      </c>
      <c r="B122" s="85">
        <v>36206</v>
      </c>
      <c r="D122" s="86">
        <v>12.9</v>
      </c>
      <c r="E122" s="87">
        <v>872.41</v>
      </c>
      <c r="F122" s="96">
        <v>859.51</v>
      </c>
      <c r="G122" s="104"/>
    </row>
    <row r="123" spans="1:7" ht="12.75">
      <c r="A123" s="84" t="s">
        <v>185</v>
      </c>
      <c r="B123" s="85">
        <v>36238</v>
      </c>
      <c r="D123" s="86">
        <v>12.65</v>
      </c>
      <c r="E123" s="87">
        <v>872.41</v>
      </c>
      <c r="F123" s="96">
        <v>859.76</v>
      </c>
      <c r="G123" s="104"/>
    </row>
    <row r="124" spans="1:7" ht="12.75">
      <c r="A124" s="84" t="s">
        <v>185</v>
      </c>
      <c r="B124" s="85">
        <v>36263</v>
      </c>
      <c r="D124" s="86">
        <v>12.05</v>
      </c>
      <c r="E124" s="87">
        <v>872.41</v>
      </c>
      <c r="F124" s="96">
        <v>860.36</v>
      </c>
      <c r="G124" s="104"/>
    </row>
    <row r="125" spans="1:7" ht="12.75">
      <c r="A125" s="84" t="s">
        <v>185</v>
      </c>
      <c r="B125" s="85">
        <v>36307</v>
      </c>
      <c r="D125" s="86">
        <v>10.79</v>
      </c>
      <c r="E125" s="87">
        <v>872.41</v>
      </c>
      <c r="F125" s="96">
        <v>861.62</v>
      </c>
      <c r="G125" s="104"/>
    </row>
    <row r="126" spans="1:7" ht="12.75">
      <c r="A126" s="84" t="s">
        <v>185</v>
      </c>
      <c r="B126" s="85">
        <v>36334</v>
      </c>
      <c r="D126" s="86">
        <v>11</v>
      </c>
      <c r="E126" s="87">
        <v>872.41</v>
      </c>
      <c r="F126" s="96">
        <v>861.41</v>
      </c>
      <c r="G126" s="104"/>
    </row>
    <row r="127" spans="1:7" ht="12.75">
      <c r="A127" s="84" t="s">
        <v>185</v>
      </c>
      <c r="B127" s="85">
        <v>36347</v>
      </c>
      <c r="D127" s="86">
        <v>10.98</v>
      </c>
      <c r="E127" s="87">
        <v>872.41</v>
      </c>
      <c r="F127" s="96">
        <v>861.43</v>
      </c>
      <c r="G127" s="104"/>
    </row>
    <row r="128" spans="1:7" ht="12.75">
      <c r="A128" s="84" t="s">
        <v>185</v>
      </c>
      <c r="B128" s="85">
        <v>36403</v>
      </c>
      <c r="D128" s="86">
        <v>11.66</v>
      </c>
      <c r="E128" s="87">
        <v>872.41</v>
      </c>
      <c r="F128" s="96">
        <v>860.75</v>
      </c>
      <c r="G128" s="104"/>
    </row>
    <row r="129" spans="1:7" ht="12.75">
      <c r="A129" s="84" t="s">
        <v>185</v>
      </c>
      <c r="B129" s="85">
        <v>36425</v>
      </c>
      <c r="D129" s="86">
        <v>12.48</v>
      </c>
      <c r="E129" s="87">
        <v>872.41</v>
      </c>
      <c r="F129" s="96">
        <v>859.93</v>
      </c>
      <c r="G129" s="104"/>
    </row>
    <row r="130" spans="1:7" ht="12.75">
      <c r="A130" s="84" t="s">
        <v>185</v>
      </c>
      <c r="B130" s="85">
        <v>36459</v>
      </c>
      <c r="C130" s="89"/>
      <c r="D130" s="105">
        <v>12.8</v>
      </c>
      <c r="E130" s="87">
        <v>872.41</v>
      </c>
      <c r="F130" s="96">
        <v>859.61</v>
      </c>
      <c r="G130" s="104"/>
    </row>
    <row r="131" spans="1:7" ht="12.75">
      <c r="A131" s="84" t="s">
        <v>185</v>
      </c>
      <c r="B131" s="85">
        <v>36486</v>
      </c>
      <c r="C131" s="89"/>
      <c r="D131" s="105">
        <v>13.13</v>
      </c>
      <c r="E131" s="87">
        <v>872.41</v>
      </c>
      <c r="F131" s="96">
        <v>859.28</v>
      </c>
      <c r="G131" s="104"/>
    </row>
    <row r="132" spans="1:7" ht="12.75">
      <c r="A132" s="84" t="s">
        <v>185</v>
      </c>
      <c r="B132" s="85">
        <v>36524</v>
      </c>
      <c r="C132" s="89"/>
      <c r="D132" s="105">
        <v>12.95</v>
      </c>
      <c r="E132" s="87">
        <v>872.41</v>
      </c>
      <c r="F132" s="96">
        <v>859.46</v>
      </c>
      <c r="G132" s="104"/>
    </row>
    <row r="133" spans="1:7" ht="12.75">
      <c r="A133" s="84" t="s">
        <v>186</v>
      </c>
      <c r="B133" s="85">
        <v>36206</v>
      </c>
      <c r="D133" s="86">
        <v>21.18</v>
      </c>
      <c r="E133" s="97">
        <v>882.21</v>
      </c>
      <c r="F133" s="96">
        <v>861.03</v>
      </c>
      <c r="G133" s="104"/>
    </row>
    <row r="134" spans="1:7" ht="12.75">
      <c r="A134" s="84" t="s">
        <v>186</v>
      </c>
      <c r="B134" s="85">
        <v>36238</v>
      </c>
      <c r="D134" s="86">
        <v>21.17</v>
      </c>
      <c r="E134" s="97">
        <v>882.21</v>
      </c>
      <c r="F134" s="96">
        <v>861.04</v>
      </c>
      <c r="G134" s="104"/>
    </row>
    <row r="135" spans="1:7" ht="12.75">
      <c r="A135" s="84" t="s">
        <v>186</v>
      </c>
      <c r="B135" s="85">
        <v>36263</v>
      </c>
      <c r="D135" s="86">
        <v>20.71</v>
      </c>
      <c r="E135" s="97">
        <v>882.21</v>
      </c>
      <c r="F135" s="96">
        <v>861.5</v>
      </c>
      <c r="G135" s="104"/>
    </row>
    <row r="136" spans="1:7" ht="12.75">
      <c r="A136" s="84" t="s">
        <v>186</v>
      </c>
      <c r="B136" s="85">
        <v>36307</v>
      </c>
      <c r="D136" s="86">
        <v>19.51</v>
      </c>
      <c r="E136" s="97">
        <v>882.21</v>
      </c>
      <c r="F136" s="96">
        <v>862.7</v>
      </c>
      <c r="G136" s="104"/>
    </row>
    <row r="137" spans="1:7" ht="12.75">
      <c r="A137" s="84" t="s">
        <v>186</v>
      </c>
      <c r="B137" s="85">
        <v>36334</v>
      </c>
      <c r="D137" s="86">
        <v>19.29</v>
      </c>
      <c r="E137" s="97">
        <v>882.21</v>
      </c>
      <c r="F137" s="96">
        <v>862.92</v>
      </c>
      <c r="G137" s="104"/>
    </row>
    <row r="138" spans="1:7" ht="12.75">
      <c r="A138" s="84" t="s">
        <v>186</v>
      </c>
      <c r="B138" s="85">
        <v>36347</v>
      </c>
      <c r="D138" s="86">
        <v>18.11</v>
      </c>
      <c r="E138" s="97">
        <v>882.21</v>
      </c>
      <c r="F138" s="96">
        <v>864.1</v>
      </c>
      <c r="G138" s="104"/>
    </row>
    <row r="139" spans="1:7" ht="12.75">
      <c r="A139" s="84" t="s">
        <v>186</v>
      </c>
      <c r="B139" s="85">
        <v>36403</v>
      </c>
      <c r="D139" s="86">
        <v>19.6</v>
      </c>
      <c r="E139" s="97">
        <v>882.21</v>
      </c>
      <c r="F139" s="96">
        <v>862.61</v>
      </c>
      <c r="G139" s="104"/>
    </row>
    <row r="140" spans="1:7" ht="12.75">
      <c r="A140" s="84" t="s">
        <v>186</v>
      </c>
      <c r="B140" s="85">
        <v>36425</v>
      </c>
      <c r="D140" s="86">
        <v>19.8</v>
      </c>
      <c r="E140" s="97">
        <v>882.21</v>
      </c>
      <c r="F140" s="96">
        <v>862.41</v>
      </c>
      <c r="G140" s="104"/>
    </row>
    <row r="141" spans="1:7" ht="12.75">
      <c r="A141" s="84" t="s">
        <v>186</v>
      </c>
      <c r="B141" s="85">
        <v>36459</v>
      </c>
      <c r="C141" s="89"/>
      <c r="D141" s="105">
        <v>20.16</v>
      </c>
      <c r="E141" s="97">
        <v>882.21</v>
      </c>
      <c r="F141" s="96">
        <v>862.05</v>
      </c>
      <c r="G141" s="104"/>
    </row>
    <row r="142" spans="1:7" ht="12.75">
      <c r="A142" s="84" t="s">
        <v>186</v>
      </c>
      <c r="B142" s="85">
        <v>36486</v>
      </c>
      <c r="C142" s="89"/>
      <c r="D142" s="105">
        <v>20.41</v>
      </c>
      <c r="E142" s="97">
        <v>882.21</v>
      </c>
      <c r="F142" s="96">
        <v>861.8</v>
      </c>
      <c r="G142" s="104"/>
    </row>
    <row r="143" spans="1:7" ht="12.75">
      <c r="A143" s="84" t="s">
        <v>186</v>
      </c>
      <c r="B143" s="85">
        <v>36524</v>
      </c>
      <c r="C143" s="89"/>
      <c r="D143" s="105">
        <v>20.76</v>
      </c>
      <c r="E143" s="97">
        <v>882.21</v>
      </c>
      <c r="F143" s="96">
        <v>861.45</v>
      </c>
      <c r="G143" s="104"/>
    </row>
    <row r="144" spans="1:7" ht="12.75">
      <c r="A144" s="84" t="s">
        <v>146</v>
      </c>
      <c r="B144" s="93">
        <v>36206</v>
      </c>
      <c r="C144" s="92"/>
      <c r="D144" s="87">
        <v>21</v>
      </c>
      <c r="E144" s="87">
        <v>883</v>
      </c>
      <c r="F144" s="91">
        <v>862</v>
      </c>
      <c r="G144" s="104"/>
    </row>
    <row r="145" spans="1:7" ht="12.75">
      <c r="A145" s="84" t="s">
        <v>146</v>
      </c>
      <c r="B145" s="93">
        <v>36238</v>
      </c>
      <c r="C145" s="92"/>
      <c r="D145" s="87">
        <v>21</v>
      </c>
      <c r="E145" s="87">
        <v>883</v>
      </c>
      <c r="F145" s="91">
        <v>862</v>
      </c>
      <c r="G145" s="104"/>
    </row>
    <row r="146" spans="1:7" ht="12.75">
      <c r="A146" s="84" t="s">
        <v>146</v>
      </c>
      <c r="B146" s="93">
        <v>36263</v>
      </c>
      <c r="C146" s="92">
        <v>9908122</v>
      </c>
      <c r="D146" s="87">
        <v>20.51</v>
      </c>
      <c r="E146" s="87">
        <v>883</v>
      </c>
      <c r="F146" s="91">
        <v>862.49</v>
      </c>
      <c r="G146" s="104"/>
    </row>
    <row r="147" spans="1:7" ht="12.75">
      <c r="A147" s="84" t="s">
        <v>146</v>
      </c>
      <c r="B147" s="93">
        <v>36307</v>
      </c>
      <c r="C147" s="92"/>
      <c r="D147" s="87">
        <v>19.34</v>
      </c>
      <c r="E147" s="87">
        <v>883</v>
      </c>
      <c r="F147" s="91">
        <v>863.66</v>
      </c>
      <c r="G147" s="104"/>
    </row>
    <row r="148" spans="1:7" ht="12.75">
      <c r="A148" s="84" t="s">
        <v>146</v>
      </c>
      <c r="B148" s="93">
        <v>36334</v>
      </c>
      <c r="C148" s="92"/>
      <c r="D148" s="87">
        <v>19.1</v>
      </c>
      <c r="E148" s="87">
        <v>883</v>
      </c>
      <c r="F148" s="91">
        <v>863.9</v>
      </c>
      <c r="G148" s="104"/>
    </row>
    <row r="149" spans="1:7" ht="12.75">
      <c r="A149" s="84" t="s">
        <v>146</v>
      </c>
      <c r="B149" s="93">
        <v>36403</v>
      </c>
      <c r="C149" s="92"/>
      <c r="D149" s="87">
        <v>19.42</v>
      </c>
      <c r="E149" s="87">
        <v>883</v>
      </c>
      <c r="F149" s="91">
        <v>863.58</v>
      </c>
      <c r="G149" s="104"/>
    </row>
    <row r="150" spans="1:7" ht="12.75">
      <c r="A150" s="84" t="s">
        <v>146</v>
      </c>
      <c r="B150" s="93">
        <v>36425</v>
      </c>
      <c r="C150" s="92"/>
      <c r="D150" s="87">
        <v>19.64</v>
      </c>
      <c r="E150" s="87">
        <v>883</v>
      </c>
      <c r="F150" s="91">
        <v>863.36</v>
      </c>
      <c r="G150" s="104"/>
    </row>
    <row r="151" spans="1:7" ht="12.75">
      <c r="A151" s="84" t="s">
        <v>146</v>
      </c>
      <c r="B151" s="85">
        <v>36459</v>
      </c>
      <c r="C151" s="89"/>
      <c r="D151" s="105">
        <v>20.01</v>
      </c>
      <c r="E151" s="87">
        <v>883</v>
      </c>
      <c r="F151" s="91">
        <v>862.99</v>
      </c>
      <c r="G151" s="104"/>
    </row>
    <row r="152" spans="1:7" ht="12.75">
      <c r="A152" s="84" t="s">
        <v>146</v>
      </c>
      <c r="B152" s="85">
        <v>36486</v>
      </c>
      <c r="C152" s="89"/>
      <c r="D152" s="105">
        <v>20.24</v>
      </c>
      <c r="E152" s="87">
        <v>883</v>
      </c>
      <c r="F152" s="91">
        <v>862.76</v>
      </c>
      <c r="G152" s="104"/>
    </row>
    <row r="153" spans="1:7" ht="12.75">
      <c r="A153" s="84" t="s">
        <v>146</v>
      </c>
      <c r="B153" s="85">
        <v>36524</v>
      </c>
      <c r="C153" s="89"/>
      <c r="D153" s="105">
        <v>20.58</v>
      </c>
      <c r="E153" s="87">
        <v>883</v>
      </c>
      <c r="F153" s="91">
        <v>862.42</v>
      </c>
      <c r="G153" s="104"/>
    </row>
    <row r="154" spans="1:7" ht="12.75">
      <c r="A154" s="84" t="s">
        <v>187</v>
      </c>
      <c r="B154" s="85">
        <v>36206</v>
      </c>
      <c r="D154" s="86">
        <v>26.94</v>
      </c>
      <c r="E154" s="97">
        <v>890.54</v>
      </c>
      <c r="F154" s="96">
        <v>863.6</v>
      </c>
      <c r="G154" s="104">
        <v>-0.0004659832246087873</v>
      </c>
    </row>
    <row r="155" spans="1:7" ht="12.75">
      <c r="A155" s="84" t="s">
        <v>187</v>
      </c>
      <c r="B155" s="85">
        <v>36238</v>
      </c>
      <c r="D155" s="86">
        <v>27</v>
      </c>
      <c r="E155" s="97">
        <v>890.54</v>
      </c>
      <c r="F155" s="96">
        <v>863.54</v>
      </c>
      <c r="G155" s="104">
        <v>-0.000931966449212277</v>
      </c>
    </row>
    <row r="156" spans="1:7" ht="12.75">
      <c r="A156" s="84" t="s">
        <v>187</v>
      </c>
      <c r="B156" s="85">
        <v>36263</v>
      </c>
      <c r="D156" s="86">
        <v>26.71</v>
      </c>
      <c r="E156" s="97">
        <v>890.54</v>
      </c>
      <c r="F156" s="96">
        <v>863.83</v>
      </c>
      <c r="G156" s="104">
        <v>0.0009319664492016817</v>
      </c>
    </row>
    <row r="157" spans="1:7" ht="12.75">
      <c r="A157" s="84" t="s">
        <v>187</v>
      </c>
      <c r="B157" s="85">
        <v>36307</v>
      </c>
      <c r="D157" s="86">
        <v>25.27</v>
      </c>
      <c r="E157" s="97">
        <v>890.54</v>
      </c>
      <c r="F157" s="96">
        <v>865.27</v>
      </c>
      <c r="G157" s="104">
        <v>0.00046598322460348967</v>
      </c>
    </row>
    <row r="158" spans="1:7" ht="12.75">
      <c r="A158" s="84" t="s">
        <v>187</v>
      </c>
      <c r="B158" s="85">
        <v>36334</v>
      </c>
      <c r="D158" s="86">
        <v>24.9</v>
      </c>
      <c r="E158" s="97">
        <v>890.54</v>
      </c>
      <c r="F158" s="96">
        <v>865.64</v>
      </c>
      <c r="G158" s="104">
        <v>-0.0004659832246087873</v>
      </c>
    </row>
    <row r="159" spans="1:7" ht="12.75">
      <c r="A159" s="84" t="s">
        <v>187</v>
      </c>
      <c r="B159" s="85">
        <v>36347</v>
      </c>
      <c r="D159" s="86">
        <v>24.77</v>
      </c>
      <c r="E159" s="97">
        <v>890.54</v>
      </c>
      <c r="F159" s="96">
        <v>865.77</v>
      </c>
      <c r="G159" s="104"/>
    </row>
    <row r="160" spans="1:7" ht="12.75">
      <c r="A160" s="84" t="s">
        <v>187</v>
      </c>
      <c r="B160" s="85">
        <v>36403</v>
      </c>
      <c r="D160" s="86">
        <v>25.14</v>
      </c>
      <c r="E160" s="97">
        <v>890.54</v>
      </c>
      <c r="F160" s="96">
        <v>865.4</v>
      </c>
      <c r="G160" s="104">
        <v>0.00046598322460348967</v>
      </c>
    </row>
    <row r="161" spans="1:7" ht="12.75">
      <c r="A161" s="84" t="s">
        <v>187</v>
      </c>
      <c r="B161" s="85">
        <v>36425</v>
      </c>
      <c r="D161" s="86">
        <v>25.35</v>
      </c>
      <c r="E161" s="97">
        <v>890.54</v>
      </c>
      <c r="F161" s="96">
        <v>865.19</v>
      </c>
      <c r="G161" s="104">
        <v>0.00046598322459819204</v>
      </c>
    </row>
    <row r="162" spans="1:7" ht="12.75">
      <c r="A162" s="84" t="s">
        <v>187</v>
      </c>
      <c r="B162" s="85">
        <v>36459</v>
      </c>
      <c r="C162" s="89"/>
      <c r="D162" s="105">
        <v>25.76</v>
      </c>
      <c r="E162" s="97">
        <v>890.54</v>
      </c>
      <c r="F162" s="96">
        <v>864.78</v>
      </c>
      <c r="G162" s="104">
        <v>0.0009319664492069793</v>
      </c>
    </row>
    <row r="163" spans="1:7" ht="12.75">
      <c r="A163" s="84" t="s">
        <v>187</v>
      </c>
      <c r="B163" s="85">
        <v>36486</v>
      </c>
      <c r="C163" s="89"/>
      <c r="D163" s="105">
        <v>26.06</v>
      </c>
      <c r="E163" s="97">
        <v>890.54</v>
      </c>
      <c r="F163" s="96">
        <v>864.48</v>
      </c>
      <c r="G163" s="104">
        <v>0.047530288909598324</v>
      </c>
    </row>
    <row r="164" spans="1:7" ht="12.75">
      <c r="A164" s="84" t="s">
        <v>187</v>
      </c>
      <c r="B164" s="85">
        <v>36524</v>
      </c>
      <c r="C164" s="89"/>
      <c r="D164" s="105">
        <v>26.45</v>
      </c>
      <c r="E164" s="97">
        <v>890.54</v>
      </c>
      <c r="F164" s="96">
        <v>864.09</v>
      </c>
      <c r="G164" s="104">
        <v>0.0009319664492016817</v>
      </c>
    </row>
    <row r="165" spans="1:7" ht="12.75">
      <c r="A165" s="84" t="s">
        <v>471</v>
      </c>
      <c r="B165" s="93">
        <v>36206</v>
      </c>
      <c r="C165" s="92"/>
      <c r="D165" s="87">
        <v>26.35</v>
      </c>
      <c r="E165" s="87">
        <v>889.96</v>
      </c>
      <c r="F165" s="91">
        <v>863.61</v>
      </c>
      <c r="G165" s="104"/>
    </row>
    <row r="166" spans="1:7" ht="12.75">
      <c r="A166" s="84" t="s">
        <v>471</v>
      </c>
      <c r="B166" s="93">
        <v>36238</v>
      </c>
      <c r="C166" s="92"/>
      <c r="D166" s="87">
        <v>26.4</v>
      </c>
      <c r="E166" s="87">
        <v>889.96</v>
      </c>
      <c r="F166" s="91">
        <v>863.56</v>
      </c>
      <c r="G166" s="104"/>
    </row>
    <row r="167" spans="1:7" ht="12.75">
      <c r="A167" s="84" t="s">
        <v>471</v>
      </c>
      <c r="B167" s="93">
        <v>36263</v>
      </c>
      <c r="C167" s="92"/>
      <c r="D167" s="87">
        <v>26.15</v>
      </c>
      <c r="E167" s="87">
        <v>889.96</v>
      </c>
      <c r="F167" s="91">
        <v>863.81</v>
      </c>
      <c r="G167" s="104"/>
    </row>
    <row r="168" spans="1:7" ht="12.75">
      <c r="A168" s="84" t="s">
        <v>471</v>
      </c>
      <c r="B168" s="93">
        <v>36307</v>
      </c>
      <c r="C168" s="92"/>
      <c r="D168" s="87">
        <v>24.7</v>
      </c>
      <c r="E168" s="87">
        <v>889.96</v>
      </c>
      <c r="F168" s="91">
        <v>865.26</v>
      </c>
      <c r="G168" s="104"/>
    </row>
    <row r="169" spans="1:7" ht="12.75">
      <c r="A169" s="84" t="s">
        <v>471</v>
      </c>
      <c r="B169" s="93">
        <v>36334</v>
      </c>
      <c r="C169" s="92"/>
      <c r="D169" s="87">
        <v>24.31</v>
      </c>
      <c r="E169" s="87">
        <v>889.96</v>
      </c>
      <c r="F169" s="91">
        <v>865.65</v>
      </c>
      <c r="G169" s="104"/>
    </row>
    <row r="170" spans="1:7" ht="12.75">
      <c r="A170" s="84" t="s">
        <v>471</v>
      </c>
      <c r="B170" s="93">
        <v>36403</v>
      </c>
      <c r="C170" s="92"/>
      <c r="D170" s="87">
        <v>24.57</v>
      </c>
      <c r="E170" s="87">
        <v>889.96</v>
      </c>
      <c r="F170" s="91">
        <v>865.39</v>
      </c>
      <c r="G170" s="104"/>
    </row>
    <row r="171" spans="1:7" ht="12.75">
      <c r="A171" s="84" t="s">
        <v>471</v>
      </c>
      <c r="B171" s="93">
        <v>36425</v>
      </c>
      <c r="C171" s="92"/>
      <c r="D171" s="87">
        <v>24.78</v>
      </c>
      <c r="E171" s="87">
        <v>889.96</v>
      </c>
      <c r="F171" s="91">
        <v>865.18</v>
      </c>
      <c r="G171" s="104"/>
    </row>
    <row r="172" spans="1:7" ht="12.75">
      <c r="A172" s="84" t="s">
        <v>471</v>
      </c>
      <c r="B172" s="85">
        <v>36459</v>
      </c>
      <c r="C172" s="89"/>
      <c r="D172" s="105">
        <v>25.2</v>
      </c>
      <c r="E172" s="87">
        <v>889.96</v>
      </c>
      <c r="F172" s="91">
        <v>864.76</v>
      </c>
      <c r="G172" s="104"/>
    </row>
    <row r="173" spans="1:7" ht="12.75">
      <c r="A173" s="84" t="s">
        <v>471</v>
      </c>
      <c r="B173" s="85">
        <v>36486</v>
      </c>
      <c r="C173" s="89"/>
      <c r="D173" s="105">
        <v>26.5</v>
      </c>
      <c r="E173" s="87">
        <v>889.96</v>
      </c>
      <c r="F173" s="91">
        <v>863.46</v>
      </c>
      <c r="G173" s="104"/>
    </row>
    <row r="174" spans="1:7" ht="12.75">
      <c r="A174" s="84" t="s">
        <v>471</v>
      </c>
      <c r="B174" s="85">
        <v>36524</v>
      </c>
      <c r="C174" s="89"/>
      <c r="D174" s="105">
        <v>25.89</v>
      </c>
      <c r="E174" s="87">
        <v>889.96</v>
      </c>
      <c r="F174" s="91">
        <v>864.07</v>
      </c>
      <c r="G174" s="104"/>
    </row>
    <row r="175" spans="1:7" ht="12.75">
      <c r="A175" s="84" t="s">
        <v>188</v>
      </c>
      <c r="B175" s="85">
        <v>36206</v>
      </c>
      <c r="D175" s="86">
        <v>6.61</v>
      </c>
      <c r="E175" s="97">
        <v>868.18</v>
      </c>
      <c r="F175" s="96">
        <v>861.57</v>
      </c>
      <c r="G175" s="104"/>
    </row>
    <row r="176" spans="1:7" ht="12.75">
      <c r="A176" s="84" t="s">
        <v>188</v>
      </c>
      <c r="B176" s="85">
        <v>36238</v>
      </c>
      <c r="D176" s="86">
        <v>6.52</v>
      </c>
      <c r="E176" s="97">
        <v>868.18</v>
      </c>
      <c r="F176" s="96">
        <v>861.66</v>
      </c>
      <c r="G176" s="104"/>
    </row>
    <row r="177" spans="1:7" ht="12.75">
      <c r="A177" s="84" t="s">
        <v>188</v>
      </c>
      <c r="B177" s="85">
        <v>36263</v>
      </c>
      <c r="D177" s="86">
        <v>6.02</v>
      </c>
      <c r="E177" s="97">
        <v>868.18</v>
      </c>
      <c r="F177" s="96">
        <v>862.16</v>
      </c>
      <c r="G177" s="104"/>
    </row>
    <row r="178" spans="1:7" ht="12.75">
      <c r="A178" s="84" t="s">
        <v>188</v>
      </c>
      <c r="B178" s="85">
        <v>36307</v>
      </c>
      <c r="D178" s="86">
        <v>4.84</v>
      </c>
      <c r="E178" s="97">
        <v>868.18</v>
      </c>
      <c r="F178" s="96">
        <v>863.34</v>
      </c>
      <c r="G178" s="104"/>
    </row>
    <row r="179" spans="1:7" ht="12.75">
      <c r="A179" s="84" t="s">
        <v>188</v>
      </c>
      <c r="B179" s="85">
        <v>36334</v>
      </c>
      <c r="D179" s="86">
        <v>4.19</v>
      </c>
      <c r="E179" s="97">
        <v>868.18</v>
      </c>
      <c r="F179" s="96">
        <v>863.99</v>
      </c>
      <c r="G179" s="104"/>
    </row>
    <row r="180" spans="1:7" ht="12.75">
      <c r="A180" s="84" t="s">
        <v>188</v>
      </c>
      <c r="B180" s="85">
        <v>36347</v>
      </c>
      <c r="D180" s="86">
        <v>4.31</v>
      </c>
      <c r="E180" s="97">
        <v>868.18</v>
      </c>
      <c r="F180" s="96">
        <v>863.87</v>
      </c>
      <c r="G180" s="104"/>
    </row>
    <row r="181" spans="1:7" ht="12.75">
      <c r="A181" s="84" t="s">
        <v>188</v>
      </c>
      <c r="B181" s="85">
        <v>36403</v>
      </c>
      <c r="D181" s="86">
        <v>4.91</v>
      </c>
      <c r="E181" s="97">
        <v>868.18</v>
      </c>
      <c r="F181" s="96">
        <v>863.27</v>
      </c>
      <c r="G181" s="104"/>
    </row>
    <row r="182" spans="1:7" ht="12.75">
      <c r="A182" s="84" t="s">
        <v>188</v>
      </c>
      <c r="B182" s="85">
        <v>36425</v>
      </c>
      <c r="D182" s="86">
        <v>5.12</v>
      </c>
      <c r="E182" s="97">
        <v>868.18</v>
      </c>
      <c r="F182" s="96">
        <v>863.06</v>
      </c>
      <c r="G182" s="104"/>
    </row>
    <row r="183" spans="1:7" ht="12.75">
      <c r="A183" s="84" t="s">
        <v>188</v>
      </c>
      <c r="B183" s="85">
        <v>36459</v>
      </c>
      <c r="C183" s="89"/>
      <c r="D183" s="105">
        <v>5.44</v>
      </c>
      <c r="E183" s="97">
        <v>868.18</v>
      </c>
      <c r="F183" s="96">
        <v>862.74</v>
      </c>
      <c r="G183" s="104"/>
    </row>
    <row r="184" spans="1:7" ht="12.75">
      <c r="A184" s="84" t="s">
        <v>188</v>
      </c>
      <c r="B184" s="85">
        <v>36486</v>
      </c>
      <c r="C184" s="89"/>
      <c r="D184" s="105">
        <v>5.67</v>
      </c>
      <c r="E184" s="97">
        <v>868.18</v>
      </c>
      <c r="F184" s="96">
        <v>862.51</v>
      </c>
      <c r="G184" s="104"/>
    </row>
    <row r="185" spans="1:7" ht="12.75">
      <c r="A185" s="84" t="s">
        <v>188</v>
      </c>
      <c r="B185" s="85">
        <v>36524</v>
      </c>
      <c r="C185" s="89"/>
      <c r="D185" s="105">
        <v>6.05</v>
      </c>
      <c r="E185" s="97">
        <v>868.18</v>
      </c>
      <c r="F185" s="96">
        <v>862.13</v>
      </c>
      <c r="G185" s="104"/>
    </row>
    <row r="186" spans="1:7" ht="12.75">
      <c r="A186" s="84" t="s">
        <v>189</v>
      </c>
      <c r="B186" s="93">
        <v>36206</v>
      </c>
      <c r="C186" s="92"/>
      <c r="D186" s="87">
        <v>7.35</v>
      </c>
      <c r="E186" s="97">
        <v>868.97</v>
      </c>
      <c r="F186" s="98">
        <v>861.62</v>
      </c>
      <c r="G186" s="104"/>
    </row>
    <row r="187" spans="1:7" ht="12.75">
      <c r="A187" s="84" t="s">
        <v>189</v>
      </c>
      <c r="B187" s="93">
        <v>36238</v>
      </c>
      <c r="C187" s="92"/>
      <c r="D187" s="87">
        <v>7.22</v>
      </c>
      <c r="E187" s="97">
        <v>868.97</v>
      </c>
      <c r="F187" s="98">
        <v>861.75</v>
      </c>
      <c r="G187" s="104"/>
    </row>
    <row r="188" spans="1:7" ht="12.75">
      <c r="A188" s="84" t="s">
        <v>189</v>
      </c>
      <c r="B188" s="93">
        <v>36263</v>
      </c>
      <c r="C188" s="92"/>
      <c r="D188" s="87">
        <v>6.75</v>
      </c>
      <c r="E188" s="97">
        <v>868.97</v>
      </c>
      <c r="F188" s="98">
        <v>862.22</v>
      </c>
      <c r="G188" s="104"/>
    </row>
    <row r="189" spans="1:7" ht="12.75">
      <c r="A189" s="84" t="s">
        <v>189</v>
      </c>
      <c r="B189" s="93">
        <v>36307</v>
      </c>
      <c r="C189" s="92"/>
      <c r="D189" s="87">
        <v>5.55</v>
      </c>
      <c r="E189" s="97">
        <v>868.97</v>
      </c>
      <c r="F189" s="98">
        <v>863.42</v>
      </c>
      <c r="G189" s="104"/>
    </row>
    <row r="190" spans="1:7" ht="12.75">
      <c r="A190" s="84" t="s">
        <v>189</v>
      </c>
      <c r="B190" s="93">
        <v>36334</v>
      </c>
      <c r="C190" s="92"/>
      <c r="D190" s="87">
        <v>4.94</v>
      </c>
      <c r="E190" s="97">
        <v>868.97</v>
      </c>
      <c r="F190" s="98">
        <v>864.03</v>
      </c>
      <c r="G190" s="104"/>
    </row>
    <row r="191" spans="1:7" ht="12.75">
      <c r="A191" s="84" t="s">
        <v>189</v>
      </c>
      <c r="B191" s="93">
        <v>36347</v>
      </c>
      <c r="C191" s="92"/>
      <c r="D191" s="87">
        <v>5.01</v>
      </c>
      <c r="E191" s="97">
        <v>868.97</v>
      </c>
      <c r="F191" s="98">
        <v>863.96</v>
      </c>
      <c r="G191" s="104"/>
    </row>
    <row r="192" spans="1:7" ht="12.75">
      <c r="A192" s="84" t="s">
        <v>189</v>
      </c>
      <c r="B192" s="93">
        <v>36403</v>
      </c>
      <c r="C192" s="92"/>
      <c r="D192" s="87">
        <v>5.62</v>
      </c>
      <c r="E192" s="97">
        <v>868.97</v>
      </c>
      <c r="F192" s="98">
        <v>863.35</v>
      </c>
      <c r="G192" s="104"/>
    </row>
    <row r="193" spans="1:7" ht="12.75">
      <c r="A193" s="84" t="s">
        <v>189</v>
      </c>
      <c r="B193" s="93">
        <v>36425</v>
      </c>
      <c r="C193" s="92"/>
      <c r="D193" s="87">
        <v>5.84</v>
      </c>
      <c r="E193" s="97">
        <v>868.97</v>
      </c>
      <c r="F193" s="98">
        <v>863.13</v>
      </c>
      <c r="G193" s="104"/>
    </row>
    <row r="194" spans="1:7" ht="12.75">
      <c r="A194" s="84" t="s">
        <v>189</v>
      </c>
      <c r="B194" s="85">
        <v>36459</v>
      </c>
      <c r="C194" s="89"/>
      <c r="D194" s="105">
        <v>6.17</v>
      </c>
      <c r="E194" s="97">
        <v>868.97</v>
      </c>
      <c r="F194" s="98">
        <v>862.8</v>
      </c>
      <c r="G194" s="104"/>
    </row>
    <row r="195" spans="1:7" ht="12.75">
      <c r="A195" s="84" t="s">
        <v>189</v>
      </c>
      <c r="B195" s="85">
        <v>36486</v>
      </c>
      <c r="C195" s="89"/>
      <c r="D195" s="105">
        <v>6.4</v>
      </c>
      <c r="E195" s="97">
        <v>868.97</v>
      </c>
      <c r="F195" s="98">
        <v>862.57</v>
      </c>
      <c r="G195" s="104"/>
    </row>
    <row r="196" spans="1:7" ht="12.75">
      <c r="A196" s="84" t="s">
        <v>189</v>
      </c>
      <c r="B196" s="85">
        <v>36524</v>
      </c>
      <c r="C196" s="89"/>
      <c r="D196" s="105">
        <v>6.79</v>
      </c>
      <c r="E196" s="97">
        <v>868.97</v>
      </c>
      <c r="F196" s="98">
        <v>862.18</v>
      </c>
      <c r="G196" s="104"/>
    </row>
    <row r="197" spans="1:7" ht="12.75">
      <c r="A197" s="84" t="s">
        <v>190</v>
      </c>
      <c r="B197" s="85">
        <v>36206</v>
      </c>
      <c r="D197" s="86">
        <v>8.05</v>
      </c>
      <c r="E197" s="97">
        <v>869.35</v>
      </c>
      <c r="F197" s="96">
        <v>861.3</v>
      </c>
      <c r="G197" s="104"/>
    </row>
    <row r="198" spans="1:7" ht="12.75">
      <c r="A198" s="84" t="s">
        <v>190</v>
      </c>
      <c r="B198" s="85">
        <v>36238</v>
      </c>
      <c r="D198" s="86">
        <v>8.05</v>
      </c>
      <c r="E198" s="97">
        <v>869.35</v>
      </c>
      <c r="F198" s="96">
        <v>861.3</v>
      </c>
      <c r="G198" s="104"/>
    </row>
    <row r="199" spans="1:7" ht="12.75">
      <c r="A199" s="84" t="s">
        <v>190</v>
      </c>
      <c r="B199" s="85">
        <v>36263</v>
      </c>
      <c r="D199" s="86">
        <v>7.6</v>
      </c>
      <c r="E199" s="97">
        <v>869.35</v>
      </c>
      <c r="F199" s="96">
        <v>861.75</v>
      </c>
      <c r="G199" s="104"/>
    </row>
    <row r="200" spans="1:7" ht="12.75">
      <c r="A200" s="84" t="s">
        <v>190</v>
      </c>
      <c r="B200" s="85">
        <v>36307</v>
      </c>
      <c r="D200" s="86">
        <v>6.39</v>
      </c>
      <c r="E200" s="97">
        <v>869.35</v>
      </c>
      <c r="F200" s="96">
        <v>862.96</v>
      </c>
      <c r="G200" s="104"/>
    </row>
    <row r="201" spans="1:7" ht="12.75">
      <c r="A201" s="84" t="s">
        <v>190</v>
      </c>
      <c r="B201" s="85">
        <v>36334</v>
      </c>
      <c r="D201" s="86">
        <v>6.2</v>
      </c>
      <c r="E201" s="97">
        <v>869.35</v>
      </c>
      <c r="F201" s="96">
        <v>863.15</v>
      </c>
      <c r="G201" s="104"/>
    </row>
    <row r="202" spans="1:7" ht="12.75">
      <c r="A202" s="84" t="s">
        <v>190</v>
      </c>
      <c r="B202" s="85">
        <v>36347</v>
      </c>
      <c r="D202" s="86">
        <v>6.12</v>
      </c>
      <c r="E202" s="97">
        <v>869.35</v>
      </c>
      <c r="F202" s="96">
        <v>863.23</v>
      </c>
      <c r="G202" s="104"/>
    </row>
    <row r="203" spans="1:7" ht="12.75">
      <c r="A203" s="84" t="s">
        <v>190</v>
      </c>
      <c r="B203" s="85">
        <v>36403</v>
      </c>
      <c r="D203" s="86">
        <v>6.56</v>
      </c>
      <c r="E203" s="97">
        <v>869.35</v>
      </c>
      <c r="F203" s="96">
        <v>862.79</v>
      </c>
      <c r="G203" s="104"/>
    </row>
    <row r="204" spans="1:7" ht="12.75">
      <c r="A204" s="84" t="s">
        <v>190</v>
      </c>
      <c r="B204" s="85">
        <v>36425</v>
      </c>
      <c r="D204" s="86">
        <v>6.73</v>
      </c>
      <c r="E204" s="97">
        <v>869.35</v>
      </c>
      <c r="F204" s="96">
        <v>862.62</v>
      </c>
      <c r="G204" s="104"/>
    </row>
    <row r="205" spans="1:7" ht="12.75">
      <c r="A205" s="84" t="s">
        <v>190</v>
      </c>
      <c r="B205" s="85">
        <v>36459</v>
      </c>
      <c r="C205" s="89"/>
      <c r="D205" s="105">
        <v>7.02</v>
      </c>
      <c r="E205" s="97">
        <v>869.35</v>
      </c>
      <c r="F205" s="96">
        <v>862.33</v>
      </c>
      <c r="G205" s="104"/>
    </row>
    <row r="206" spans="1:7" ht="12.75">
      <c r="A206" s="84" t="s">
        <v>190</v>
      </c>
      <c r="B206" s="85">
        <v>36486</v>
      </c>
      <c r="C206" s="89"/>
      <c r="D206" s="105">
        <v>7.22</v>
      </c>
      <c r="E206" s="97">
        <v>869.35</v>
      </c>
      <c r="F206" s="96">
        <v>862.13</v>
      </c>
      <c r="G206" s="104"/>
    </row>
    <row r="207" spans="1:7" ht="12.75">
      <c r="A207" s="84" t="s">
        <v>190</v>
      </c>
      <c r="B207" s="85">
        <v>36524</v>
      </c>
      <c r="C207" s="89"/>
      <c r="D207" s="105">
        <v>7.56</v>
      </c>
      <c r="E207" s="97">
        <v>869.35</v>
      </c>
      <c r="F207" s="96">
        <v>861.79</v>
      </c>
      <c r="G207" s="104"/>
    </row>
    <row r="208" spans="1:7" ht="12.75">
      <c r="A208" s="84" t="s">
        <v>191</v>
      </c>
      <c r="B208" s="93">
        <v>36206</v>
      </c>
      <c r="C208" s="92"/>
      <c r="D208" s="87">
        <v>34.42</v>
      </c>
      <c r="E208" s="87">
        <v>892.91</v>
      </c>
      <c r="F208" s="91">
        <v>858.49</v>
      </c>
      <c r="G208" s="104"/>
    </row>
    <row r="209" spans="1:7" ht="12.75">
      <c r="A209" s="84" t="s">
        <v>191</v>
      </c>
      <c r="B209" s="93">
        <v>36238</v>
      </c>
      <c r="C209" s="92"/>
      <c r="D209" s="87">
        <v>34.47</v>
      </c>
      <c r="E209" s="87">
        <v>892.91</v>
      </c>
      <c r="F209" s="91">
        <v>858.44</v>
      </c>
      <c r="G209" s="104"/>
    </row>
    <row r="210" spans="1:7" ht="12.75">
      <c r="A210" s="84" t="s">
        <v>191</v>
      </c>
      <c r="B210" s="93">
        <v>36263</v>
      </c>
      <c r="C210" s="92"/>
      <c r="D210" s="87">
        <v>34.47</v>
      </c>
      <c r="E210" s="87">
        <v>892.91</v>
      </c>
      <c r="F210" s="91">
        <v>858.44</v>
      </c>
      <c r="G210" s="104"/>
    </row>
    <row r="211" spans="1:7" ht="12.75">
      <c r="A211" s="84" t="s">
        <v>191</v>
      </c>
      <c r="B211" s="93">
        <v>36307</v>
      </c>
      <c r="C211" s="92"/>
      <c r="D211" s="87">
        <v>33.29</v>
      </c>
      <c r="E211" s="87">
        <v>892.91</v>
      </c>
      <c r="F211" s="91">
        <v>859.62</v>
      </c>
      <c r="G211" s="104"/>
    </row>
    <row r="212" spans="1:7" ht="12.75">
      <c r="A212" s="84" t="s">
        <v>191</v>
      </c>
      <c r="B212" s="93">
        <v>36334</v>
      </c>
      <c r="C212" s="92"/>
      <c r="D212" s="87">
        <v>33.25</v>
      </c>
      <c r="E212" s="87">
        <v>892.91</v>
      </c>
      <c r="F212" s="91">
        <v>859.66</v>
      </c>
      <c r="G212" s="104"/>
    </row>
    <row r="213" spans="1:7" ht="12.75">
      <c r="A213" s="84" t="s">
        <v>191</v>
      </c>
      <c r="B213" s="85">
        <v>36347</v>
      </c>
      <c r="D213" s="86">
        <v>33</v>
      </c>
      <c r="E213" s="87">
        <v>892.91</v>
      </c>
      <c r="F213" s="91">
        <v>859.91</v>
      </c>
      <c r="G213" s="104"/>
    </row>
    <row r="214" spans="1:7" ht="12.75">
      <c r="A214" s="84" t="s">
        <v>191</v>
      </c>
      <c r="B214" s="85">
        <v>36403</v>
      </c>
      <c r="D214" s="86">
        <v>33.32</v>
      </c>
      <c r="E214" s="87">
        <v>892.91</v>
      </c>
      <c r="F214" s="91">
        <v>859.59</v>
      </c>
      <c r="G214" s="104"/>
    </row>
    <row r="215" spans="1:7" ht="12.75">
      <c r="A215" s="84" t="s">
        <v>191</v>
      </c>
      <c r="B215" s="85">
        <v>36425</v>
      </c>
      <c r="D215" s="86">
        <v>33.42</v>
      </c>
      <c r="E215" s="87">
        <v>892.91</v>
      </c>
      <c r="F215" s="91">
        <v>859.49</v>
      </c>
      <c r="G215" s="104"/>
    </row>
    <row r="216" spans="1:7" ht="12.75">
      <c r="A216" s="84" t="s">
        <v>191</v>
      </c>
      <c r="B216" s="85">
        <v>36459</v>
      </c>
      <c r="C216" s="89"/>
      <c r="D216" s="105">
        <v>33.64</v>
      </c>
      <c r="E216" s="87">
        <v>892.91</v>
      </c>
      <c r="F216" s="91">
        <v>859.27</v>
      </c>
      <c r="G216" s="104"/>
    </row>
    <row r="217" spans="1:7" ht="12.75">
      <c r="A217" s="84" t="s">
        <v>191</v>
      </c>
      <c r="B217" s="85">
        <v>36486</v>
      </c>
      <c r="C217" s="89"/>
      <c r="D217" s="105">
        <v>33.77</v>
      </c>
      <c r="E217" s="87">
        <v>892.91</v>
      </c>
      <c r="F217" s="91">
        <v>859.14</v>
      </c>
      <c r="G217" s="104"/>
    </row>
    <row r="218" spans="1:7" ht="12.75">
      <c r="A218" s="84" t="s">
        <v>191</v>
      </c>
      <c r="B218" s="85">
        <v>36524</v>
      </c>
      <c r="C218" s="89"/>
      <c r="D218" s="105">
        <v>33.97</v>
      </c>
      <c r="E218" s="87">
        <v>892.91</v>
      </c>
      <c r="F218" s="91">
        <v>858.94</v>
      </c>
      <c r="G218" s="104"/>
    </row>
    <row r="219" spans="1:7" ht="12.75">
      <c r="A219" s="84" t="s">
        <v>192</v>
      </c>
      <c r="B219" s="93">
        <v>36206</v>
      </c>
      <c r="C219" s="92"/>
      <c r="D219" s="87">
        <v>34.71</v>
      </c>
      <c r="E219" s="87">
        <v>892.65</v>
      </c>
      <c r="F219" s="91">
        <v>857.94</v>
      </c>
      <c r="G219" s="104"/>
    </row>
    <row r="220" spans="1:7" ht="12.75">
      <c r="A220" s="84" t="s">
        <v>192</v>
      </c>
      <c r="B220" s="93">
        <v>36238</v>
      </c>
      <c r="C220" s="92"/>
      <c r="D220" s="87">
        <v>34.5</v>
      </c>
      <c r="E220" s="87">
        <v>892.65</v>
      </c>
      <c r="F220" s="91">
        <v>858.15</v>
      </c>
      <c r="G220" s="104"/>
    </row>
    <row r="221" spans="1:7" ht="12.75">
      <c r="A221" s="84" t="s">
        <v>192</v>
      </c>
      <c r="B221" s="93">
        <v>36263</v>
      </c>
      <c r="C221" s="92"/>
      <c r="D221" s="87">
        <v>34.35</v>
      </c>
      <c r="E221" s="87">
        <v>892.65</v>
      </c>
      <c r="F221" s="91">
        <v>858.3</v>
      </c>
      <c r="G221" s="104"/>
    </row>
    <row r="222" spans="1:7" ht="12.75">
      <c r="A222" s="84" t="s">
        <v>192</v>
      </c>
      <c r="B222" s="93">
        <v>36307</v>
      </c>
      <c r="C222" s="92"/>
      <c r="D222" s="87">
        <v>33</v>
      </c>
      <c r="E222" s="87">
        <v>892.65</v>
      </c>
      <c r="F222" s="91">
        <v>859.65</v>
      </c>
      <c r="G222" s="104"/>
    </row>
    <row r="223" spans="1:7" ht="12.75">
      <c r="A223" s="84" t="s">
        <v>192</v>
      </c>
      <c r="B223" s="93">
        <v>36334</v>
      </c>
      <c r="C223" s="92"/>
      <c r="D223" s="87">
        <v>33</v>
      </c>
      <c r="E223" s="87">
        <v>892.65</v>
      </c>
      <c r="F223" s="91">
        <v>859.65</v>
      </c>
      <c r="G223" s="104"/>
    </row>
    <row r="224" spans="1:7" ht="12.75">
      <c r="A224" s="84" t="s">
        <v>192</v>
      </c>
      <c r="B224" s="85">
        <v>36347</v>
      </c>
      <c r="D224" s="99">
        <v>32.69</v>
      </c>
      <c r="E224" s="87">
        <v>892.65</v>
      </c>
      <c r="F224" s="91">
        <v>859.96</v>
      </c>
      <c r="G224" s="104"/>
    </row>
    <row r="225" spans="1:7" ht="12.75">
      <c r="A225" s="84" t="s">
        <v>192</v>
      </c>
      <c r="B225" s="85">
        <v>36403</v>
      </c>
      <c r="D225" s="99">
        <v>33.02</v>
      </c>
      <c r="E225" s="87">
        <v>892.65</v>
      </c>
      <c r="F225" s="91">
        <v>859.63</v>
      </c>
      <c r="G225" s="104"/>
    </row>
    <row r="226" spans="1:7" ht="12.75">
      <c r="A226" s="84" t="s">
        <v>192</v>
      </c>
      <c r="B226" s="85">
        <v>36425</v>
      </c>
      <c r="D226" s="99">
        <v>33.12</v>
      </c>
      <c r="E226" s="87">
        <v>892.65</v>
      </c>
      <c r="F226" s="91">
        <v>859.53</v>
      </c>
      <c r="G226" s="104"/>
    </row>
    <row r="227" spans="1:7" ht="12.75">
      <c r="A227" s="84" t="s">
        <v>472</v>
      </c>
      <c r="B227" s="85">
        <v>36459</v>
      </c>
      <c r="C227" s="89"/>
      <c r="D227" s="105">
        <v>33.36</v>
      </c>
      <c r="E227" s="87">
        <v>892.65</v>
      </c>
      <c r="F227" s="91">
        <v>859.29</v>
      </c>
      <c r="G227" s="104"/>
    </row>
    <row r="228" spans="1:7" ht="12.75">
      <c r="A228" s="84" t="s">
        <v>472</v>
      </c>
      <c r="B228" s="85">
        <v>36486</v>
      </c>
      <c r="C228" s="89"/>
      <c r="D228" s="105">
        <v>33.49</v>
      </c>
      <c r="E228" s="87">
        <v>892.65</v>
      </c>
      <c r="F228" s="91">
        <v>859.16</v>
      </c>
      <c r="G228" s="104"/>
    </row>
    <row r="229" spans="1:7" ht="12.75">
      <c r="A229" s="84" t="s">
        <v>472</v>
      </c>
      <c r="B229" s="85">
        <v>36524</v>
      </c>
      <c r="C229" s="89"/>
      <c r="D229" s="105">
        <v>33.89</v>
      </c>
      <c r="E229" s="87">
        <v>892.65</v>
      </c>
      <c r="F229" s="91">
        <v>858.76</v>
      </c>
      <c r="G229" s="104"/>
    </row>
    <row r="230" spans="1:7" ht="12.75">
      <c r="A230" s="84" t="s">
        <v>147</v>
      </c>
      <c r="B230" s="93">
        <v>36206</v>
      </c>
      <c r="C230" s="92"/>
      <c r="D230" s="87">
        <v>34.64</v>
      </c>
      <c r="E230" s="87">
        <v>892.5</v>
      </c>
      <c r="F230" s="91">
        <v>857.86</v>
      </c>
      <c r="G230" s="104"/>
    </row>
    <row r="231" spans="1:7" ht="12.75">
      <c r="A231" s="84" t="s">
        <v>147</v>
      </c>
      <c r="B231" s="93">
        <v>36238</v>
      </c>
      <c r="C231" s="92"/>
      <c r="D231" s="87">
        <v>34.44</v>
      </c>
      <c r="E231" s="87">
        <v>892.5</v>
      </c>
      <c r="F231" s="91">
        <v>858.06</v>
      </c>
      <c r="G231" s="104"/>
    </row>
    <row r="232" spans="1:7" ht="12.75">
      <c r="A232" s="84" t="s">
        <v>147</v>
      </c>
      <c r="B232" s="93">
        <v>36264</v>
      </c>
      <c r="C232" s="92">
        <v>9908129</v>
      </c>
      <c r="D232" s="87">
        <v>34.25</v>
      </c>
      <c r="E232" s="87">
        <v>892.5</v>
      </c>
      <c r="F232" s="91">
        <v>858.25</v>
      </c>
      <c r="G232" s="104"/>
    </row>
    <row r="233" spans="1:7" ht="12.75">
      <c r="A233" s="84" t="s">
        <v>147</v>
      </c>
      <c r="B233" s="93">
        <v>36307</v>
      </c>
      <c r="C233" s="92"/>
      <c r="D233" s="87">
        <v>32.93</v>
      </c>
      <c r="E233" s="87">
        <v>892.5</v>
      </c>
      <c r="F233" s="91">
        <v>859.57</v>
      </c>
      <c r="G233" s="104"/>
    </row>
    <row r="234" spans="1:7" ht="12.75">
      <c r="A234" s="84" t="s">
        <v>147</v>
      </c>
      <c r="B234" s="93">
        <v>36334</v>
      </c>
      <c r="C234" s="92"/>
      <c r="D234" s="87">
        <v>32.89</v>
      </c>
      <c r="E234" s="87">
        <v>892.5</v>
      </c>
      <c r="F234" s="91">
        <v>859.61</v>
      </c>
      <c r="G234" s="104"/>
    </row>
    <row r="235" spans="1:7" ht="12.75">
      <c r="A235" s="84" t="s">
        <v>147</v>
      </c>
      <c r="B235" s="93">
        <v>36350</v>
      </c>
      <c r="C235" s="92">
        <v>9921057</v>
      </c>
      <c r="D235" s="87">
        <v>32.61</v>
      </c>
      <c r="E235" s="87">
        <v>892.5</v>
      </c>
      <c r="F235" s="91">
        <v>859.89</v>
      </c>
      <c r="G235" s="104"/>
    </row>
    <row r="236" spans="1:7" ht="12.75">
      <c r="A236" s="84" t="s">
        <v>147</v>
      </c>
      <c r="B236" s="85">
        <v>36403</v>
      </c>
      <c r="D236" s="86">
        <v>32.94</v>
      </c>
      <c r="E236" s="87">
        <v>892.5</v>
      </c>
      <c r="F236" s="91">
        <v>859.56</v>
      </c>
      <c r="G236" s="104"/>
    </row>
    <row r="237" spans="1:7" ht="12.75">
      <c r="A237" s="84" t="s">
        <v>147</v>
      </c>
      <c r="B237" s="85">
        <v>36425</v>
      </c>
      <c r="D237" s="86">
        <v>33.05</v>
      </c>
      <c r="E237" s="87">
        <v>892.5</v>
      </c>
      <c r="F237" s="91">
        <v>859.45</v>
      </c>
      <c r="G237" s="104"/>
    </row>
    <row r="238" spans="1:7" ht="12.75">
      <c r="A238" s="84" t="s">
        <v>147</v>
      </c>
      <c r="B238" s="85">
        <v>36459</v>
      </c>
      <c r="C238" s="89"/>
      <c r="D238" s="105">
        <v>33.29</v>
      </c>
      <c r="E238" s="87">
        <v>892.5</v>
      </c>
      <c r="F238" s="91">
        <v>859.21</v>
      </c>
      <c r="G238" s="104"/>
    </row>
    <row r="239" spans="1:7" ht="12.75">
      <c r="A239" s="84" t="s">
        <v>147</v>
      </c>
      <c r="B239" s="85">
        <v>36486</v>
      </c>
      <c r="C239" s="89"/>
      <c r="D239" s="105">
        <v>33.4</v>
      </c>
      <c r="E239" s="87">
        <v>892.5</v>
      </c>
      <c r="F239" s="91">
        <v>859.1</v>
      </c>
      <c r="G239" s="104"/>
    </row>
    <row r="240" spans="1:7" ht="12.75">
      <c r="A240" s="84" t="s">
        <v>147</v>
      </c>
      <c r="B240" s="85">
        <v>36524</v>
      </c>
      <c r="C240" s="89"/>
      <c r="D240" s="105">
        <v>33.8</v>
      </c>
      <c r="E240" s="87">
        <v>892.5</v>
      </c>
      <c r="F240" s="91">
        <v>858.7</v>
      </c>
      <c r="G240" s="104"/>
    </row>
    <row r="241" spans="1:7" ht="12.75">
      <c r="A241" s="84" t="s">
        <v>194</v>
      </c>
      <c r="B241" s="85">
        <v>36206</v>
      </c>
      <c r="D241" s="86">
        <v>17.89</v>
      </c>
      <c r="E241" s="97">
        <v>875.55</v>
      </c>
      <c r="F241" s="96">
        <v>857.66</v>
      </c>
      <c r="G241" s="104"/>
    </row>
    <row r="242" spans="1:7" ht="12.75">
      <c r="A242" s="84" t="s">
        <v>194</v>
      </c>
      <c r="B242" s="85">
        <v>36238</v>
      </c>
      <c r="D242" s="86">
        <v>17.71</v>
      </c>
      <c r="E242" s="97">
        <v>875.55</v>
      </c>
      <c r="F242" s="96">
        <v>857.84</v>
      </c>
      <c r="G242" s="104"/>
    </row>
    <row r="243" spans="1:7" ht="12.75">
      <c r="A243" s="84" t="s">
        <v>194</v>
      </c>
      <c r="B243" s="85">
        <v>36263</v>
      </c>
      <c r="D243" s="86">
        <v>17.51</v>
      </c>
      <c r="E243" s="97">
        <v>875.55</v>
      </c>
      <c r="F243" s="96">
        <v>858.04</v>
      </c>
      <c r="G243" s="104"/>
    </row>
    <row r="244" spans="1:7" ht="12.75">
      <c r="A244" s="84" t="s">
        <v>194</v>
      </c>
      <c r="B244" s="85">
        <v>36307</v>
      </c>
      <c r="D244" s="86">
        <v>16.29</v>
      </c>
      <c r="E244" s="97">
        <v>875.55</v>
      </c>
      <c r="F244" s="96">
        <v>859.26</v>
      </c>
      <c r="G244" s="104"/>
    </row>
    <row r="245" spans="1:7" ht="12.75">
      <c r="A245" s="84" t="s">
        <v>194</v>
      </c>
      <c r="B245" s="85">
        <v>36334</v>
      </c>
      <c r="D245" s="86">
        <v>16.15</v>
      </c>
      <c r="E245" s="97">
        <v>875.55</v>
      </c>
      <c r="F245" s="96">
        <v>859.4</v>
      </c>
      <c r="G245" s="104"/>
    </row>
    <row r="246" spans="1:7" ht="12.75">
      <c r="A246" s="84" t="s">
        <v>194</v>
      </c>
      <c r="B246" s="85">
        <v>36347</v>
      </c>
      <c r="D246" s="86">
        <v>15.99</v>
      </c>
      <c r="E246" s="97">
        <v>875.55</v>
      </c>
      <c r="F246" s="96">
        <v>859.56</v>
      </c>
      <c r="G246" s="104"/>
    </row>
    <row r="247" spans="1:7" ht="12.75">
      <c r="A247" s="84" t="s">
        <v>194</v>
      </c>
      <c r="B247" s="85">
        <v>36403</v>
      </c>
      <c r="D247" s="86">
        <v>16.21</v>
      </c>
      <c r="E247" s="97">
        <v>875.55</v>
      </c>
      <c r="F247" s="96">
        <v>859.34</v>
      </c>
      <c r="G247" s="104"/>
    </row>
    <row r="248" spans="1:7" ht="12.75">
      <c r="A248" s="84" t="s">
        <v>194</v>
      </c>
      <c r="B248" s="85">
        <v>36425</v>
      </c>
      <c r="D248" s="86">
        <v>16.35</v>
      </c>
      <c r="E248" s="97">
        <v>875.55</v>
      </c>
      <c r="F248" s="96">
        <v>859.2</v>
      </c>
      <c r="G248" s="104"/>
    </row>
    <row r="249" spans="1:7" ht="12.75">
      <c r="A249" s="84" t="s">
        <v>194</v>
      </c>
      <c r="B249" s="85">
        <v>36459</v>
      </c>
      <c r="C249" s="89"/>
      <c r="D249" s="105">
        <v>16.56</v>
      </c>
      <c r="E249" s="97">
        <v>875.55</v>
      </c>
      <c r="F249" s="96">
        <v>858.99</v>
      </c>
      <c r="G249" s="104"/>
    </row>
    <row r="250" spans="1:7" ht="12.75">
      <c r="A250" s="84" t="s">
        <v>194</v>
      </c>
      <c r="B250" s="85">
        <v>36486</v>
      </c>
      <c r="C250" s="89"/>
      <c r="D250" s="105">
        <v>16.67</v>
      </c>
      <c r="E250" s="97">
        <v>875.55</v>
      </c>
      <c r="F250" s="96">
        <v>858.88</v>
      </c>
      <c r="G250" s="104"/>
    </row>
    <row r="251" spans="1:7" ht="12.75">
      <c r="A251" s="84" t="s">
        <v>194</v>
      </c>
      <c r="B251" s="85">
        <v>36524</v>
      </c>
      <c r="C251" s="89"/>
      <c r="D251" s="105">
        <v>17.05</v>
      </c>
      <c r="E251" s="97">
        <v>875.55</v>
      </c>
      <c r="F251" s="96">
        <v>858.5</v>
      </c>
      <c r="G251" s="104"/>
    </row>
    <row r="252" spans="1:7" ht="12.75">
      <c r="A252" s="84" t="s">
        <v>195</v>
      </c>
      <c r="B252" s="85">
        <v>36206</v>
      </c>
      <c r="D252" s="86">
        <v>17.79</v>
      </c>
      <c r="E252" s="97">
        <v>875.35</v>
      </c>
      <c r="F252" s="96">
        <v>857.56</v>
      </c>
      <c r="G252" s="104"/>
    </row>
    <row r="253" spans="1:7" ht="12.75">
      <c r="A253" s="84" t="s">
        <v>195</v>
      </c>
      <c r="B253" s="85">
        <v>36238</v>
      </c>
      <c r="D253" s="86">
        <v>17.62</v>
      </c>
      <c r="E253" s="97">
        <v>875.35</v>
      </c>
      <c r="F253" s="96">
        <v>857.73</v>
      </c>
      <c r="G253" s="104"/>
    </row>
    <row r="254" spans="1:7" ht="12.75">
      <c r="A254" s="84" t="s">
        <v>195</v>
      </c>
      <c r="B254" s="85">
        <v>36263</v>
      </c>
      <c r="D254" s="86">
        <v>17.41</v>
      </c>
      <c r="E254" s="97">
        <v>875.35</v>
      </c>
      <c r="F254" s="96">
        <v>857.94</v>
      </c>
      <c r="G254" s="104"/>
    </row>
    <row r="255" spans="1:7" ht="12.75">
      <c r="A255" s="84" t="s">
        <v>195</v>
      </c>
      <c r="B255" s="85">
        <v>36307</v>
      </c>
      <c r="D255" s="86">
        <v>16.21</v>
      </c>
      <c r="E255" s="97">
        <v>875.35</v>
      </c>
      <c r="F255" s="96">
        <v>859.14</v>
      </c>
      <c r="G255" s="104"/>
    </row>
    <row r="256" spans="1:7" ht="12.75">
      <c r="A256" s="84" t="s">
        <v>195</v>
      </c>
      <c r="B256" s="85">
        <v>36334</v>
      </c>
      <c r="D256" s="86">
        <v>16.09</v>
      </c>
      <c r="E256" s="97">
        <v>875.35</v>
      </c>
      <c r="F256" s="96">
        <v>859.26</v>
      </c>
      <c r="G256" s="104"/>
    </row>
    <row r="257" spans="1:7" ht="12.75">
      <c r="A257" s="84" t="s">
        <v>195</v>
      </c>
      <c r="B257" s="85">
        <v>36347</v>
      </c>
      <c r="D257" s="86">
        <v>15.89</v>
      </c>
      <c r="E257" s="97">
        <v>875.35</v>
      </c>
      <c r="F257" s="96">
        <v>859.46</v>
      </c>
      <c r="G257" s="104"/>
    </row>
    <row r="258" spans="1:7" ht="12.75">
      <c r="A258" s="84" t="s">
        <v>195</v>
      </c>
      <c r="B258" s="85">
        <v>36403</v>
      </c>
      <c r="D258" s="86">
        <v>16.12</v>
      </c>
      <c r="E258" s="97">
        <v>875.35</v>
      </c>
      <c r="F258" s="96">
        <v>859.23</v>
      </c>
      <c r="G258" s="104"/>
    </row>
    <row r="259" spans="1:7" ht="12.75">
      <c r="A259" s="84" t="s">
        <v>195</v>
      </c>
      <c r="B259" s="85">
        <v>36425</v>
      </c>
      <c r="D259" s="86">
        <v>16.27</v>
      </c>
      <c r="E259" s="97">
        <v>875.35</v>
      </c>
      <c r="F259" s="96">
        <v>859.08</v>
      </c>
      <c r="G259" s="104"/>
    </row>
    <row r="260" spans="1:7" ht="12.75">
      <c r="A260" s="84" t="s">
        <v>195</v>
      </c>
      <c r="B260" s="85">
        <v>36459</v>
      </c>
      <c r="C260" s="89"/>
      <c r="D260" s="105">
        <v>16.46</v>
      </c>
      <c r="E260" s="97">
        <v>875.35</v>
      </c>
      <c r="F260" s="96">
        <v>858.89</v>
      </c>
      <c r="G260" s="104"/>
    </row>
    <row r="261" spans="1:7" ht="12.75">
      <c r="A261" s="84" t="s">
        <v>195</v>
      </c>
      <c r="B261" s="85">
        <v>36486</v>
      </c>
      <c r="C261" s="89"/>
      <c r="D261" s="105">
        <v>16.58</v>
      </c>
      <c r="E261" s="97">
        <v>875.35</v>
      </c>
      <c r="F261" s="96">
        <v>858.77</v>
      </c>
      <c r="G261" s="104"/>
    </row>
    <row r="262" spans="1:7" ht="12.75">
      <c r="A262" s="84" t="s">
        <v>195</v>
      </c>
      <c r="B262" s="85">
        <v>36524</v>
      </c>
      <c r="C262" s="89"/>
      <c r="D262" s="105">
        <v>16.98</v>
      </c>
      <c r="E262" s="97">
        <v>875.35</v>
      </c>
      <c r="F262" s="96">
        <v>858.37</v>
      </c>
      <c r="G262" s="104"/>
    </row>
    <row r="263" spans="1:7" ht="12.75">
      <c r="A263" s="84" t="s">
        <v>196</v>
      </c>
      <c r="B263" s="85">
        <v>36206</v>
      </c>
      <c r="D263" s="86">
        <v>17.91</v>
      </c>
      <c r="E263" s="97">
        <v>875.65</v>
      </c>
      <c r="F263" s="96">
        <v>857.74</v>
      </c>
      <c r="G263" s="104"/>
    </row>
    <row r="264" spans="1:7" ht="12.75">
      <c r="A264" s="84" t="s">
        <v>196</v>
      </c>
      <c r="B264" s="85">
        <v>36238</v>
      </c>
      <c r="D264" s="86">
        <v>17.75</v>
      </c>
      <c r="E264" s="97">
        <v>875.65</v>
      </c>
      <c r="F264" s="96">
        <v>857.9</v>
      </c>
      <c r="G264" s="104"/>
    </row>
    <row r="265" spans="1:7" ht="12.75">
      <c r="A265" s="84" t="s">
        <v>196</v>
      </c>
      <c r="B265" s="85">
        <v>36263</v>
      </c>
      <c r="D265" s="86">
        <v>17.55</v>
      </c>
      <c r="E265" s="97">
        <v>875.65</v>
      </c>
      <c r="F265" s="96">
        <v>858.1</v>
      </c>
      <c r="G265" s="104"/>
    </row>
    <row r="266" spans="1:7" ht="12.75">
      <c r="A266" s="84" t="s">
        <v>196</v>
      </c>
      <c r="B266" s="85">
        <v>36307</v>
      </c>
      <c r="D266" s="86">
        <v>16.33</v>
      </c>
      <c r="E266" s="97">
        <v>875.65</v>
      </c>
      <c r="F266" s="96">
        <v>859.32</v>
      </c>
      <c r="G266" s="104"/>
    </row>
    <row r="267" spans="1:7" ht="12.75">
      <c r="A267" s="84" t="s">
        <v>196</v>
      </c>
      <c r="B267" s="85">
        <v>36334</v>
      </c>
      <c r="D267" s="86">
        <v>16.24</v>
      </c>
      <c r="E267" s="97">
        <v>875.65</v>
      </c>
      <c r="F267" s="96">
        <v>859.41</v>
      </c>
      <c r="G267" s="104"/>
    </row>
    <row r="268" spans="1:7" ht="12.75">
      <c r="A268" s="84" t="s">
        <v>196</v>
      </c>
      <c r="B268" s="85">
        <v>36347</v>
      </c>
      <c r="D268" s="86">
        <v>16.02</v>
      </c>
      <c r="E268" s="97">
        <v>875.65</v>
      </c>
      <c r="F268" s="96">
        <v>859.63</v>
      </c>
      <c r="G268" s="104"/>
    </row>
    <row r="269" spans="1:7" ht="12.75">
      <c r="A269" s="84" t="s">
        <v>196</v>
      </c>
      <c r="B269" s="85">
        <v>36403</v>
      </c>
      <c r="D269" s="86">
        <v>16.24</v>
      </c>
      <c r="E269" s="97">
        <v>875.65</v>
      </c>
      <c r="F269" s="96">
        <v>859.41</v>
      </c>
      <c r="G269" s="104"/>
    </row>
    <row r="270" spans="1:7" ht="12.75">
      <c r="A270" s="84" t="s">
        <v>196</v>
      </c>
      <c r="B270" s="85">
        <v>36425</v>
      </c>
      <c r="D270" s="86">
        <v>16.39</v>
      </c>
      <c r="E270" s="97">
        <v>875.65</v>
      </c>
      <c r="F270" s="96">
        <v>859.26</v>
      </c>
      <c r="G270" s="104"/>
    </row>
    <row r="271" spans="1:7" ht="12.75">
      <c r="A271" s="84" t="s">
        <v>196</v>
      </c>
      <c r="B271" s="85">
        <v>36459</v>
      </c>
      <c r="C271" s="89"/>
      <c r="D271" s="105">
        <v>16.61</v>
      </c>
      <c r="E271" s="97">
        <v>875.65</v>
      </c>
      <c r="F271" s="96">
        <v>859.04</v>
      </c>
      <c r="G271" s="104"/>
    </row>
    <row r="272" spans="1:7" ht="12.75">
      <c r="A272" s="84" t="s">
        <v>196</v>
      </c>
      <c r="B272" s="85">
        <v>36486</v>
      </c>
      <c r="C272" s="89"/>
      <c r="D272" s="105">
        <v>16.74</v>
      </c>
      <c r="E272" s="97">
        <v>875.65</v>
      </c>
      <c r="F272" s="96">
        <v>858.91</v>
      </c>
      <c r="G272" s="104"/>
    </row>
    <row r="273" spans="1:7" ht="12.75">
      <c r="A273" s="84" t="s">
        <v>196</v>
      </c>
      <c r="B273" s="85">
        <v>36524</v>
      </c>
      <c r="C273" s="89"/>
      <c r="D273" s="105">
        <v>17.09</v>
      </c>
      <c r="E273" s="97">
        <v>875.65</v>
      </c>
      <c r="F273" s="96">
        <v>858.56</v>
      </c>
      <c r="G273" s="104"/>
    </row>
    <row r="274" spans="1:7" ht="12.75">
      <c r="A274" s="84" t="s">
        <v>197</v>
      </c>
      <c r="B274" s="85">
        <v>36206</v>
      </c>
      <c r="D274" s="86">
        <v>35.28</v>
      </c>
      <c r="E274" s="97">
        <v>893.18</v>
      </c>
      <c r="F274" s="96">
        <v>857.9</v>
      </c>
      <c r="G274" s="104"/>
    </row>
    <row r="275" spans="1:7" ht="12.75">
      <c r="A275" s="84" t="s">
        <v>197</v>
      </c>
      <c r="B275" s="85">
        <v>36238</v>
      </c>
      <c r="D275" s="86">
        <v>35.11</v>
      </c>
      <c r="E275" s="97">
        <v>893.18</v>
      </c>
      <c r="F275" s="96">
        <v>858.07</v>
      </c>
      <c r="G275" s="104"/>
    </row>
    <row r="276" spans="1:7" ht="12.75">
      <c r="A276" s="84" t="s">
        <v>197</v>
      </c>
      <c r="B276" s="85">
        <v>36263</v>
      </c>
      <c r="D276" s="86">
        <v>34.95</v>
      </c>
      <c r="E276" s="97">
        <v>893.18</v>
      </c>
      <c r="F276" s="96">
        <v>858.23</v>
      </c>
      <c r="G276" s="104"/>
    </row>
    <row r="277" spans="1:7" ht="12.75">
      <c r="A277" s="84" t="s">
        <v>197</v>
      </c>
      <c r="B277" s="85">
        <v>36307</v>
      </c>
      <c r="D277" s="86">
        <v>33.62</v>
      </c>
      <c r="E277" s="97">
        <v>893.18</v>
      </c>
      <c r="F277" s="96">
        <v>859.56</v>
      </c>
      <c r="G277" s="104"/>
    </row>
    <row r="278" spans="1:7" ht="12.75">
      <c r="A278" s="84" t="s">
        <v>197</v>
      </c>
      <c r="B278" s="85">
        <v>36334</v>
      </c>
      <c r="D278" s="86">
        <v>33.58</v>
      </c>
      <c r="E278" s="97">
        <v>893.18</v>
      </c>
      <c r="F278" s="96">
        <v>859.6</v>
      </c>
      <c r="G278" s="104"/>
    </row>
    <row r="279" spans="1:7" ht="12.75">
      <c r="A279" s="84" t="s">
        <v>197</v>
      </c>
      <c r="B279" s="85">
        <v>36347</v>
      </c>
      <c r="D279" s="86">
        <v>33.31</v>
      </c>
      <c r="E279" s="97">
        <v>893.18</v>
      </c>
      <c r="F279" s="96">
        <v>859.87</v>
      </c>
      <c r="G279" s="104"/>
    </row>
    <row r="280" spans="1:7" ht="12.75">
      <c r="A280" s="84" t="s">
        <v>197</v>
      </c>
      <c r="B280" s="85">
        <v>36403</v>
      </c>
      <c r="D280" s="86">
        <v>33.62</v>
      </c>
      <c r="E280" s="97">
        <v>893.18</v>
      </c>
      <c r="F280" s="96">
        <v>859.56</v>
      </c>
      <c r="G280" s="104"/>
    </row>
    <row r="281" spans="1:7" ht="12.75">
      <c r="A281" s="84" t="s">
        <v>197</v>
      </c>
      <c r="B281" s="85">
        <v>36425</v>
      </c>
      <c r="D281" s="86">
        <v>33.23</v>
      </c>
      <c r="E281" s="97">
        <v>893.18</v>
      </c>
      <c r="F281" s="96">
        <v>859.95</v>
      </c>
      <c r="G281" s="104"/>
    </row>
    <row r="282" spans="1:7" ht="12.75">
      <c r="A282" s="84" t="s">
        <v>197</v>
      </c>
      <c r="B282" s="85">
        <v>36459</v>
      </c>
      <c r="C282" s="89"/>
      <c r="D282" s="105">
        <v>33.98</v>
      </c>
      <c r="E282" s="97">
        <v>893.18</v>
      </c>
      <c r="F282" s="96">
        <v>859.2</v>
      </c>
      <c r="G282" s="104"/>
    </row>
    <row r="283" spans="1:7" ht="12.75">
      <c r="A283" s="84" t="s">
        <v>197</v>
      </c>
      <c r="B283" s="85">
        <v>36486</v>
      </c>
      <c r="C283" s="89"/>
      <c r="D283" s="105">
        <v>34.09</v>
      </c>
      <c r="E283" s="97">
        <v>893.18</v>
      </c>
      <c r="F283" s="96">
        <v>859.09</v>
      </c>
      <c r="G283" s="104"/>
    </row>
    <row r="284" spans="1:7" ht="12.75">
      <c r="A284" s="84" t="s">
        <v>197</v>
      </c>
      <c r="B284" s="85">
        <v>36524</v>
      </c>
      <c r="C284" s="89"/>
      <c r="D284" s="105">
        <v>34.48</v>
      </c>
      <c r="E284" s="97">
        <v>893.18</v>
      </c>
      <c r="F284" s="96">
        <v>858.7</v>
      </c>
      <c r="G284" s="104"/>
    </row>
    <row r="285" spans="1:7" ht="12.75">
      <c r="A285" s="84" t="s">
        <v>198</v>
      </c>
      <c r="B285" s="85">
        <v>36206</v>
      </c>
      <c r="D285" s="86">
        <v>35.75</v>
      </c>
      <c r="E285" s="97">
        <v>893.65</v>
      </c>
      <c r="F285" s="96">
        <v>857.9</v>
      </c>
      <c r="G285" s="104"/>
    </row>
    <row r="286" spans="1:7" ht="12.75">
      <c r="A286" s="84" t="s">
        <v>198</v>
      </c>
      <c r="B286" s="85">
        <v>36238</v>
      </c>
      <c r="D286" s="86">
        <v>35.56</v>
      </c>
      <c r="E286" s="97">
        <v>893.65</v>
      </c>
      <c r="F286" s="96">
        <v>858.09</v>
      </c>
      <c r="G286" s="104"/>
    </row>
    <row r="287" spans="1:7" ht="12.75">
      <c r="A287" s="84" t="s">
        <v>198</v>
      </c>
      <c r="B287" s="85">
        <v>36263</v>
      </c>
      <c r="D287" s="86">
        <v>35.35</v>
      </c>
      <c r="E287" s="97">
        <v>893.65</v>
      </c>
      <c r="F287" s="96">
        <v>858.3</v>
      </c>
      <c r="G287" s="104"/>
    </row>
    <row r="288" spans="1:7" ht="12.75">
      <c r="A288" s="84" t="s">
        <v>198</v>
      </c>
      <c r="B288" s="85">
        <v>36307</v>
      </c>
      <c r="D288" s="86">
        <v>34.11</v>
      </c>
      <c r="E288" s="97">
        <v>893.65</v>
      </c>
      <c r="F288" s="96">
        <v>859.54</v>
      </c>
      <c r="G288" s="104"/>
    </row>
    <row r="289" spans="1:7" ht="12.75">
      <c r="A289" s="84" t="s">
        <v>198</v>
      </c>
      <c r="B289" s="85">
        <v>36334</v>
      </c>
      <c r="D289" s="86">
        <v>34.02</v>
      </c>
      <c r="E289" s="97">
        <v>893.65</v>
      </c>
      <c r="F289" s="96">
        <v>859.63</v>
      </c>
      <c r="G289" s="104"/>
    </row>
    <row r="290" spans="1:7" ht="12.75">
      <c r="A290" s="84" t="s">
        <v>198</v>
      </c>
      <c r="B290" s="85">
        <v>36347</v>
      </c>
      <c r="D290" s="86">
        <v>33.79</v>
      </c>
      <c r="E290" s="97">
        <v>893.65</v>
      </c>
      <c r="F290" s="96">
        <v>859.86</v>
      </c>
      <c r="G290" s="104"/>
    </row>
    <row r="291" spans="1:7" ht="12.75">
      <c r="A291" s="84" t="s">
        <v>198</v>
      </c>
      <c r="B291" s="85">
        <v>36403</v>
      </c>
      <c r="D291" s="86">
        <v>34.09</v>
      </c>
      <c r="E291" s="97">
        <v>893.65</v>
      </c>
      <c r="F291" s="96">
        <v>859.56</v>
      </c>
      <c r="G291" s="104"/>
    </row>
    <row r="292" spans="1:7" ht="12.75">
      <c r="A292" s="84" t="s">
        <v>198</v>
      </c>
      <c r="B292" s="85">
        <v>36425</v>
      </c>
      <c r="D292" s="86">
        <v>34.21</v>
      </c>
      <c r="E292" s="97">
        <v>893.65</v>
      </c>
      <c r="F292" s="96">
        <v>859.44</v>
      </c>
      <c r="G292" s="104"/>
    </row>
    <row r="293" spans="1:7" ht="12.75">
      <c r="A293" s="84" t="s">
        <v>198</v>
      </c>
      <c r="B293" s="85">
        <v>36459</v>
      </c>
      <c r="C293" s="89"/>
      <c r="D293" s="105">
        <v>34.45</v>
      </c>
      <c r="E293" s="97">
        <v>893.65</v>
      </c>
      <c r="F293" s="96">
        <v>859.2</v>
      </c>
      <c r="G293" s="104"/>
    </row>
    <row r="294" spans="1:7" ht="12.75">
      <c r="A294" s="84" t="s">
        <v>198</v>
      </c>
      <c r="B294" s="85">
        <v>36486</v>
      </c>
      <c r="C294" s="89"/>
      <c r="D294" s="105">
        <v>34.55</v>
      </c>
      <c r="E294" s="97">
        <v>893.65</v>
      </c>
      <c r="F294" s="96">
        <v>859.1</v>
      </c>
      <c r="G294" s="104"/>
    </row>
    <row r="295" spans="1:7" ht="12.75">
      <c r="A295" s="84" t="s">
        <v>198</v>
      </c>
      <c r="B295" s="85">
        <v>36524</v>
      </c>
      <c r="C295" s="89"/>
      <c r="D295" s="105">
        <v>34.94</v>
      </c>
      <c r="E295" s="97">
        <v>893.65</v>
      </c>
      <c r="F295" s="96">
        <v>858.71</v>
      </c>
      <c r="G295" s="104"/>
    </row>
    <row r="296" spans="1:7" ht="12.75">
      <c r="A296" s="84" t="s">
        <v>199</v>
      </c>
      <c r="B296" s="85">
        <v>36206</v>
      </c>
      <c r="D296" s="86">
        <v>15.66</v>
      </c>
      <c r="E296" s="97">
        <v>874.95</v>
      </c>
      <c r="F296" s="96">
        <v>859.29</v>
      </c>
      <c r="G296" s="104"/>
    </row>
    <row r="297" spans="1:7" ht="12.75">
      <c r="A297" s="84" t="s">
        <v>199</v>
      </c>
      <c r="B297" s="85">
        <v>36238</v>
      </c>
      <c r="D297" s="86">
        <v>15.72</v>
      </c>
      <c r="E297" s="97">
        <v>874.95</v>
      </c>
      <c r="F297" s="96">
        <v>859.23</v>
      </c>
      <c r="G297" s="104"/>
    </row>
    <row r="298" spans="1:7" ht="12.75">
      <c r="A298" s="84" t="s">
        <v>199</v>
      </c>
      <c r="B298" s="85">
        <v>36264</v>
      </c>
      <c r="D298" s="86">
        <v>15.51</v>
      </c>
      <c r="E298" s="97">
        <v>874.95</v>
      </c>
      <c r="F298" s="96">
        <v>859.44</v>
      </c>
      <c r="G298" s="104"/>
    </row>
    <row r="299" spans="1:7" ht="12.75">
      <c r="A299" s="84" t="s">
        <v>199</v>
      </c>
      <c r="B299" s="85">
        <v>36307</v>
      </c>
      <c r="D299" s="86">
        <v>13.98</v>
      </c>
      <c r="E299" s="97">
        <v>874.95</v>
      </c>
      <c r="F299" s="96">
        <v>860.97</v>
      </c>
      <c r="G299" s="104"/>
    </row>
    <row r="300" spans="1:7" ht="12.75">
      <c r="A300" s="84" t="s">
        <v>199</v>
      </c>
      <c r="B300" s="85">
        <v>36334</v>
      </c>
      <c r="D300" s="86">
        <v>13.85</v>
      </c>
      <c r="E300" s="97">
        <v>874.95</v>
      </c>
      <c r="F300" s="96">
        <v>861.1</v>
      </c>
      <c r="G300" s="104"/>
    </row>
    <row r="301" spans="1:7" ht="12.75">
      <c r="A301" s="84" t="s">
        <v>199</v>
      </c>
      <c r="B301" s="85">
        <v>36347</v>
      </c>
      <c r="D301" s="86">
        <v>13.71</v>
      </c>
      <c r="E301" s="97">
        <v>874.95</v>
      </c>
      <c r="F301" s="96">
        <v>861.24</v>
      </c>
      <c r="G301" s="104"/>
    </row>
    <row r="302" spans="1:7" ht="12.75">
      <c r="A302" s="84" t="s">
        <v>199</v>
      </c>
      <c r="B302" s="85">
        <v>36403</v>
      </c>
      <c r="D302" s="86">
        <v>13.78</v>
      </c>
      <c r="E302" s="97">
        <v>874.95</v>
      </c>
      <c r="F302" s="96">
        <v>861.17</v>
      </c>
      <c r="G302" s="104"/>
    </row>
    <row r="303" spans="1:7" ht="12.75">
      <c r="A303" s="84" t="s">
        <v>199</v>
      </c>
      <c r="B303" s="85">
        <v>36425</v>
      </c>
      <c r="D303" s="86">
        <v>13.91</v>
      </c>
      <c r="E303" s="97">
        <v>874.95</v>
      </c>
      <c r="F303" s="96">
        <v>861.04</v>
      </c>
      <c r="G303" s="104"/>
    </row>
    <row r="304" spans="1:7" ht="12.75">
      <c r="A304" s="84" t="s">
        <v>199</v>
      </c>
      <c r="B304" s="85">
        <v>36459</v>
      </c>
      <c r="C304" s="89"/>
      <c r="D304" s="105">
        <v>13.94</v>
      </c>
      <c r="E304" s="97">
        <v>874.95</v>
      </c>
      <c r="F304" s="96">
        <v>861.01</v>
      </c>
      <c r="G304" s="104"/>
    </row>
    <row r="305" spans="1:7" ht="12.75">
      <c r="A305" s="84" t="s">
        <v>199</v>
      </c>
      <c r="B305" s="85">
        <v>36486</v>
      </c>
      <c r="C305" s="89"/>
      <c r="D305" s="105">
        <v>14.07</v>
      </c>
      <c r="E305" s="97">
        <v>874.95</v>
      </c>
      <c r="F305" s="96">
        <v>860.88</v>
      </c>
      <c r="G305" s="104"/>
    </row>
    <row r="306" spans="1:7" ht="12.75">
      <c r="A306" s="84" t="s">
        <v>199</v>
      </c>
      <c r="B306" s="85">
        <v>36524</v>
      </c>
      <c r="C306" s="89"/>
      <c r="D306" s="105">
        <v>14.39</v>
      </c>
      <c r="E306" s="97">
        <v>874.95</v>
      </c>
      <c r="F306" s="96">
        <v>860.56</v>
      </c>
      <c r="G306" s="104"/>
    </row>
    <row r="307" spans="1:7" ht="12.75">
      <c r="A307" s="84" t="s">
        <v>200</v>
      </c>
      <c r="B307" s="93">
        <v>36206</v>
      </c>
      <c r="C307" s="92"/>
      <c r="D307" s="87">
        <v>14.99</v>
      </c>
      <c r="E307" s="87">
        <v>872.24</v>
      </c>
      <c r="F307" s="91">
        <v>857.25</v>
      </c>
      <c r="G307" s="104"/>
    </row>
    <row r="308" spans="1:7" ht="12.75">
      <c r="A308" s="84" t="s">
        <v>200</v>
      </c>
      <c r="B308" s="93">
        <v>36238</v>
      </c>
      <c r="C308" s="92"/>
      <c r="D308" s="87">
        <v>14.71</v>
      </c>
      <c r="E308" s="87">
        <v>872.24</v>
      </c>
      <c r="F308" s="91">
        <v>857.53</v>
      </c>
      <c r="G308" s="104"/>
    </row>
    <row r="309" spans="1:7" ht="12.75">
      <c r="A309" s="84" t="s">
        <v>200</v>
      </c>
      <c r="B309" s="93">
        <v>36264</v>
      </c>
      <c r="C309" s="92"/>
      <c r="D309" s="87">
        <v>14.51</v>
      </c>
      <c r="E309" s="87">
        <v>872.24</v>
      </c>
      <c r="F309" s="91">
        <v>857.73</v>
      </c>
      <c r="G309" s="104"/>
    </row>
    <row r="310" spans="1:7" ht="12.75">
      <c r="A310" s="84" t="s">
        <v>200</v>
      </c>
      <c r="B310" s="93">
        <v>36307</v>
      </c>
      <c r="C310" s="92"/>
      <c r="D310" s="87">
        <v>13.11</v>
      </c>
      <c r="E310" s="87">
        <v>872.24</v>
      </c>
      <c r="F310" s="91">
        <v>859.13</v>
      </c>
      <c r="G310" s="104"/>
    </row>
    <row r="311" spans="1:7" ht="12.75">
      <c r="A311" s="84" t="s">
        <v>200</v>
      </c>
      <c r="B311" s="93">
        <v>36334</v>
      </c>
      <c r="C311" s="92"/>
      <c r="D311" s="87">
        <v>12.54</v>
      </c>
      <c r="E311" s="87">
        <v>872.24</v>
      </c>
      <c r="F311" s="91">
        <v>859.7</v>
      </c>
      <c r="G311" s="104"/>
    </row>
    <row r="312" spans="1:7" ht="12.75">
      <c r="A312" s="84" t="s">
        <v>200</v>
      </c>
      <c r="B312" s="85">
        <v>36347</v>
      </c>
      <c r="D312" s="86">
        <v>12.8</v>
      </c>
      <c r="E312" s="87">
        <v>872.24</v>
      </c>
      <c r="F312" s="96">
        <v>859.44</v>
      </c>
      <c r="G312" s="104"/>
    </row>
    <row r="313" spans="1:7" ht="12.75">
      <c r="A313" s="84" t="s">
        <v>200</v>
      </c>
      <c r="B313" s="85">
        <v>36403</v>
      </c>
      <c r="D313" s="86">
        <v>13.35</v>
      </c>
      <c r="E313" s="87">
        <v>872.24</v>
      </c>
      <c r="F313" s="96">
        <v>858.89</v>
      </c>
      <c r="G313" s="104"/>
    </row>
    <row r="314" spans="1:7" ht="12.75">
      <c r="A314" s="84" t="s">
        <v>200</v>
      </c>
      <c r="B314" s="85">
        <v>36425</v>
      </c>
      <c r="D314" s="86">
        <v>13.43</v>
      </c>
      <c r="E314" s="87">
        <v>872.24</v>
      </c>
      <c r="F314" s="96">
        <v>858.81</v>
      </c>
      <c r="G314" s="104"/>
    </row>
    <row r="315" spans="1:7" ht="12.75">
      <c r="A315" s="84" t="s">
        <v>200</v>
      </c>
      <c r="B315" s="85">
        <v>36459</v>
      </c>
      <c r="C315" s="89"/>
      <c r="D315" s="105">
        <v>13.71</v>
      </c>
      <c r="E315" s="87">
        <v>872.24</v>
      </c>
      <c r="F315" s="96">
        <v>858.53</v>
      </c>
      <c r="G315" s="104"/>
    </row>
    <row r="316" spans="1:7" ht="12.75">
      <c r="A316" s="84" t="s">
        <v>200</v>
      </c>
      <c r="B316" s="85">
        <v>36486</v>
      </c>
      <c r="C316" s="89"/>
      <c r="D316" s="105">
        <v>13.83</v>
      </c>
      <c r="E316" s="87">
        <v>872.24</v>
      </c>
      <c r="F316" s="96">
        <v>858.41</v>
      </c>
      <c r="G316" s="104"/>
    </row>
    <row r="317" spans="1:7" ht="12.75">
      <c r="A317" s="84" t="s">
        <v>200</v>
      </c>
      <c r="B317" s="85">
        <v>36524</v>
      </c>
      <c r="C317" s="89"/>
      <c r="D317" s="105">
        <v>14.4</v>
      </c>
      <c r="E317" s="87">
        <v>872.24</v>
      </c>
      <c r="F317" s="96">
        <v>857.84</v>
      </c>
      <c r="G317" s="104"/>
    </row>
    <row r="318" spans="1:7" ht="12.75">
      <c r="A318" s="84" t="s">
        <v>126</v>
      </c>
      <c r="B318" s="93">
        <v>36206</v>
      </c>
      <c r="C318" s="92"/>
      <c r="D318" s="87">
        <v>14.96</v>
      </c>
      <c r="E318" s="87">
        <v>874.16</v>
      </c>
      <c r="F318" s="91">
        <v>859.2</v>
      </c>
      <c r="G318" s="104"/>
    </row>
    <row r="319" spans="1:7" ht="12.75">
      <c r="A319" s="84" t="s">
        <v>126</v>
      </c>
      <c r="B319" s="93">
        <v>36238</v>
      </c>
      <c r="C319" s="92"/>
      <c r="D319" s="87">
        <v>14.71</v>
      </c>
      <c r="E319" s="87">
        <v>874.16</v>
      </c>
      <c r="F319" s="91">
        <v>859.45</v>
      </c>
      <c r="G319" s="104"/>
    </row>
    <row r="320" spans="1:7" ht="12.75">
      <c r="A320" s="84" t="s">
        <v>126</v>
      </c>
      <c r="B320" s="93">
        <v>36264</v>
      </c>
      <c r="C320" s="92">
        <v>9908132</v>
      </c>
      <c r="D320" s="87">
        <v>14.41</v>
      </c>
      <c r="E320" s="87">
        <v>874.16</v>
      </c>
      <c r="F320" s="91">
        <v>859.75</v>
      </c>
      <c r="G320" s="104"/>
    </row>
    <row r="321" spans="1:7" ht="12.75">
      <c r="A321" s="84" t="s">
        <v>126</v>
      </c>
      <c r="B321" s="93">
        <v>36307</v>
      </c>
      <c r="C321" s="92"/>
      <c r="D321" s="87">
        <v>13.07</v>
      </c>
      <c r="E321" s="87">
        <v>874.16</v>
      </c>
      <c r="F321" s="91">
        <v>861.09</v>
      </c>
      <c r="G321" s="104"/>
    </row>
    <row r="322" spans="1:7" ht="12.75">
      <c r="A322" s="84" t="s">
        <v>126</v>
      </c>
      <c r="B322" s="93">
        <v>36334</v>
      </c>
      <c r="C322" s="92"/>
      <c r="D322" s="87">
        <v>12.52</v>
      </c>
      <c r="E322" s="87">
        <v>874.16</v>
      </c>
      <c r="F322" s="91">
        <v>861.64</v>
      </c>
      <c r="G322" s="104"/>
    </row>
    <row r="323" spans="1:7" ht="12.75">
      <c r="A323" s="84" t="s">
        <v>126</v>
      </c>
      <c r="B323" s="93">
        <v>36350</v>
      </c>
      <c r="C323" s="92">
        <v>9921060</v>
      </c>
      <c r="D323" s="87">
        <v>12.78</v>
      </c>
      <c r="E323" s="87">
        <v>874.16</v>
      </c>
      <c r="F323" s="91">
        <v>861.38</v>
      </c>
      <c r="G323" s="104"/>
    </row>
    <row r="324" spans="1:7" ht="12.75">
      <c r="A324" s="84" t="s">
        <v>126</v>
      </c>
      <c r="B324" s="93">
        <v>36403</v>
      </c>
      <c r="C324" s="92"/>
      <c r="D324" s="87">
        <v>13.23</v>
      </c>
      <c r="E324" s="87">
        <v>874.16</v>
      </c>
      <c r="F324" s="91">
        <v>860.93</v>
      </c>
      <c r="G324" s="104"/>
    </row>
    <row r="325" spans="1:7" ht="12.75">
      <c r="A325" s="84" t="s">
        <v>126</v>
      </c>
      <c r="B325" s="93">
        <v>36425</v>
      </c>
      <c r="C325" s="92"/>
      <c r="D325" s="87">
        <v>13.32</v>
      </c>
      <c r="E325" s="87">
        <v>874.16</v>
      </c>
      <c r="F325" s="91">
        <v>860.84</v>
      </c>
      <c r="G325" s="104"/>
    </row>
    <row r="326" spans="1:7" ht="12.75">
      <c r="A326" s="84" t="s">
        <v>126</v>
      </c>
      <c r="B326" s="85">
        <v>36459</v>
      </c>
      <c r="C326" s="89"/>
      <c r="D326" s="105">
        <v>13.59</v>
      </c>
      <c r="E326" s="87">
        <v>874.16</v>
      </c>
      <c r="F326" s="91">
        <v>860.57</v>
      </c>
      <c r="G326" s="104"/>
    </row>
    <row r="327" spans="1:7" ht="12.75">
      <c r="A327" s="84" t="s">
        <v>126</v>
      </c>
      <c r="B327" s="85">
        <v>36486</v>
      </c>
      <c r="C327" s="89"/>
      <c r="D327" s="105">
        <v>13.7</v>
      </c>
      <c r="E327" s="87">
        <v>874.16</v>
      </c>
      <c r="F327" s="91">
        <v>860.46</v>
      </c>
      <c r="G327" s="104"/>
    </row>
    <row r="328" spans="1:7" ht="12.75">
      <c r="A328" s="84" t="s">
        <v>126</v>
      </c>
      <c r="B328" s="85">
        <v>36524</v>
      </c>
      <c r="C328" s="89"/>
      <c r="D328" s="105">
        <v>14.15</v>
      </c>
      <c r="E328" s="87">
        <v>874.16</v>
      </c>
      <c r="F328" s="91">
        <v>860.01</v>
      </c>
      <c r="G328" s="104"/>
    </row>
    <row r="329" spans="1:7" ht="12.75">
      <c r="A329" s="84" t="s">
        <v>201</v>
      </c>
      <c r="B329" s="93">
        <v>36206</v>
      </c>
      <c r="C329" s="92"/>
      <c r="D329" s="87">
        <v>14.56</v>
      </c>
      <c r="E329" s="87">
        <v>874.03</v>
      </c>
      <c r="F329" s="91">
        <v>859.47</v>
      </c>
      <c r="G329" s="104"/>
    </row>
    <row r="330" spans="1:7" ht="12.75">
      <c r="A330" s="84" t="s">
        <v>201</v>
      </c>
      <c r="B330" s="93">
        <v>36238</v>
      </c>
      <c r="C330" s="92"/>
      <c r="D330" s="87">
        <v>14.36</v>
      </c>
      <c r="E330" s="87">
        <v>874.03</v>
      </c>
      <c r="F330" s="91">
        <v>859.67</v>
      </c>
      <c r="G330" s="104"/>
    </row>
    <row r="331" spans="1:7" ht="12.75">
      <c r="A331" s="84" t="s">
        <v>201</v>
      </c>
      <c r="B331" s="93">
        <v>36264</v>
      </c>
      <c r="C331" s="92"/>
      <c r="D331" s="87">
        <v>14.15</v>
      </c>
      <c r="E331" s="87">
        <v>874.03</v>
      </c>
      <c r="F331" s="91">
        <v>859.88</v>
      </c>
      <c r="G331" s="104"/>
    </row>
    <row r="332" spans="1:7" ht="12.75">
      <c r="A332" s="84" t="s">
        <v>201</v>
      </c>
      <c r="B332" s="93">
        <v>36307</v>
      </c>
      <c r="C332" s="92"/>
      <c r="D332" s="87">
        <v>12.79</v>
      </c>
      <c r="E332" s="87">
        <v>874.03</v>
      </c>
      <c r="F332" s="91">
        <v>861.24</v>
      </c>
      <c r="G332" s="104"/>
    </row>
    <row r="333" spans="1:7" ht="12.75">
      <c r="A333" s="84" t="s">
        <v>201</v>
      </c>
      <c r="B333" s="93">
        <v>36334</v>
      </c>
      <c r="C333" s="92"/>
      <c r="D333" s="87">
        <v>12.54</v>
      </c>
      <c r="E333" s="87">
        <v>874.03</v>
      </c>
      <c r="F333" s="91">
        <v>861.49</v>
      </c>
      <c r="G333" s="104"/>
    </row>
    <row r="334" spans="1:7" ht="12.75">
      <c r="A334" s="84" t="s">
        <v>201</v>
      </c>
      <c r="B334" s="85">
        <v>36347</v>
      </c>
      <c r="D334" s="86">
        <v>12.51</v>
      </c>
      <c r="E334" s="87">
        <v>874.03</v>
      </c>
      <c r="F334" s="96">
        <v>861.52</v>
      </c>
      <c r="G334" s="104"/>
    </row>
    <row r="335" spans="1:7" ht="12.75">
      <c r="A335" s="84" t="s">
        <v>201</v>
      </c>
      <c r="B335" s="85">
        <v>36403</v>
      </c>
      <c r="D335" s="86">
        <v>12.98</v>
      </c>
      <c r="E335" s="87">
        <v>874.03</v>
      </c>
      <c r="F335" s="96">
        <v>861.05</v>
      </c>
      <c r="G335" s="104"/>
    </row>
    <row r="336" spans="1:7" ht="12.75">
      <c r="A336" s="84" t="s">
        <v>201</v>
      </c>
      <c r="B336" s="85">
        <v>36425</v>
      </c>
      <c r="D336" s="86">
        <v>13.03</v>
      </c>
      <c r="E336" s="87">
        <v>874.03</v>
      </c>
      <c r="F336" s="96">
        <v>861</v>
      </c>
      <c r="G336" s="104"/>
    </row>
    <row r="337" spans="1:7" ht="12.75">
      <c r="A337" s="84" t="s">
        <v>201</v>
      </c>
      <c r="B337" s="85">
        <v>36459</v>
      </c>
      <c r="C337" s="89"/>
      <c r="D337" s="105">
        <v>13.31</v>
      </c>
      <c r="E337" s="87">
        <v>874.03</v>
      </c>
      <c r="F337" s="96">
        <v>860.72</v>
      </c>
      <c r="G337" s="104"/>
    </row>
    <row r="338" spans="1:7" ht="12.75">
      <c r="A338" s="84" t="s">
        <v>201</v>
      </c>
      <c r="B338" s="85">
        <v>36486</v>
      </c>
      <c r="C338" s="89"/>
      <c r="D338" s="105">
        <v>13.44</v>
      </c>
      <c r="E338" s="87">
        <v>874.03</v>
      </c>
      <c r="F338" s="96">
        <v>860.59</v>
      </c>
      <c r="G338" s="104"/>
    </row>
    <row r="339" spans="1:7" ht="12.75">
      <c r="A339" s="84" t="s">
        <v>201</v>
      </c>
      <c r="B339" s="85">
        <v>36524</v>
      </c>
      <c r="C339" s="89"/>
      <c r="D339" s="105">
        <v>13.9</v>
      </c>
      <c r="E339" s="87">
        <v>874.03</v>
      </c>
      <c r="F339" s="96">
        <v>860.13</v>
      </c>
      <c r="G339" s="104"/>
    </row>
    <row r="340" spans="1:7" ht="12.75">
      <c r="A340" s="84" t="s">
        <v>148</v>
      </c>
      <c r="B340" s="93">
        <v>36206</v>
      </c>
      <c r="C340" s="92"/>
      <c r="D340" s="87">
        <v>11.53</v>
      </c>
      <c r="E340" s="87">
        <v>872.39</v>
      </c>
      <c r="F340" s="91">
        <v>860.86</v>
      </c>
      <c r="G340" s="104"/>
    </row>
    <row r="341" spans="1:7" ht="12.75">
      <c r="A341" s="84" t="s">
        <v>148</v>
      </c>
      <c r="B341" s="93">
        <v>36238</v>
      </c>
      <c r="C341" s="92"/>
      <c r="D341" s="87">
        <v>11.44</v>
      </c>
      <c r="E341" s="87">
        <v>872.39</v>
      </c>
      <c r="F341" s="91">
        <v>860.95</v>
      </c>
      <c r="G341" s="104"/>
    </row>
    <row r="342" spans="1:7" ht="12.75">
      <c r="A342" s="84" t="s">
        <v>148</v>
      </c>
      <c r="B342" s="93">
        <v>36263</v>
      </c>
      <c r="C342" s="92"/>
      <c r="D342" s="87">
        <v>10.84</v>
      </c>
      <c r="E342" s="87">
        <v>872.39</v>
      </c>
      <c r="F342" s="91">
        <v>861.55</v>
      </c>
      <c r="G342" s="104"/>
    </row>
    <row r="343" spans="1:7" ht="12.75">
      <c r="A343" s="84" t="s">
        <v>148</v>
      </c>
      <c r="B343" s="93">
        <v>36334</v>
      </c>
      <c r="C343" s="92"/>
      <c r="D343" s="87">
        <v>9.31</v>
      </c>
      <c r="E343" s="87">
        <v>872.39</v>
      </c>
      <c r="F343" s="91">
        <v>863.08</v>
      </c>
      <c r="G343" s="104"/>
    </row>
    <row r="344" spans="1:7" ht="12.75">
      <c r="A344" s="84" t="s">
        <v>148</v>
      </c>
      <c r="B344" s="85">
        <v>36347</v>
      </c>
      <c r="D344" s="86">
        <v>9.61</v>
      </c>
      <c r="E344" s="87">
        <v>872.39</v>
      </c>
      <c r="F344" s="96">
        <v>862.78</v>
      </c>
      <c r="G344" s="104"/>
    </row>
    <row r="345" spans="1:7" ht="12.75">
      <c r="A345" s="84" t="s">
        <v>148</v>
      </c>
      <c r="B345" s="85">
        <v>36403</v>
      </c>
      <c r="D345" s="86">
        <v>10.19</v>
      </c>
      <c r="E345" s="87">
        <v>872.39</v>
      </c>
      <c r="F345" s="96">
        <v>862.2</v>
      </c>
      <c r="G345" s="104"/>
    </row>
    <row r="346" spans="1:7" ht="12.75">
      <c r="A346" s="84" t="s">
        <v>148</v>
      </c>
      <c r="B346" s="85">
        <v>36459</v>
      </c>
      <c r="C346" s="89"/>
      <c r="D346" s="105">
        <v>10.64</v>
      </c>
      <c r="E346" s="87">
        <v>872.39</v>
      </c>
      <c r="F346" s="96">
        <v>861.75</v>
      </c>
      <c r="G346" s="104"/>
    </row>
    <row r="347" spans="1:7" ht="12.75">
      <c r="A347" s="84" t="s">
        <v>148</v>
      </c>
      <c r="B347" s="85">
        <v>36486</v>
      </c>
      <c r="C347" s="89"/>
      <c r="D347" s="105">
        <v>10.85</v>
      </c>
      <c r="E347" s="87">
        <v>872.39</v>
      </c>
      <c r="F347" s="96">
        <v>861.54</v>
      </c>
      <c r="G347" s="104"/>
    </row>
    <row r="348" spans="1:7" ht="12.75">
      <c r="A348" s="84" t="s">
        <v>148</v>
      </c>
      <c r="B348" s="85">
        <v>36524</v>
      </c>
      <c r="C348" s="89"/>
      <c r="D348" s="105">
        <v>11.17</v>
      </c>
      <c r="E348" s="87">
        <v>872.39</v>
      </c>
      <c r="F348" s="96">
        <v>861.22</v>
      </c>
      <c r="G348" s="104"/>
    </row>
    <row r="349" spans="1:7" ht="12.75">
      <c r="A349" s="84" t="s">
        <v>202</v>
      </c>
      <c r="B349" s="85">
        <v>36238</v>
      </c>
      <c r="D349" s="99">
        <v>21.2</v>
      </c>
      <c r="E349" s="97">
        <v>881.77</v>
      </c>
      <c r="F349" s="98">
        <v>860.57</v>
      </c>
      <c r="G349" s="104"/>
    </row>
    <row r="350" spans="1:7" ht="12.75">
      <c r="A350" s="84" t="s">
        <v>202</v>
      </c>
      <c r="B350" s="85">
        <v>36263</v>
      </c>
      <c r="D350" s="99">
        <v>21.4</v>
      </c>
      <c r="E350" s="97">
        <v>881.77</v>
      </c>
      <c r="F350" s="98">
        <v>860.37</v>
      </c>
      <c r="G350" s="104"/>
    </row>
    <row r="351" spans="1:7" ht="12.75">
      <c r="A351" s="84" t="s">
        <v>202</v>
      </c>
      <c r="B351" s="85">
        <v>36307</v>
      </c>
      <c r="D351" s="99">
        <v>21</v>
      </c>
      <c r="E351" s="97">
        <v>881.77</v>
      </c>
      <c r="F351" s="98">
        <v>860.77</v>
      </c>
      <c r="G351" s="104"/>
    </row>
    <row r="352" spans="1:7" ht="12.75">
      <c r="A352" s="84" t="s">
        <v>202</v>
      </c>
      <c r="B352" s="85">
        <v>36334</v>
      </c>
      <c r="D352" s="99">
        <v>20.35</v>
      </c>
      <c r="E352" s="97">
        <v>881.77</v>
      </c>
      <c r="F352" s="98">
        <v>861.42</v>
      </c>
      <c r="G352" s="104"/>
    </row>
    <row r="353" spans="1:7" ht="12.75">
      <c r="A353" s="84" t="s">
        <v>202</v>
      </c>
      <c r="B353" s="85">
        <v>36347</v>
      </c>
      <c r="D353" s="99">
        <v>20.41</v>
      </c>
      <c r="E353" s="97">
        <v>881.77</v>
      </c>
      <c r="F353" s="98">
        <v>861.36</v>
      </c>
      <c r="G353" s="104"/>
    </row>
    <row r="354" spans="1:7" ht="12.75">
      <c r="A354" s="84" t="s">
        <v>202</v>
      </c>
      <c r="B354" s="85">
        <v>36403</v>
      </c>
      <c r="D354" s="99">
        <v>20.7</v>
      </c>
      <c r="E354" s="97">
        <v>881.77</v>
      </c>
      <c r="F354" s="98">
        <v>861.07</v>
      </c>
      <c r="G354" s="104"/>
    </row>
    <row r="355" spans="1:7" ht="12.75">
      <c r="A355" s="84" t="s">
        <v>202</v>
      </c>
      <c r="B355" s="85">
        <v>36425</v>
      </c>
      <c r="D355" s="99">
        <v>20.92</v>
      </c>
      <c r="E355" s="97">
        <v>881.77</v>
      </c>
      <c r="F355" s="98">
        <v>860.85</v>
      </c>
      <c r="G355" s="104"/>
    </row>
    <row r="356" spans="1:7" ht="12.75">
      <c r="A356" s="84" t="s">
        <v>202</v>
      </c>
      <c r="B356" s="85">
        <v>36459</v>
      </c>
      <c r="C356" s="89"/>
      <c r="D356" s="105">
        <v>20.5</v>
      </c>
      <c r="E356" s="97">
        <v>881.77</v>
      </c>
      <c r="F356" s="98">
        <v>861.27</v>
      </c>
      <c r="G356" s="104"/>
    </row>
    <row r="357" spans="1:7" ht="12.75">
      <c r="A357" s="84" t="s">
        <v>202</v>
      </c>
      <c r="B357" s="85">
        <v>36486</v>
      </c>
      <c r="C357" s="89"/>
      <c r="D357" s="105">
        <v>21.82</v>
      </c>
      <c r="E357" s="97">
        <v>881.77</v>
      </c>
      <c r="F357" s="98">
        <v>859.95</v>
      </c>
      <c r="G357" s="104"/>
    </row>
    <row r="358" spans="1:7" ht="12.75">
      <c r="A358" s="84" t="s">
        <v>202</v>
      </c>
      <c r="B358" s="85">
        <v>36524</v>
      </c>
      <c r="C358" s="89"/>
      <c r="D358" s="105">
        <v>22.1</v>
      </c>
      <c r="E358" s="97">
        <v>881.77</v>
      </c>
      <c r="F358" s="98">
        <v>859.67</v>
      </c>
      <c r="G358" s="104"/>
    </row>
    <row r="359" spans="1:7" ht="12.75">
      <c r="A359" s="84" t="s">
        <v>203</v>
      </c>
      <c r="B359" s="85">
        <v>36206</v>
      </c>
      <c r="D359" s="86">
        <v>22.58</v>
      </c>
      <c r="E359" s="97">
        <v>881.55</v>
      </c>
      <c r="F359" s="96">
        <v>858.97</v>
      </c>
      <c r="G359" s="104"/>
    </row>
    <row r="360" spans="1:7" ht="12.75">
      <c r="A360" s="84" t="s">
        <v>203</v>
      </c>
      <c r="B360" s="85">
        <v>36238</v>
      </c>
      <c r="D360" s="86">
        <v>22.5</v>
      </c>
      <c r="E360" s="97">
        <v>881.55</v>
      </c>
      <c r="F360" s="96">
        <v>859.05</v>
      </c>
      <c r="G360" s="104"/>
    </row>
    <row r="361" spans="1:7" ht="12.75">
      <c r="A361" s="84" t="s">
        <v>203</v>
      </c>
      <c r="B361" s="85">
        <v>36263</v>
      </c>
      <c r="D361" s="86">
        <v>21.85</v>
      </c>
      <c r="E361" s="97">
        <v>881.55</v>
      </c>
      <c r="F361" s="96">
        <v>859.7</v>
      </c>
      <c r="G361" s="104"/>
    </row>
    <row r="362" spans="1:7" ht="12.75">
      <c r="A362" s="84" t="s">
        <v>203</v>
      </c>
      <c r="B362" s="85">
        <v>36307</v>
      </c>
      <c r="D362" s="86">
        <v>20.48</v>
      </c>
      <c r="E362" s="97">
        <v>881.55</v>
      </c>
      <c r="F362" s="96">
        <v>861.07</v>
      </c>
      <c r="G362" s="104"/>
    </row>
    <row r="363" spans="1:7" ht="12.75">
      <c r="A363" s="84" t="s">
        <v>203</v>
      </c>
      <c r="B363" s="85">
        <v>36334</v>
      </c>
      <c r="D363" s="86">
        <v>20.11</v>
      </c>
      <c r="E363" s="97">
        <v>881.55</v>
      </c>
      <c r="F363" s="96">
        <v>861.44</v>
      </c>
      <c r="G363" s="104"/>
    </row>
    <row r="364" spans="1:7" ht="12.75">
      <c r="A364" s="84" t="s">
        <v>203</v>
      </c>
      <c r="B364" s="85">
        <v>36347</v>
      </c>
      <c r="D364" s="86">
        <v>20.2</v>
      </c>
      <c r="E364" s="97">
        <v>881.55</v>
      </c>
      <c r="F364" s="96">
        <v>861.35</v>
      </c>
      <c r="G364" s="104"/>
    </row>
    <row r="365" spans="1:7" ht="12.75">
      <c r="A365" s="84" t="s">
        <v>203</v>
      </c>
      <c r="B365" s="85">
        <v>36403</v>
      </c>
      <c r="D365" s="86">
        <v>20.81</v>
      </c>
      <c r="E365" s="97">
        <v>881.55</v>
      </c>
      <c r="F365" s="96">
        <v>860.74</v>
      </c>
      <c r="G365" s="104"/>
    </row>
    <row r="366" spans="1:7" ht="12.75">
      <c r="A366" s="84" t="s">
        <v>203</v>
      </c>
      <c r="B366" s="85">
        <v>36425</v>
      </c>
      <c r="D366" s="86">
        <v>21.08</v>
      </c>
      <c r="E366" s="97">
        <v>881.55</v>
      </c>
      <c r="F366" s="96">
        <v>860.47</v>
      </c>
      <c r="G366" s="104"/>
    </row>
    <row r="367" spans="1:7" ht="12.75">
      <c r="A367" s="84" t="s">
        <v>203</v>
      </c>
      <c r="B367" s="85">
        <v>36459</v>
      </c>
      <c r="C367" s="89"/>
      <c r="D367" s="105">
        <v>21.44</v>
      </c>
      <c r="E367" s="97">
        <v>881.55</v>
      </c>
      <c r="F367" s="96">
        <v>860.11</v>
      </c>
      <c r="G367" s="104"/>
    </row>
    <row r="368" spans="1:7" ht="12.75">
      <c r="A368" s="84" t="s">
        <v>203</v>
      </c>
      <c r="B368" s="85">
        <v>36486</v>
      </c>
      <c r="C368" s="89"/>
      <c r="D368" s="105">
        <v>21.63</v>
      </c>
      <c r="E368" s="97">
        <v>881.55</v>
      </c>
      <c r="F368" s="96">
        <v>859.92</v>
      </c>
      <c r="G368" s="104"/>
    </row>
    <row r="369" spans="1:7" ht="12.75">
      <c r="A369" s="84" t="s">
        <v>203</v>
      </c>
      <c r="B369" s="85">
        <v>36524</v>
      </c>
      <c r="C369" s="89"/>
      <c r="D369" s="105">
        <v>21.88</v>
      </c>
      <c r="E369" s="97">
        <v>881.55</v>
      </c>
      <c r="F369" s="96">
        <v>859.67</v>
      </c>
      <c r="G369" s="104"/>
    </row>
    <row r="370" spans="1:7" ht="12.75">
      <c r="A370" s="84" t="s">
        <v>204</v>
      </c>
      <c r="B370" s="85">
        <v>36206</v>
      </c>
      <c r="D370" s="86">
        <v>16.77</v>
      </c>
      <c r="E370" s="97">
        <v>874.8</v>
      </c>
      <c r="F370" s="96">
        <v>858.03</v>
      </c>
      <c r="G370" s="104"/>
    </row>
    <row r="371" spans="1:7" ht="12.75">
      <c r="A371" s="84" t="s">
        <v>204</v>
      </c>
      <c r="B371" s="85">
        <v>36238</v>
      </c>
      <c r="D371" s="86">
        <v>16.66</v>
      </c>
      <c r="E371" s="97">
        <v>874.8</v>
      </c>
      <c r="F371" s="96">
        <v>858.14</v>
      </c>
      <c r="G371" s="104"/>
    </row>
    <row r="372" spans="1:7" ht="12.75">
      <c r="A372" s="84" t="s">
        <v>204</v>
      </c>
      <c r="B372" s="85">
        <v>36263</v>
      </c>
      <c r="D372" s="86">
        <v>16.15</v>
      </c>
      <c r="E372" s="97">
        <v>874.8</v>
      </c>
      <c r="F372" s="96">
        <v>858.65</v>
      </c>
      <c r="G372" s="104"/>
    </row>
    <row r="373" spans="1:7" ht="12.75">
      <c r="A373" s="84" t="s">
        <v>204</v>
      </c>
      <c r="B373" s="85">
        <v>36307</v>
      </c>
      <c r="D373" s="86">
        <v>14.57</v>
      </c>
      <c r="E373" s="97">
        <v>874.8</v>
      </c>
      <c r="F373" s="96">
        <v>860.23</v>
      </c>
      <c r="G373" s="104"/>
    </row>
    <row r="374" spans="1:7" ht="12.75">
      <c r="A374" s="84" t="s">
        <v>204</v>
      </c>
      <c r="B374" s="85">
        <v>36334</v>
      </c>
      <c r="D374" s="86">
        <v>14.79</v>
      </c>
      <c r="E374" s="97">
        <v>874.8</v>
      </c>
      <c r="F374" s="96">
        <v>860.01</v>
      </c>
      <c r="G374" s="104"/>
    </row>
    <row r="375" spans="1:7" ht="12.75">
      <c r="A375" s="84" t="s">
        <v>204</v>
      </c>
      <c r="B375" s="85">
        <v>36347</v>
      </c>
      <c r="D375" s="86">
        <v>14.45</v>
      </c>
      <c r="E375" s="97">
        <v>874.8</v>
      </c>
      <c r="F375" s="96">
        <v>860.35</v>
      </c>
      <c r="G375" s="104"/>
    </row>
    <row r="376" spans="1:7" ht="12.75">
      <c r="A376" s="84" t="s">
        <v>204</v>
      </c>
      <c r="B376" s="85">
        <v>36403</v>
      </c>
      <c r="D376" s="86">
        <v>15.15</v>
      </c>
      <c r="E376" s="97">
        <v>874.8</v>
      </c>
      <c r="F376" s="96">
        <v>859.65</v>
      </c>
      <c r="G376" s="104"/>
    </row>
    <row r="377" spans="1:7" ht="12.75">
      <c r="A377" s="84" t="s">
        <v>204</v>
      </c>
      <c r="B377" s="85">
        <v>36425</v>
      </c>
      <c r="D377" s="86">
        <v>15.2</v>
      </c>
      <c r="E377" s="97">
        <v>881.55</v>
      </c>
      <c r="F377" s="96">
        <v>866.35</v>
      </c>
      <c r="G377" s="104"/>
    </row>
    <row r="378" spans="1:7" ht="12.75">
      <c r="A378" s="84" t="s">
        <v>204</v>
      </c>
      <c r="B378" s="85">
        <v>36459</v>
      </c>
      <c r="C378" s="89"/>
      <c r="D378" s="105">
        <v>15.53</v>
      </c>
      <c r="E378" s="97">
        <v>881.55</v>
      </c>
      <c r="F378" s="96">
        <v>866.02</v>
      </c>
      <c r="G378" s="104"/>
    </row>
    <row r="379" spans="1:7" ht="12.75">
      <c r="A379" s="84" t="s">
        <v>204</v>
      </c>
      <c r="B379" s="85">
        <v>36486</v>
      </c>
      <c r="C379" s="89"/>
      <c r="D379" s="105">
        <v>15.65</v>
      </c>
      <c r="E379" s="97">
        <v>881.55</v>
      </c>
      <c r="F379" s="96">
        <v>865.9</v>
      </c>
      <c r="G379" s="104"/>
    </row>
    <row r="380" spans="1:7" ht="12.75">
      <c r="A380" s="84" t="s">
        <v>204</v>
      </c>
      <c r="B380" s="85">
        <v>36524</v>
      </c>
      <c r="C380" s="89"/>
      <c r="D380" s="105">
        <v>15.8</v>
      </c>
      <c r="E380" s="97">
        <v>881.55</v>
      </c>
      <c r="F380" s="96">
        <v>865.75</v>
      </c>
      <c r="G380" s="104"/>
    </row>
    <row r="381" spans="1:7" ht="12.75">
      <c r="A381" s="84" t="s">
        <v>205</v>
      </c>
      <c r="B381" s="85">
        <v>36206</v>
      </c>
      <c r="D381" s="86">
        <v>10.65</v>
      </c>
      <c r="E381" s="97">
        <v>868.01</v>
      </c>
      <c r="F381" s="96">
        <v>857.36</v>
      </c>
      <c r="G381" s="104"/>
    </row>
    <row r="382" spans="1:7" ht="12.75">
      <c r="A382" s="84" t="s">
        <v>205</v>
      </c>
      <c r="B382" s="85">
        <v>36238</v>
      </c>
      <c r="D382" s="86">
        <v>10.49</v>
      </c>
      <c r="E382" s="97">
        <v>868.01</v>
      </c>
      <c r="F382" s="96">
        <v>857.52</v>
      </c>
      <c r="G382" s="104"/>
    </row>
    <row r="383" spans="1:7" ht="12.75">
      <c r="A383" s="84" t="s">
        <v>205</v>
      </c>
      <c r="B383" s="85">
        <v>36263</v>
      </c>
      <c r="D383" s="86">
        <v>10.11</v>
      </c>
      <c r="E383" s="97">
        <v>868.01</v>
      </c>
      <c r="F383" s="96">
        <v>857.9</v>
      </c>
      <c r="G383" s="104"/>
    </row>
    <row r="384" spans="1:7" ht="12.75">
      <c r="A384" s="84" t="s">
        <v>205</v>
      </c>
      <c r="B384" s="85">
        <v>36307</v>
      </c>
      <c r="D384" s="86">
        <v>8.52</v>
      </c>
      <c r="E384" s="97">
        <v>868.01</v>
      </c>
      <c r="F384" s="96">
        <v>859.49</v>
      </c>
      <c r="G384" s="104"/>
    </row>
    <row r="385" spans="1:7" ht="12.75">
      <c r="A385" s="84" t="s">
        <v>205</v>
      </c>
      <c r="B385" s="85">
        <v>36334</v>
      </c>
      <c r="D385" s="86">
        <v>8.66</v>
      </c>
      <c r="E385" s="97">
        <v>868.01</v>
      </c>
      <c r="F385" s="96">
        <v>859.35</v>
      </c>
      <c r="G385" s="104"/>
    </row>
    <row r="386" spans="1:7" ht="12.75">
      <c r="A386" s="84" t="s">
        <v>205</v>
      </c>
      <c r="B386" s="85">
        <v>36403</v>
      </c>
      <c r="D386" s="86">
        <v>8.99</v>
      </c>
      <c r="E386" s="97">
        <v>868.01</v>
      </c>
      <c r="F386" s="96">
        <v>859.02</v>
      </c>
      <c r="G386" s="104"/>
    </row>
    <row r="387" spans="1:7" ht="12.75">
      <c r="A387" s="84" t="s">
        <v>205</v>
      </c>
      <c r="B387" s="85">
        <v>36425</v>
      </c>
      <c r="D387" s="86">
        <v>9.15</v>
      </c>
      <c r="E387" s="97">
        <v>868.01</v>
      </c>
      <c r="F387" s="96">
        <v>858.86</v>
      </c>
      <c r="G387" s="104"/>
    </row>
    <row r="388" spans="1:7" ht="12.75">
      <c r="A388" s="84" t="s">
        <v>205</v>
      </c>
      <c r="B388" s="85">
        <v>36459</v>
      </c>
      <c r="C388" s="89"/>
      <c r="D388" s="105">
        <v>9.4</v>
      </c>
      <c r="E388" s="97">
        <v>868.01</v>
      </c>
      <c r="F388" s="96">
        <v>858.61</v>
      </c>
      <c r="G388" s="104"/>
    </row>
    <row r="389" spans="1:7" ht="12.75">
      <c r="A389" s="84" t="s">
        <v>205</v>
      </c>
      <c r="B389" s="85">
        <v>36486</v>
      </c>
      <c r="C389" s="89"/>
      <c r="D389" s="105">
        <v>9.48</v>
      </c>
      <c r="E389" s="97">
        <v>868.01</v>
      </c>
      <c r="F389" s="96">
        <v>858.53</v>
      </c>
      <c r="G389" s="104"/>
    </row>
    <row r="390" spans="1:7" ht="12.75">
      <c r="A390" s="84" t="s">
        <v>205</v>
      </c>
      <c r="B390" s="85">
        <v>36524</v>
      </c>
      <c r="C390" s="89"/>
      <c r="D390" s="105">
        <v>9.07</v>
      </c>
      <c r="E390" s="97">
        <v>868.01</v>
      </c>
      <c r="F390" s="96">
        <v>858.94</v>
      </c>
      <c r="G390" s="104"/>
    </row>
    <row r="391" spans="1:7" ht="12.75">
      <c r="A391" s="84" t="s">
        <v>206</v>
      </c>
      <c r="B391" s="85">
        <v>36206</v>
      </c>
      <c r="D391" s="86">
        <v>18.52</v>
      </c>
      <c r="E391" s="97">
        <v>877.24</v>
      </c>
      <c r="F391" s="96">
        <v>858.72</v>
      </c>
      <c r="G391" s="104"/>
    </row>
    <row r="392" spans="1:7" ht="12.75">
      <c r="A392" s="84" t="s">
        <v>206</v>
      </c>
      <c r="B392" s="85">
        <v>36238</v>
      </c>
      <c r="D392" s="86">
        <v>18.41</v>
      </c>
      <c r="E392" s="97">
        <v>877.24</v>
      </c>
      <c r="F392" s="96">
        <v>858.83</v>
      </c>
      <c r="G392" s="104"/>
    </row>
    <row r="393" spans="1:7" ht="12.75">
      <c r="A393" s="84" t="s">
        <v>206</v>
      </c>
      <c r="B393" s="85">
        <v>36263</v>
      </c>
      <c r="D393" s="86">
        <v>17.81</v>
      </c>
      <c r="E393" s="97">
        <v>877.24</v>
      </c>
      <c r="F393" s="96">
        <v>859.43</v>
      </c>
      <c r="G393" s="104"/>
    </row>
    <row r="394" spans="1:7" ht="12.75">
      <c r="A394" s="84" t="s">
        <v>206</v>
      </c>
      <c r="B394" s="93">
        <v>36265</v>
      </c>
      <c r="C394" s="92">
        <v>9908142</v>
      </c>
      <c r="D394" s="87">
        <v>17.81</v>
      </c>
      <c r="E394" s="97">
        <v>877.24</v>
      </c>
      <c r="F394" s="96">
        <v>859.43</v>
      </c>
      <c r="G394" s="104"/>
    </row>
    <row r="395" spans="1:7" ht="12.75">
      <c r="A395" s="84" t="s">
        <v>206</v>
      </c>
      <c r="B395" s="85">
        <v>36307</v>
      </c>
      <c r="D395" s="100" t="s">
        <v>474</v>
      </c>
      <c r="E395" s="97"/>
      <c r="F395" s="96"/>
      <c r="G395" s="104"/>
    </row>
    <row r="396" spans="1:7" ht="12.75">
      <c r="A396" s="84" t="s">
        <v>207</v>
      </c>
      <c r="B396" s="85">
        <v>36206</v>
      </c>
      <c r="D396" s="86">
        <v>17.36</v>
      </c>
      <c r="E396" s="97">
        <v>876.19</v>
      </c>
      <c r="F396" s="96">
        <v>858.83</v>
      </c>
      <c r="G396" s="104"/>
    </row>
    <row r="397" spans="1:7" ht="12.75">
      <c r="A397" s="84" t="s">
        <v>207</v>
      </c>
      <c r="B397" s="85">
        <v>36238</v>
      </c>
      <c r="D397" s="86">
        <v>17.27</v>
      </c>
      <c r="E397" s="97">
        <v>876.19</v>
      </c>
      <c r="F397" s="96">
        <v>858.92</v>
      </c>
      <c r="G397" s="104"/>
    </row>
    <row r="398" spans="1:7" ht="12.75">
      <c r="A398" s="84" t="s">
        <v>207</v>
      </c>
      <c r="B398" s="85">
        <v>36263</v>
      </c>
      <c r="D398" s="86">
        <v>16.69</v>
      </c>
      <c r="E398" s="97">
        <v>876.19</v>
      </c>
      <c r="F398" s="96">
        <v>859.5</v>
      </c>
      <c r="G398" s="104"/>
    </row>
    <row r="399" spans="1:7" ht="12.75">
      <c r="A399" s="84" t="s">
        <v>207</v>
      </c>
      <c r="B399" s="93">
        <v>36265</v>
      </c>
      <c r="C399" s="92">
        <v>9908143</v>
      </c>
      <c r="D399" s="87">
        <v>16.69</v>
      </c>
      <c r="E399" s="97">
        <v>876.19</v>
      </c>
      <c r="F399" s="96">
        <v>859.5</v>
      </c>
      <c r="G399" s="104"/>
    </row>
    <row r="400" spans="1:7" ht="12.75">
      <c r="A400" s="84" t="s">
        <v>207</v>
      </c>
      <c r="B400" s="85">
        <v>36307</v>
      </c>
      <c r="D400" s="100" t="s">
        <v>474</v>
      </c>
      <c r="E400" s="97"/>
      <c r="F400" s="96"/>
      <c r="G400" s="104"/>
    </row>
    <row r="401" spans="1:7" ht="12.75">
      <c r="A401" s="84" t="s">
        <v>208</v>
      </c>
      <c r="B401" s="85">
        <v>36206</v>
      </c>
      <c r="D401" s="86">
        <v>17.5</v>
      </c>
      <c r="E401" s="97">
        <v>877.88</v>
      </c>
      <c r="F401" s="96">
        <v>860.38</v>
      </c>
      <c r="G401" s="104"/>
    </row>
    <row r="402" spans="1:7" ht="12.75">
      <c r="A402" s="84" t="s">
        <v>208</v>
      </c>
      <c r="B402" s="85">
        <v>36263</v>
      </c>
      <c r="D402" s="86">
        <v>16.79</v>
      </c>
      <c r="E402" s="97">
        <v>877.88</v>
      </c>
      <c r="F402" s="96">
        <v>861.09</v>
      </c>
      <c r="G402" s="104"/>
    </row>
    <row r="403" spans="1:7" ht="12.75">
      <c r="A403" s="84" t="s">
        <v>208</v>
      </c>
      <c r="B403" s="85">
        <v>36307</v>
      </c>
      <c r="D403" s="86">
        <v>15.67</v>
      </c>
      <c r="E403" s="97">
        <v>877.88</v>
      </c>
      <c r="F403" s="96">
        <v>862.21</v>
      </c>
      <c r="G403" s="104"/>
    </row>
    <row r="404" spans="1:7" ht="12.75">
      <c r="A404" s="84" t="s">
        <v>208</v>
      </c>
      <c r="B404" s="85">
        <v>36334</v>
      </c>
      <c r="D404" s="86">
        <v>15.22</v>
      </c>
      <c r="E404" s="97">
        <v>877.88</v>
      </c>
      <c r="F404" s="96">
        <v>862.66</v>
      </c>
      <c r="G404" s="104"/>
    </row>
    <row r="405" spans="1:7" ht="12.75">
      <c r="A405" s="84" t="s">
        <v>208</v>
      </c>
      <c r="B405" s="85">
        <v>36347</v>
      </c>
      <c r="D405" s="86">
        <v>15.34</v>
      </c>
      <c r="E405" s="97">
        <v>877.88</v>
      </c>
      <c r="F405" s="96">
        <v>862.54</v>
      </c>
      <c r="G405" s="104"/>
    </row>
    <row r="406" spans="1:7" ht="12.75">
      <c r="A406" s="84" t="s">
        <v>208</v>
      </c>
      <c r="B406" s="85">
        <v>36459</v>
      </c>
      <c r="C406" s="89"/>
      <c r="D406" s="90" t="s">
        <v>470</v>
      </c>
      <c r="E406" s="87"/>
      <c r="F406" s="91"/>
      <c r="G406" s="104"/>
    </row>
    <row r="407" spans="1:7" ht="12.75">
      <c r="A407" s="84" t="s">
        <v>208</v>
      </c>
      <c r="B407" s="85">
        <v>36486</v>
      </c>
      <c r="C407" s="89"/>
      <c r="D407" s="105">
        <v>16.7</v>
      </c>
      <c r="E407" s="97">
        <v>877.88</v>
      </c>
      <c r="F407" s="96">
        <v>861.18</v>
      </c>
      <c r="G407" s="104"/>
    </row>
    <row r="408" spans="1:7" ht="12.75">
      <c r="A408" s="84" t="s">
        <v>208</v>
      </c>
      <c r="B408" s="85">
        <v>36524</v>
      </c>
      <c r="C408" s="89"/>
      <c r="D408" s="105">
        <v>16.9</v>
      </c>
      <c r="E408" s="97">
        <v>877.88</v>
      </c>
      <c r="F408" s="96">
        <v>860.98</v>
      </c>
      <c r="G408" s="104"/>
    </row>
    <row r="409" spans="1:7" ht="12.75">
      <c r="A409" s="84" t="s">
        <v>209</v>
      </c>
      <c r="B409" s="85">
        <v>36206</v>
      </c>
      <c r="D409" s="86">
        <v>14.85</v>
      </c>
      <c r="E409" s="97">
        <v>874.24</v>
      </c>
      <c r="F409" s="96">
        <v>859.39</v>
      </c>
      <c r="G409" s="104"/>
    </row>
    <row r="410" spans="1:7" ht="12.75">
      <c r="A410" s="84" t="s">
        <v>210</v>
      </c>
      <c r="B410" s="85">
        <v>36307</v>
      </c>
      <c r="D410" s="86">
        <v>34.6</v>
      </c>
      <c r="E410" s="97">
        <v>892.28</v>
      </c>
      <c r="F410" s="96">
        <v>857.68</v>
      </c>
      <c r="G410" s="104"/>
    </row>
    <row r="411" spans="1:7" ht="12.75">
      <c r="A411" s="84" t="s">
        <v>210</v>
      </c>
      <c r="B411" s="85">
        <v>36334</v>
      </c>
      <c r="D411" s="86">
        <v>34.79</v>
      </c>
      <c r="E411" s="97">
        <v>892.28</v>
      </c>
      <c r="F411" s="96">
        <v>857.49</v>
      </c>
      <c r="G411" s="104"/>
    </row>
    <row r="412" spans="1:7" ht="12.75">
      <c r="A412" s="84" t="s">
        <v>210</v>
      </c>
      <c r="B412" s="85">
        <v>36347</v>
      </c>
      <c r="D412" s="86">
        <v>35.5</v>
      </c>
      <c r="E412" s="97">
        <v>892.28</v>
      </c>
      <c r="F412" s="96">
        <v>856.78</v>
      </c>
      <c r="G412" s="104"/>
    </row>
    <row r="413" spans="1:7" ht="12.75">
      <c r="A413" s="84" t="s">
        <v>210</v>
      </c>
      <c r="B413" s="85">
        <v>36403</v>
      </c>
      <c r="D413" s="86">
        <v>34.35</v>
      </c>
      <c r="E413" s="97">
        <v>892.28</v>
      </c>
      <c r="F413" s="96">
        <v>857.93</v>
      </c>
      <c r="G413" s="104"/>
    </row>
    <row r="414" spans="1:7" ht="12.75">
      <c r="A414" s="84" t="s">
        <v>210</v>
      </c>
      <c r="B414" s="85">
        <v>36425</v>
      </c>
      <c r="D414" s="86">
        <v>35.03</v>
      </c>
      <c r="E414" s="97">
        <v>892.28</v>
      </c>
      <c r="F414" s="96">
        <v>857.25</v>
      </c>
      <c r="G414" s="104"/>
    </row>
    <row r="415" spans="1:7" ht="12.75">
      <c r="A415" s="84" t="s">
        <v>210</v>
      </c>
      <c r="B415" s="85">
        <v>36459</v>
      </c>
      <c r="C415" s="89"/>
      <c r="D415" s="105">
        <v>35.26</v>
      </c>
      <c r="E415" s="97">
        <v>892.28</v>
      </c>
      <c r="F415" s="96">
        <v>857.02</v>
      </c>
      <c r="G415" s="104"/>
    </row>
    <row r="416" spans="1:7" ht="12.75">
      <c r="A416" s="84" t="s">
        <v>210</v>
      </c>
      <c r="B416" s="85">
        <v>36486</v>
      </c>
      <c r="C416" s="89"/>
      <c r="D416" s="105">
        <v>35.21</v>
      </c>
      <c r="E416" s="97">
        <v>892.28</v>
      </c>
      <c r="F416" s="96">
        <v>857.07</v>
      </c>
      <c r="G416" s="104"/>
    </row>
    <row r="417" spans="1:7" ht="12.75">
      <c r="A417" s="84" t="s">
        <v>211</v>
      </c>
      <c r="B417" s="85">
        <v>36206</v>
      </c>
      <c r="D417" s="86">
        <v>36.32</v>
      </c>
      <c r="E417" s="97">
        <v>892.28</v>
      </c>
      <c r="F417" s="96">
        <v>855.96</v>
      </c>
      <c r="G417" s="104"/>
    </row>
    <row r="418" spans="1:7" ht="12.75">
      <c r="A418" s="84" t="s">
        <v>211</v>
      </c>
      <c r="B418" s="85">
        <v>36238</v>
      </c>
      <c r="D418" s="86">
        <v>36.01</v>
      </c>
      <c r="E418" s="97">
        <v>892.28</v>
      </c>
      <c r="F418" s="96">
        <v>856.27</v>
      </c>
      <c r="G418" s="104"/>
    </row>
    <row r="419" spans="1:7" ht="12.75">
      <c r="A419" s="84" t="s">
        <v>211</v>
      </c>
      <c r="B419" s="85">
        <v>36263</v>
      </c>
      <c r="D419" s="86">
        <v>36</v>
      </c>
      <c r="E419" s="97">
        <v>892.28</v>
      </c>
      <c r="F419" s="96">
        <v>856.28</v>
      </c>
      <c r="G419" s="104"/>
    </row>
    <row r="420" spans="1:7" ht="12.75">
      <c r="A420" s="84" t="s">
        <v>211</v>
      </c>
      <c r="B420" s="85">
        <v>36307</v>
      </c>
      <c r="D420" s="86">
        <v>34.72</v>
      </c>
      <c r="E420" s="97">
        <v>892.28</v>
      </c>
      <c r="F420" s="96">
        <v>857.56</v>
      </c>
      <c r="G420" s="104"/>
    </row>
    <row r="421" spans="1:7" ht="12.75">
      <c r="A421" s="84" t="s">
        <v>211</v>
      </c>
      <c r="B421" s="85">
        <v>36334</v>
      </c>
      <c r="D421" s="86">
        <v>34.9</v>
      </c>
      <c r="E421" s="97">
        <v>892.28</v>
      </c>
      <c r="F421" s="96">
        <v>857.38</v>
      </c>
      <c r="G421" s="104"/>
    </row>
    <row r="422" spans="1:7" ht="12.75">
      <c r="A422" s="84" t="s">
        <v>211</v>
      </c>
      <c r="B422" s="85">
        <v>36347</v>
      </c>
      <c r="D422" s="86">
        <v>34.51</v>
      </c>
      <c r="E422" s="97">
        <v>892.28</v>
      </c>
      <c r="F422" s="96">
        <v>857.77</v>
      </c>
      <c r="G422" s="104"/>
    </row>
    <row r="423" spans="1:7" ht="12.75">
      <c r="A423" s="84" t="s">
        <v>211</v>
      </c>
      <c r="B423" s="85">
        <v>36403</v>
      </c>
      <c r="D423" s="86">
        <v>34.34</v>
      </c>
      <c r="E423" s="97">
        <v>892.28</v>
      </c>
      <c r="F423" s="96">
        <v>857.94</v>
      </c>
      <c r="G423" s="104"/>
    </row>
    <row r="424" spans="1:7" ht="12.75">
      <c r="A424" s="84" t="s">
        <v>211</v>
      </c>
      <c r="B424" s="85">
        <v>36425</v>
      </c>
      <c r="D424" s="86">
        <v>35.13</v>
      </c>
      <c r="E424" s="97">
        <v>892.28</v>
      </c>
      <c r="F424" s="96">
        <v>857.15</v>
      </c>
      <c r="G424" s="104"/>
    </row>
    <row r="425" spans="1:7" ht="12.75">
      <c r="A425" s="84" t="s">
        <v>211</v>
      </c>
      <c r="B425" s="85">
        <v>36459</v>
      </c>
      <c r="C425" s="89"/>
      <c r="D425" s="105">
        <v>35.34</v>
      </c>
      <c r="E425" s="97">
        <v>892.28</v>
      </c>
      <c r="F425" s="96">
        <v>856.94</v>
      </c>
      <c r="G425" s="104"/>
    </row>
    <row r="426" spans="1:7" ht="12.75">
      <c r="A426" s="84" t="s">
        <v>211</v>
      </c>
      <c r="B426" s="85">
        <v>36486</v>
      </c>
      <c r="C426" s="89"/>
      <c r="D426" s="105">
        <v>35.29</v>
      </c>
      <c r="E426" s="97">
        <v>892.28</v>
      </c>
      <c r="F426" s="96">
        <v>856.99</v>
      </c>
      <c r="G426" s="104"/>
    </row>
    <row r="427" spans="1:7" ht="12.75">
      <c r="A427" s="84" t="s">
        <v>211</v>
      </c>
      <c r="B427" s="85">
        <v>36524</v>
      </c>
      <c r="C427" s="89"/>
      <c r="D427" s="105">
        <v>36.07</v>
      </c>
      <c r="E427" s="97">
        <v>892.28</v>
      </c>
      <c r="F427" s="96">
        <v>856.21</v>
      </c>
      <c r="G427" s="104"/>
    </row>
    <row r="428" spans="1:7" ht="12.75">
      <c r="A428" s="84" t="s">
        <v>212</v>
      </c>
      <c r="B428" s="85">
        <v>36206</v>
      </c>
      <c r="D428" s="86">
        <v>36.65</v>
      </c>
      <c r="E428" s="97">
        <v>892.63</v>
      </c>
      <c r="F428" s="96">
        <v>855.98</v>
      </c>
      <c r="G428" s="104"/>
    </row>
    <row r="429" spans="1:7" ht="12.75">
      <c r="A429" s="84" t="s">
        <v>212</v>
      </c>
      <c r="B429" s="85">
        <v>36238</v>
      </c>
      <c r="D429" s="86">
        <v>36.31</v>
      </c>
      <c r="E429" s="97">
        <v>892.63</v>
      </c>
      <c r="F429" s="96">
        <v>856.32</v>
      </c>
      <c r="G429" s="104"/>
    </row>
    <row r="430" spans="1:7" ht="12.75">
      <c r="A430" s="84" t="s">
        <v>212</v>
      </c>
      <c r="B430" s="85">
        <v>36263</v>
      </c>
      <c r="D430" s="86">
        <v>36.32</v>
      </c>
      <c r="E430" s="97">
        <v>892.63</v>
      </c>
      <c r="F430" s="96">
        <v>856.31</v>
      </c>
      <c r="G430" s="104"/>
    </row>
    <row r="431" spans="1:7" ht="12.75">
      <c r="A431" s="84" t="s">
        <v>212</v>
      </c>
      <c r="B431" s="85">
        <v>36307</v>
      </c>
      <c r="D431" s="86">
        <v>35.07</v>
      </c>
      <c r="E431" s="97">
        <v>892.63</v>
      </c>
      <c r="F431" s="96">
        <v>857.56</v>
      </c>
      <c r="G431" s="104"/>
    </row>
    <row r="432" spans="1:7" ht="12.75">
      <c r="A432" s="84" t="s">
        <v>212</v>
      </c>
      <c r="B432" s="85">
        <v>36334</v>
      </c>
      <c r="D432" s="86">
        <v>35.24</v>
      </c>
      <c r="E432" s="97">
        <v>892.63</v>
      </c>
      <c r="F432" s="96">
        <v>857.39</v>
      </c>
      <c r="G432" s="104"/>
    </row>
    <row r="433" spans="1:7" ht="12.75">
      <c r="A433" s="84" t="s">
        <v>212</v>
      </c>
      <c r="B433" s="85">
        <v>36347</v>
      </c>
      <c r="D433" s="86">
        <v>34.88</v>
      </c>
      <c r="E433" s="97">
        <v>892.63</v>
      </c>
      <c r="F433" s="96">
        <v>857.75</v>
      </c>
      <c r="G433" s="104"/>
    </row>
    <row r="434" spans="1:7" ht="12.75">
      <c r="A434" s="84" t="s">
        <v>212</v>
      </c>
      <c r="B434" s="85">
        <v>36403</v>
      </c>
      <c r="D434" s="86">
        <v>34.65</v>
      </c>
      <c r="E434" s="97">
        <v>892.63</v>
      </c>
      <c r="F434" s="96">
        <v>857.98</v>
      </c>
      <c r="G434" s="104"/>
    </row>
    <row r="435" spans="1:7" ht="12.75">
      <c r="A435" s="84" t="s">
        <v>212</v>
      </c>
      <c r="B435" s="85">
        <v>36425</v>
      </c>
      <c r="D435" s="86">
        <v>35.49</v>
      </c>
      <c r="E435" s="97">
        <v>892.63</v>
      </c>
      <c r="F435" s="96">
        <v>857.14</v>
      </c>
      <c r="G435" s="104"/>
    </row>
    <row r="436" spans="1:7" ht="12.75">
      <c r="A436" s="84" t="s">
        <v>212</v>
      </c>
      <c r="B436" s="85">
        <v>36459</v>
      </c>
      <c r="C436" s="89"/>
      <c r="D436" s="105">
        <v>35.71</v>
      </c>
      <c r="E436" s="97">
        <v>892.63</v>
      </c>
      <c r="F436" s="96">
        <v>856.92</v>
      </c>
      <c r="G436" s="104"/>
    </row>
    <row r="437" spans="1:7" ht="12.75">
      <c r="A437" s="84" t="s">
        <v>212</v>
      </c>
      <c r="B437" s="85">
        <v>36486</v>
      </c>
      <c r="C437" s="89"/>
      <c r="D437" s="105">
        <v>35.62</v>
      </c>
      <c r="E437" s="97">
        <v>892.63</v>
      </c>
      <c r="F437" s="96">
        <v>857.01</v>
      </c>
      <c r="G437" s="104"/>
    </row>
    <row r="438" spans="1:7" ht="12.75">
      <c r="A438" s="84" t="s">
        <v>212</v>
      </c>
      <c r="B438" s="85">
        <v>36524</v>
      </c>
      <c r="C438" s="89"/>
      <c r="D438" s="105">
        <v>36.42</v>
      </c>
      <c r="E438" s="97">
        <v>892.63</v>
      </c>
      <c r="F438" s="96">
        <v>856.21</v>
      </c>
      <c r="G438" s="104"/>
    </row>
    <row r="439" spans="1:7" ht="12.75">
      <c r="A439" s="84" t="s">
        <v>149</v>
      </c>
      <c r="B439" s="93">
        <v>36206</v>
      </c>
      <c r="C439" s="92"/>
      <c r="D439" s="87">
        <v>35.95</v>
      </c>
      <c r="E439" s="87">
        <v>892</v>
      </c>
      <c r="F439" s="91">
        <v>856.05</v>
      </c>
      <c r="G439" s="104"/>
    </row>
    <row r="440" spans="1:7" ht="12.75">
      <c r="A440" s="84" t="s">
        <v>149</v>
      </c>
      <c r="B440" s="93">
        <v>36265</v>
      </c>
      <c r="C440" s="92">
        <v>9908135</v>
      </c>
      <c r="D440" s="87">
        <v>35.61</v>
      </c>
      <c r="E440" s="87">
        <v>892</v>
      </c>
      <c r="F440" s="91">
        <v>856.39</v>
      </c>
      <c r="G440" s="104"/>
    </row>
    <row r="441" spans="1:7" ht="12.75">
      <c r="A441" s="84" t="s">
        <v>149</v>
      </c>
      <c r="B441" s="93">
        <v>36307</v>
      </c>
      <c r="C441" s="92"/>
      <c r="D441" s="87">
        <v>34.36</v>
      </c>
      <c r="E441" s="87">
        <v>892</v>
      </c>
      <c r="F441" s="91">
        <v>857.64</v>
      </c>
      <c r="G441" s="104"/>
    </row>
    <row r="442" spans="1:7" ht="12.75">
      <c r="A442" s="84" t="s">
        <v>149</v>
      </c>
      <c r="B442" s="93">
        <v>36334</v>
      </c>
      <c r="C442" s="92"/>
      <c r="D442" s="87">
        <v>34.54</v>
      </c>
      <c r="E442" s="87">
        <v>892</v>
      </c>
      <c r="F442" s="91">
        <v>857.46</v>
      </c>
      <c r="G442" s="104"/>
    </row>
    <row r="443" spans="1:7" ht="12.75">
      <c r="A443" s="84" t="s">
        <v>149</v>
      </c>
      <c r="B443" s="93">
        <v>36348</v>
      </c>
      <c r="C443" s="92">
        <v>9920550</v>
      </c>
      <c r="D443" s="87">
        <v>34.16</v>
      </c>
      <c r="E443" s="87">
        <v>892</v>
      </c>
      <c r="F443" s="91">
        <v>857.84</v>
      </c>
      <c r="G443" s="104"/>
    </row>
    <row r="444" spans="1:7" ht="12.75">
      <c r="A444" s="84" t="s">
        <v>149</v>
      </c>
      <c r="B444" s="93">
        <v>36403</v>
      </c>
      <c r="C444" s="92"/>
      <c r="D444" s="87">
        <v>33.99</v>
      </c>
      <c r="E444" s="87">
        <v>892</v>
      </c>
      <c r="F444" s="91">
        <v>858.01</v>
      </c>
      <c r="G444" s="104"/>
    </row>
    <row r="445" spans="1:7" ht="12.75">
      <c r="A445" s="84" t="s">
        <v>149</v>
      </c>
      <c r="B445" s="93">
        <v>36425</v>
      </c>
      <c r="C445" s="92"/>
      <c r="D445" s="87">
        <v>34.8</v>
      </c>
      <c r="E445" s="87">
        <v>892</v>
      </c>
      <c r="F445" s="91">
        <v>857.2</v>
      </c>
      <c r="G445" s="104"/>
    </row>
    <row r="446" spans="1:7" ht="12.75">
      <c r="A446" s="84" t="s">
        <v>149</v>
      </c>
      <c r="B446" s="85">
        <v>36459</v>
      </c>
      <c r="C446" s="89"/>
      <c r="D446" s="105">
        <v>34.99</v>
      </c>
      <c r="E446" s="87">
        <v>892</v>
      </c>
      <c r="F446" s="91">
        <v>857.01</v>
      </c>
      <c r="G446" s="104"/>
    </row>
    <row r="447" spans="1:7" ht="12.75">
      <c r="A447" s="84" t="s">
        <v>149</v>
      </c>
      <c r="B447" s="85">
        <v>36486</v>
      </c>
      <c r="C447" s="89"/>
      <c r="D447" s="105">
        <v>34.95</v>
      </c>
      <c r="E447" s="87">
        <v>892</v>
      </c>
      <c r="F447" s="91">
        <v>857.05</v>
      </c>
      <c r="G447" s="104"/>
    </row>
    <row r="448" spans="1:7" ht="12.75">
      <c r="A448" s="84" t="s">
        <v>149</v>
      </c>
      <c r="B448" s="85">
        <v>36524</v>
      </c>
      <c r="C448" s="89"/>
      <c r="D448" s="105">
        <v>35.71</v>
      </c>
      <c r="E448" s="87">
        <v>892</v>
      </c>
      <c r="F448" s="91">
        <v>856.29</v>
      </c>
      <c r="G448" s="104"/>
    </row>
    <row r="449" spans="1:7" ht="12.75">
      <c r="A449" s="84" t="s">
        <v>150</v>
      </c>
      <c r="B449" s="93">
        <v>36206</v>
      </c>
      <c r="C449" s="92"/>
      <c r="D449" s="87">
        <v>15.26</v>
      </c>
      <c r="E449" s="87">
        <v>871.28</v>
      </c>
      <c r="F449" s="91">
        <v>856.02</v>
      </c>
      <c r="G449" s="104"/>
    </row>
    <row r="450" spans="1:7" ht="12.75">
      <c r="A450" s="84" t="s">
        <v>150</v>
      </c>
      <c r="B450" s="93">
        <v>36263</v>
      </c>
      <c r="C450" s="92">
        <v>9908124</v>
      </c>
      <c r="D450" s="87">
        <v>14.95</v>
      </c>
      <c r="E450" s="87">
        <v>871.28</v>
      </c>
      <c r="F450" s="91">
        <v>856.33</v>
      </c>
      <c r="G450" s="104"/>
    </row>
    <row r="451" spans="1:7" ht="12.75">
      <c r="A451" s="84" t="s">
        <v>150</v>
      </c>
      <c r="B451" s="93">
        <v>36307</v>
      </c>
      <c r="C451" s="92"/>
      <c r="D451" s="87">
        <v>13.33</v>
      </c>
      <c r="E451" s="87">
        <v>871.28</v>
      </c>
      <c r="F451" s="91">
        <v>857.95</v>
      </c>
      <c r="G451" s="104"/>
    </row>
    <row r="452" spans="1:7" ht="12.75">
      <c r="A452" s="84" t="s">
        <v>150</v>
      </c>
      <c r="B452" s="93">
        <v>36334</v>
      </c>
      <c r="C452" s="92"/>
      <c r="D452" s="87">
        <v>13.5</v>
      </c>
      <c r="E452" s="87">
        <v>871.28</v>
      </c>
      <c r="F452" s="91">
        <v>857.78</v>
      </c>
      <c r="G452" s="104"/>
    </row>
    <row r="453" spans="1:7" ht="12.75">
      <c r="A453" s="84" t="s">
        <v>150</v>
      </c>
      <c r="B453" s="93">
        <v>36350</v>
      </c>
      <c r="C453" s="92">
        <v>9921052</v>
      </c>
      <c r="D453" s="87">
        <v>13.13</v>
      </c>
      <c r="E453" s="87">
        <v>871.28</v>
      </c>
      <c r="F453" s="91">
        <v>858.15</v>
      </c>
      <c r="G453" s="104"/>
    </row>
    <row r="454" spans="1:7" ht="12.75">
      <c r="A454" s="84" t="s">
        <v>150</v>
      </c>
      <c r="B454" s="93">
        <v>36403</v>
      </c>
      <c r="C454" s="92"/>
      <c r="D454" s="87">
        <v>13.3</v>
      </c>
      <c r="E454" s="87">
        <v>871.28</v>
      </c>
      <c r="F454" s="91">
        <v>857.98</v>
      </c>
      <c r="G454" s="104"/>
    </row>
    <row r="455" spans="1:7" ht="12.75">
      <c r="A455" s="84" t="s">
        <v>150</v>
      </c>
      <c r="B455" s="93">
        <v>36425</v>
      </c>
      <c r="C455" s="92"/>
      <c r="D455" s="87">
        <v>13.79</v>
      </c>
      <c r="E455" s="87">
        <v>871.28</v>
      </c>
      <c r="F455" s="91">
        <v>857.49</v>
      </c>
      <c r="G455" s="104"/>
    </row>
    <row r="456" spans="1:7" ht="12.75">
      <c r="A456" s="84" t="s">
        <v>150</v>
      </c>
      <c r="B456" s="85">
        <v>36459</v>
      </c>
      <c r="C456" s="89"/>
      <c r="D456" s="105">
        <v>14.04</v>
      </c>
      <c r="E456" s="87">
        <v>871.28</v>
      </c>
      <c r="F456" s="91">
        <v>857.24</v>
      </c>
      <c r="G456" s="104"/>
    </row>
    <row r="457" spans="1:7" ht="12.75">
      <c r="A457" s="84" t="s">
        <v>150</v>
      </c>
      <c r="B457" s="85">
        <v>36486</v>
      </c>
      <c r="C457" s="89"/>
      <c r="D457" s="105">
        <v>14.14</v>
      </c>
      <c r="E457" s="87">
        <v>871.28</v>
      </c>
      <c r="F457" s="91">
        <v>857.14</v>
      </c>
      <c r="G457" s="104"/>
    </row>
    <row r="458" spans="1:7" ht="12.75">
      <c r="A458" s="84" t="s">
        <v>150</v>
      </c>
      <c r="B458" s="85">
        <v>36524</v>
      </c>
      <c r="C458" s="89"/>
      <c r="D458" s="105">
        <v>14.76</v>
      </c>
      <c r="E458" s="87">
        <v>871.28</v>
      </c>
      <c r="F458" s="91">
        <v>856.52</v>
      </c>
      <c r="G458" s="104"/>
    </row>
    <row r="459" spans="1:7" ht="12.75">
      <c r="A459" s="84" t="s">
        <v>213</v>
      </c>
      <c r="B459" s="85">
        <v>36206</v>
      </c>
      <c r="D459" s="86">
        <v>21.1</v>
      </c>
      <c r="E459" s="97">
        <v>878.55</v>
      </c>
      <c r="F459" s="96">
        <v>857.45</v>
      </c>
      <c r="G459" s="104"/>
    </row>
    <row r="460" spans="1:7" ht="12.75">
      <c r="A460" s="84" t="s">
        <v>213</v>
      </c>
      <c r="B460" s="85">
        <v>36238</v>
      </c>
      <c r="D460" s="86">
        <v>20.82</v>
      </c>
      <c r="E460" s="97">
        <v>878.55</v>
      </c>
      <c r="F460" s="96">
        <v>857.73</v>
      </c>
      <c r="G460" s="104"/>
    </row>
    <row r="461" spans="1:7" ht="12.75">
      <c r="A461" s="84" t="s">
        <v>213</v>
      </c>
      <c r="B461" s="85">
        <v>36264</v>
      </c>
      <c r="D461" s="86">
        <v>19.71</v>
      </c>
      <c r="E461" s="97">
        <v>878.55</v>
      </c>
      <c r="F461" s="96">
        <v>858.84</v>
      </c>
      <c r="G461" s="104"/>
    </row>
    <row r="462" spans="1:7" ht="12.75">
      <c r="A462" s="84" t="s">
        <v>213</v>
      </c>
      <c r="B462" s="85">
        <v>36307</v>
      </c>
      <c r="D462" s="86">
        <v>19.35</v>
      </c>
      <c r="E462" s="97">
        <v>878.55</v>
      </c>
      <c r="F462" s="96">
        <v>859.2</v>
      </c>
      <c r="G462" s="104"/>
    </row>
    <row r="463" spans="1:7" ht="12.75">
      <c r="A463" s="84" t="s">
        <v>213</v>
      </c>
      <c r="B463" s="85">
        <v>36334</v>
      </c>
      <c r="D463" s="86">
        <v>19.33</v>
      </c>
      <c r="E463" s="97">
        <v>878.55</v>
      </c>
      <c r="F463" s="96">
        <v>859.22</v>
      </c>
      <c r="G463" s="104"/>
    </row>
    <row r="464" spans="1:7" ht="12.75">
      <c r="A464" s="84" t="s">
        <v>213</v>
      </c>
      <c r="B464" s="85">
        <v>36347</v>
      </c>
      <c r="D464" s="86">
        <v>19.11</v>
      </c>
      <c r="E464" s="97">
        <v>878.55</v>
      </c>
      <c r="F464" s="96">
        <v>859.44</v>
      </c>
      <c r="G464" s="104"/>
    </row>
    <row r="465" spans="1:7" ht="12.75">
      <c r="A465" s="84" t="s">
        <v>213</v>
      </c>
      <c r="B465" s="85">
        <v>36403</v>
      </c>
      <c r="D465" s="86">
        <v>19.45</v>
      </c>
      <c r="E465" s="97">
        <v>878.55</v>
      </c>
      <c r="F465" s="96">
        <v>859.1</v>
      </c>
      <c r="G465" s="104"/>
    </row>
    <row r="466" spans="1:7" ht="12.75">
      <c r="A466" s="84" t="s">
        <v>213</v>
      </c>
      <c r="B466" s="85">
        <v>36425</v>
      </c>
      <c r="D466" s="86">
        <v>19.44</v>
      </c>
      <c r="E466" s="97">
        <v>878.55</v>
      </c>
      <c r="F466" s="96">
        <v>859.11</v>
      </c>
      <c r="G466" s="104"/>
    </row>
    <row r="467" spans="1:7" ht="12.75">
      <c r="A467" s="84" t="s">
        <v>213</v>
      </c>
      <c r="B467" s="85">
        <v>36459</v>
      </c>
      <c r="C467" s="89"/>
      <c r="D467" s="105">
        <v>19.66</v>
      </c>
      <c r="E467" s="97">
        <v>878.55</v>
      </c>
      <c r="F467" s="96">
        <v>858.89</v>
      </c>
      <c r="G467" s="104"/>
    </row>
    <row r="468" spans="1:7" ht="12.75">
      <c r="A468" s="84" t="s">
        <v>213</v>
      </c>
      <c r="B468" s="85">
        <v>36486</v>
      </c>
      <c r="C468" s="89"/>
      <c r="D468" s="105">
        <v>19.81</v>
      </c>
      <c r="E468" s="97">
        <v>878.55</v>
      </c>
      <c r="F468" s="96">
        <v>858.74</v>
      </c>
      <c r="G468" s="104"/>
    </row>
    <row r="469" spans="1:7" ht="12.75">
      <c r="A469" s="84" t="s">
        <v>213</v>
      </c>
      <c r="B469" s="85">
        <v>36524</v>
      </c>
      <c r="C469" s="89"/>
      <c r="D469" s="105">
        <v>20.24</v>
      </c>
      <c r="E469" s="97">
        <v>878.55</v>
      </c>
      <c r="F469" s="96">
        <v>858.31</v>
      </c>
      <c r="G469" s="104"/>
    </row>
    <row r="470" spans="1:7" ht="12.75">
      <c r="A470" s="84" t="s">
        <v>214</v>
      </c>
      <c r="B470" s="85">
        <v>36206</v>
      </c>
      <c r="D470" s="86">
        <v>19.4</v>
      </c>
      <c r="E470" s="97">
        <v>876.82</v>
      </c>
      <c r="F470" s="96">
        <v>857.42</v>
      </c>
      <c r="G470" s="104"/>
    </row>
    <row r="471" spans="1:7" ht="12.75">
      <c r="A471" s="84" t="s">
        <v>214</v>
      </c>
      <c r="B471" s="85">
        <v>36238</v>
      </c>
      <c r="D471" s="86">
        <v>19.11</v>
      </c>
      <c r="E471" s="97">
        <v>876.82</v>
      </c>
      <c r="F471" s="96">
        <v>857.71</v>
      </c>
      <c r="G471" s="104"/>
    </row>
    <row r="472" spans="1:7" ht="12.75">
      <c r="A472" s="84" t="s">
        <v>214</v>
      </c>
      <c r="B472" s="85">
        <v>36263</v>
      </c>
      <c r="D472" s="86">
        <v>19.02</v>
      </c>
      <c r="E472" s="97">
        <v>876.82</v>
      </c>
      <c r="F472" s="96">
        <v>857.8</v>
      </c>
      <c r="G472" s="104"/>
    </row>
    <row r="473" spans="1:7" ht="12.75">
      <c r="A473" s="84" t="s">
        <v>214</v>
      </c>
      <c r="B473" s="85">
        <v>36307</v>
      </c>
      <c r="D473" s="86">
        <v>17.66</v>
      </c>
      <c r="E473" s="97">
        <v>876.82</v>
      </c>
      <c r="F473" s="96">
        <v>859.16</v>
      </c>
      <c r="G473" s="104"/>
    </row>
    <row r="474" spans="1:7" ht="12.75">
      <c r="A474" s="84" t="s">
        <v>214</v>
      </c>
      <c r="B474" s="85">
        <v>36334</v>
      </c>
      <c r="D474" s="86">
        <v>17.64</v>
      </c>
      <c r="E474" s="97">
        <v>876.82</v>
      </c>
      <c r="F474" s="96">
        <v>859.18</v>
      </c>
      <c r="G474" s="104"/>
    </row>
    <row r="475" spans="1:7" ht="12.75">
      <c r="A475" s="84" t="s">
        <v>214</v>
      </c>
      <c r="B475" s="85">
        <v>36347</v>
      </c>
      <c r="D475" s="86">
        <v>17.41</v>
      </c>
      <c r="E475" s="97">
        <v>876.82</v>
      </c>
      <c r="F475" s="96">
        <v>859.41</v>
      </c>
      <c r="G475" s="104"/>
    </row>
    <row r="476" spans="1:7" ht="12.75">
      <c r="A476" s="84" t="s">
        <v>214</v>
      </c>
      <c r="B476" s="85">
        <v>36403</v>
      </c>
      <c r="D476" s="86">
        <v>17.71</v>
      </c>
      <c r="E476" s="97">
        <v>876.82</v>
      </c>
      <c r="F476" s="96">
        <v>859.11</v>
      </c>
      <c r="G476" s="104"/>
    </row>
    <row r="477" spans="1:7" ht="12.75">
      <c r="A477" s="84" t="s">
        <v>214</v>
      </c>
      <c r="B477" s="85">
        <v>36425</v>
      </c>
      <c r="D477" s="86">
        <v>17.73</v>
      </c>
      <c r="E477" s="97">
        <v>876.82</v>
      </c>
      <c r="F477" s="96">
        <v>859.09</v>
      </c>
      <c r="G477" s="104"/>
    </row>
    <row r="478" spans="1:7" ht="12.75">
      <c r="A478" s="84" t="s">
        <v>214</v>
      </c>
      <c r="B478" s="85">
        <v>36459</v>
      </c>
      <c r="C478" s="89"/>
      <c r="D478" s="105">
        <v>17.97</v>
      </c>
      <c r="E478" s="97">
        <v>876.82</v>
      </c>
      <c r="F478" s="96">
        <v>858.85</v>
      </c>
      <c r="G478" s="104"/>
    </row>
    <row r="479" spans="1:7" ht="12.75">
      <c r="A479" s="84" t="s">
        <v>214</v>
      </c>
      <c r="B479" s="85">
        <v>36486</v>
      </c>
      <c r="C479" s="89"/>
      <c r="D479" s="105">
        <v>18.1</v>
      </c>
      <c r="E479" s="97">
        <v>876.82</v>
      </c>
      <c r="F479" s="96">
        <v>858.72</v>
      </c>
      <c r="G479" s="104"/>
    </row>
    <row r="480" spans="1:7" ht="12.75">
      <c r="A480" s="84" t="s">
        <v>214</v>
      </c>
      <c r="B480" s="85">
        <v>36524</v>
      </c>
      <c r="C480" s="89"/>
      <c r="D480" s="105">
        <v>18.52</v>
      </c>
      <c r="E480" s="97">
        <v>876.82</v>
      </c>
      <c r="F480" s="96">
        <v>858.3</v>
      </c>
      <c r="G480" s="104"/>
    </row>
    <row r="481" spans="1:7" ht="12.75">
      <c r="A481" s="84" t="s">
        <v>215</v>
      </c>
      <c r="B481" s="85">
        <v>36206</v>
      </c>
      <c r="D481" s="86">
        <v>28.37</v>
      </c>
      <c r="E481" s="97">
        <v>884.64</v>
      </c>
      <c r="F481" s="96">
        <v>856.27</v>
      </c>
      <c r="G481" s="104"/>
    </row>
    <row r="482" spans="1:7" ht="12.75">
      <c r="A482" s="84" t="s">
        <v>215</v>
      </c>
      <c r="B482" s="85">
        <v>36238</v>
      </c>
      <c r="D482" s="86">
        <v>28.02</v>
      </c>
      <c r="E482" s="97">
        <v>884.64</v>
      </c>
      <c r="F482" s="96">
        <v>856.62</v>
      </c>
      <c r="G482" s="104"/>
    </row>
    <row r="483" spans="1:7" ht="12.75">
      <c r="A483" s="84" t="s">
        <v>215</v>
      </c>
      <c r="B483" s="85">
        <v>36263</v>
      </c>
      <c r="D483" s="86">
        <v>28</v>
      </c>
      <c r="E483" s="97">
        <v>884.64</v>
      </c>
      <c r="F483" s="96">
        <v>856.64</v>
      </c>
      <c r="G483" s="104"/>
    </row>
    <row r="484" spans="1:7" ht="12.75">
      <c r="A484" s="84" t="s">
        <v>215</v>
      </c>
      <c r="B484" s="85">
        <v>36307</v>
      </c>
      <c r="D484" s="86">
        <v>26.6</v>
      </c>
      <c r="E484" s="97">
        <v>884.64</v>
      </c>
      <c r="F484" s="96">
        <v>858.04</v>
      </c>
      <c r="G484" s="104"/>
    </row>
    <row r="485" spans="1:7" ht="12.75">
      <c r="A485" s="84" t="s">
        <v>215</v>
      </c>
      <c r="B485" s="85">
        <v>36334</v>
      </c>
      <c r="D485" s="86">
        <v>26.81</v>
      </c>
      <c r="E485" s="97">
        <v>884.64</v>
      </c>
      <c r="F485" s="96">
        <v>857.83</v>
      </c>
      <c r="G485" s="104"/>
    </row>
    <row r="486" spans="1:7" ht="12.75">
      <c r="A486" s="84" t="s">
        <v>215</v>
      </c>
      <c r="B486" s="85">
        <v>36347</v>
      </c>
      <c r="D486" s="86">
        <v>26.52</v>
      </c>
      <c r="E486" s="97">
        <v>884.64</v>
      </c>
      <c r="F486" s="96">
        <v>858.12</v>
      </c>
      <c r="G486" s="104"/>
    </row>
    <row r="487" spans="1:7" ht="12.75">
      <c r="A487" s="84" t="s">
        <v>215</v>
      </c>
      <c r="B487" s="85">
        <v>36403</v>
      </c>
      <c r="D487" s="86">
        <v>26.5</v>
      </c>
      <c r="E487" s="97">
        <v>884.64</v>
      </c>
      <c r="F487" s="96">
        <v>858.14</v>
      </c>
      <c r="G487" s="104"/>
    </row>
    <row r="488" spans="1:7" ht="12.75">
      <c r="A488" s="84" t="s">
        <v>215</v>
      </c>
      <c r="B488" s="85">
        <v>36425</v>
      </c>
      <c r="D488" s="86">
        <v>27.13</v>
      </c>
      <c r="E488" s="97">
        <v>884.64</v>
      </c>
      <c r="F488" s="96">
        <v>857.51</v>
      </c>
      <c r="G488" s="104"/>
    </row>
    <row r="489" spans="1:7" ht="12.75">
      <c r="A489" s="84" t="s">
        <v>215</v>
      </c>
      <c r="B489" s="85">
        <v>36459</v>
      </c>
      <c r="C489" s="89"/>
      <c r="D489" s="105">
        <v>27.28</v>
      </c>
      <c r="E489" s="97">
        <v>884.64</v>
      </c>
      <c r="F489" s="96">
        <v>857.36</v>
      </c>
      <c r="G489" s="104"/>
    </row>
    <row r="490" spans="1:7" ht="12.75">
      <c r="A490" s="84" t="s">
        <v>215</v>
      </c>
      <c r="B490" s="85">
        <v>36486</v>
      </c>
      <c r="C490" s="89"/>
      <c r="D490" s="105">
        <v>27.3</v>
      </c>
      <c r="E490" s="97">
        <v>884.64</v>
      </c>
      <c r="F490" s="96">
        <v>857.34</v>
      </c>
      <c r="G490" s="104"/>
    </row>
    <row r="491" spans="1:7" ht="12.75">
      <c r="A491" s="84" t="s">
        <v>215</v>
      </c>
      <c r="B491" s="85">
        <v>36524</v>
      </c>
      <c r="C491" s="89"/>
      <c r="D491" s="105">
        <v>27.96</v>
      </c>
      <c r="E491" s="97">
        <v>884.64</v>
      </c>
      <c r="F491" s="96">
        <v>856.68</v>
      </c>
      <c r="G491" s="104"/>
    </row>
    <row r="492" spans="1:7" ht="12.75">
      <c r="A492" s="84" t="s">
        <v>216</v>
      </c>
      <c r="B492" s="85">
        <v>36206</v>
      </c>
      <c r="D492" s="86">
        <v>28.39</v>
      </c>
      <c r="E492" s="97">
        <v>884.53</v>
      </c>
      <c r="F492" s="96">
        <v>856.14</v>
      </c>
      <c r="G492" s="104"/>
    </row>
    <row r="493" spans="1:7" ht="12.75">
      <c r="A493" s="84" t="s">
        <v>216</v>
      </c>
      <c r="B493" s="85">
        <v>36238</v>
      </c>
      <c r="D493" s="86">
        <v>27.92</v>
      </c>
      <c r="E493" s="97">
        <v>884.53</v>
      </c>
      <c r="F493" s="96">
        <v>856.61</v>
      </c>
      <c r="G493" s="104"/>
    </row>
    <row r="494" spans="1:7" ht="12.75">
      <c r="A494" s="84" t="s">
        <v>216</v>
      </c>
      <c r="B494" s="85">
        <v>36263</v>
      </c>
      <c r="D494" s="86">
        <v>27.89</v>
      </c>
      <c r="E494" s="97">
        <v>884.53</v>
      </c>
      <c r="F494" s="96">
        <v>856.64</v>
      </c>
      <c r="G494" s="104"/>
    </row>
    <row r="495" spans="1:7" ht="12.75">
      <c r="A495" s="84" t="s">
        <v>216</v>
      </c>
      <c r="B495" s="85">
        <v>36307</v>
      </c>
      <c r="D495" s="86">
        <v>26.6</v>
      </c>
      <c r="E495" s="97">
        <v>884.53</v>
      </c>
      <c r="F495" s="96">
        <v>857.93</v>
      </c>
      <c r="G495" s="104"/>
    </row>
    <row r="496" spans="1:7" ht="12.75">
      <c r="A496" s="84" t="s">
        <v>216</v>
      </c>
      <c r="B496" s="85">
        <v>36334</v>
      </c>
      <c r="D496" s="86">
        <v>26.71</v>
      </c>
      <c r="E496" s="97">
        <v>884.53</v>
      </c>
      <c r="F496" s="96">
        <v>857.82</v>
      </c>
      <c r="G496" s="104"/>
    </row>
    <row r="497" spans="1:7" ht="12.75">
      <c r="A497" s="84" t="s">
        <v>216</v>
      </c>
      <c r="B497" s="85">
        <v>36347</v>
      </c>
      <c r="D497" s="86">
        <v>24.42</v>
      </c>
      <c r="E497" s="97">
        <v>884.53</v>
      </c>
      <c r="F497" s="96">
        <v>860.11</v>
      </c>
      <c r="G497" s="104"/>
    </row>
    <row r="498" spans="1:7" ht="12.75">
      <c r="A498" s="84" t="s">
        <v>216</v>
      </c>
      <c r="B498" s="85">
        <v>36403</v>
      </c>
      <c r="D498" s="86">
        <v>26.41</v>
      </c>
      <c r="E498" s="97">
        <v>884.53</v>
      </c>
      <c r="F498" s="96">
        <v>858.12</v>
      </c>
      <c r="G498" s="104"/>
    </row>
    <row r="499" spans="1:7" ht="12.75">
      <c r="A499" s="84" t="s">
        <v>216</v>
      </c>
      <c r="B499" s="85">
        <v>36425</v>
      </c>
      <c r="D499" s="86">
        <v>27.03</v>
      </c>
      <c r="E499" s="97">
        <v>884.53</v>
      </c>
      <c r="F499" s="96">
        <v>857.5</v>
      </c>
      <c r="G499" s="104"/>
    </row>
    <row r="500" spans="1:7" ht="12.75">
      <c r="A500" s="84" t="s">
        <v>216</v>
      </c>
      <c r="B500" s="85">
        <v>36459</v>
      </c>
      <c r="C500" s="89"/>
      <c r="D500" s="105">
        <v>27.17</v>
      </c>
      <c r="E500" s="97">
        <v>884.53</v>
      </c>
      <c r="F500" s="96">
        <v>857.36</v>
      </c>
      <c r="G500" s="104"/>
    </row>
    <row r="501" spans="1:7" ht="12.75">
      <c r="A501" s="84" t="s">
        <v>216</v>
      </c>
      <c r="B501" s="85">
        <v>36486</v>
      </c>
      <c r="C501" s="89"/>
      <c r="D501" s="105">
        <v>27.21</v>
      </c>
      <c r="E501" s="97">
        <v>884.53</v>
      </c>
      <c r="F501" s="96">
        <v>857.32</v>
      </c>
      <c r="G501" s="104"/>
    </row>
    <row r="502" spans="1:7" ht="12.75">
      <c r="A502" s="84" t="s">
        <v>216</v>
      </c>
      <c r="B502" s="85">
        <v>36524</v>
      </c>
      <c r="C502" s="89"/>
      <c r="D502" s="105">
        <v>27.88</v>
      </c>
      <c r="E502" s="97">
        <v>884.53</v>
      </c>
      <c r="F502" s="96">
        <v>856.65</v>
      </c>
      <c r="G502" s="104"/>
    </row>
    <row r="503" spans="1:7" ht="12.75">
      <c r="A503" s="84" t="s">
        <v>151</v>
      </c>
      <c r="B503" s="93">
        <v>36233</v>
      </c>
      <c r="C503" s="92">
        <v>9908127</v>
      </c>
      <c r="D503" s="87">
        <v>26.34</v>
      </c>
      <c r="E503" s="87">
        <v>883.06</v>
      </c>
      <c r="F503" s="91">
        <v>856.72</v>
      </c>
      <c r="G503" s="104"/>
    </row>
    <row r="504" spans="1:7" ht="12.75">
      <c r="A504" s="84" t="s">
        <v>151</v>
      </c>
      <c r="B504" s="93">
        <v>36307</v>
      </c>
      <c r="C504" s="92"/>
      <c r="D504" s="87">
        <v>26.12</v>
      </c>
      <c r="E504" s="87">
        <v>883.06</v>
      </c>
      <c r="F504" s="91">
        <v>856.94</v>
      </c>
      <c r="G504" s="104"/>
    </row>
    <row r="505" spans="1:7" ht="12.75">
      <c r="A505" s="84" t="s">
        <v>151</v>
      </c>
      <c r="B505" s="93">
        <v>36334</v>
      </c>
      <c r="C505" s="92"/>
      <c r="D505" s="87">
        <v>25.19</v>
      </c>
      <c r="E505" s="87">
        <v>883.06</v>
      </c>
      <c r="F505" s="91">
        <v>857.87</v>
      </c>
      <c r="G505" s="104"/>
    </row>
    <row r="506" spans="1:7" ht="12.75">
      <c r="A506" s="84" t="s">
        <v>151</v>
      </c>
      <c r="B506" s="93">
        <v>36350</v>
      </c>
      <c r="C506" s="92">
        <v>9921051</v>
      </c>
      <c r="D506" s="87">
        <v>24.75</v>
      </c>
      <c r="E506" s="87">
        <v>883.06</v>
      </c>
      <c r="F506" s="91">
        <v>858.31</v>
      </c>
      <c r="G506" s="104"/>
    </row>
    <row r="507" spans="1:7" ht="12.75">
      <c r="A507" s="84" t="s">
        <v>151</v>
      </c>
      <c r="B507" s="93">
        <v>36403</v>
      </c>
      <c r="C507" s="92"/>
      <c r="D507" s="87">
        <v>24.82</v>
      </c>
      <c r="E507" s="87">
        <v>883.06</v>
      </c>
      <c r="F507" s="91">
        <v>858.24</v>
      </c>
      <c r="G507" s="104"/>
    </row>
    <row r="508" spans="1:7" ht="12.75">
      <c r="A508" s="84" t="s">
        <v>151</v>
      </c>
      <c r="B508" s="93">
        <v>36425</v>
      </c>
      <c r="C508" s="92"/>
      <c r="D508" s="87">
        <v>25.5</v>
      </c>
      <c r="E508" s="87">
        <v>883.06</v>
      </c>
      <c r="F508" s="91">
        <v>857.56</v>
      </c>
      <c r="G508" s="104"/>
    </row>
    <row r="509" spans="1:7" ht="12.75">
      <c r="A509" s="84" t="s">
        <v>151</v>
      </c>
      <c r="B509" s="85">
        <v>36459</v>
      </c>
      <c r="C509" s="89"/>
      <c r="D509" s="105">
        <v>25.61</v>
      </c>
      <c r="E509" s="87">
        <v>883.06</v>
      </c>
      <c r="F509" s="91">
        <v>857.45</v>
      </c>
      <c r="G509" s="104"/>
    </row>
    <row r="510" spans="1:7" ht="12.75">
      <c r="A510" s="84" t="s">
        <v>151</v>
      </c>
      <c r="B510" s="85">
        <v>36486</v>
      </c>
      <c r="C510" s="89"/>
      <c r="D510" s="105">
        <v>25.66</v>
      </c>
      <c r="E510" s="87">
        <v>883.06</v>
      </c>
      <c r="F510" s="91">
        <v>857.4</v>
      </c>
      <c r="G510" s="104"/>
    </row>
    <row r="511" spans="1:7" ht="12.75">
      <c r="A511" s="84" t="s">
        <v>151</v>
      </c>
      <c r="B511" s="85">
        <v>36524</v>
      </c>
      <c r="C511" s="89"/>
      <c r="D511" s="105">
        <v>26.34</v>
      </c>
      <c r="E511" s="87">
        <v>883.06</v>
      </c>
      <c r="F511" s="91">
        <v>856.72</v>
      </c>
      <c r="G511" s="104"/>
    </row>
    <row r="512" spans="1:7" ht="12.75">
      <c r="A512" s="84" t="s">
        <v>217</v>
      </c>
      <c r="B512" s="85">
        <v>36206</v>
      </c>
      <c r="D512" s="86">
        <v>22.96</v>
      </c>
      <c r="E512" s="97">
        <v>879.91</v>
      </c>
      <c r="F512" s="96">
        <v>856.95</v>
      </c>
      <c r="G512" s="104">
        <v>0.0022647206844468577</v>
      </c>
    </row>
    <row r="513" spans="1:7" ht="12.75">
      <c r="A513" s="84" t="s">
        <v>217</v>
      </c>
      <c r="B513" s="85">
        <v>36238</v>
      </c>
      <c r="D513" s="86">
        <v>22.69</v>
      </c>
      <c r="E513" s="97">
        <v>879.91</v>
      </c>
      <c r="F513" s="96">
        <v>857.22</v>
      </c>
      <c r="G513" s="104">
        <v>0.0015098137896312385</v>
      </c>
    </row>
    <row r="514" spans="1:7" ht="12.75">
      <c r="A514" s="84" t="s">
        <v>217</v>
      </c>
      <c r="B514" s="85">
        <v>36263</v>
      </c>
      <c r="D514" s="86">
        <v>22.55</v>
      </c>
      <c r="E514" s="97">
        <v>879.91</v>
      </c>
      <c r="F514" s="96">
        <v>857.36</v>
      </c>
      <c r="G514" s="104">
        <v>0.002516356316054925</v>
      </c>
    </row>
    <row r="515" spans="1:7" ht="12.75">
      <c r="A515" s="84" t="s">
        <v>217</v>
      </c>
      <c r="B515" s="85">
        <v>36307</v>
      </c>
      <c r="D515" s="86">
        <v>21.27</v>
      </c>
      <c r="E515" s="97">
        <v>879.91</v>
      </c>
      <c r="F515" s="96">
        <v>858.64</v>
      </c>
      <c r="G515" s="104">
        <v>0.0022647206844468577</v>
      </c>
    </row>
    <row r="516" spans="1:7" ht="12.75">
      <c r="A516" s="84" t="s">
        <v>217</v>
      </c>
      <c r="B516" s="85">
        <v>36334</v>
      </c>
      <c r="D516" s="86">
        <v>21.24</v>
      </c>
      <c r="E516" s="97">
        <v>879.91</v>
      </c>
      <c r="F516" s="96">
        <v>858.67</v>
      </c>
      <c r="G516" s="104">
        <v>0.002013085052841651</v>
      </c>
    </row>
    <row r="517" spans="1:7" ht="12.75">
      <c r="A517" s="84" t="s">
        <v>217</v>
      </c>
      <c r="B517" s="85">
        <v>36347</v>
      </c>
      <c r="D517" s="86">
        <v>20.91</v>
      </c>
      <c r="E517" s="97">
        <v>879.91</v>
      </c>
      <c r="F517" s="96">
        <v>859</v>
      </c>
      <c r="G517" s="104">
        <v>0.0035228988424757506</v>
      </c>
    </row>
    <row r="518" spans="1:7" ht="12.75">
      <c r="A518" s="84" t="s">
        <v>217</v>
      </c>
      <c r="B518" s="85">
        <v>36403</v>
      </c>
      <c r="D518" s="86">
        <v>21.19</v>
      </c>
      <c r="E518" s="97">
        <v>879.91</v>
      </c>
      <c r="F518" s="96">
        <v>858.72</v>
      </c>
      <c r="G518" s="104">
        <v>0.0017614494212364448</v>
      </c>
    </row>
    <row r="519" spans="1:7" ht="12.75">
      <c r="A519" s="84" t="s">
        <v>217</v>
      </c>
      <c r="B519" s="85">
        <v>36425</v>
      </c>
      <c r="D519" s="86">
        <v>21.5</v>
      </c>
      <c r="E519" s="97">
        <v>879.91</v>
      </c>
      <c r="F519" s="96">
        <v>858.41</v>
      </c>
      <c r="G519" s="104">
        <v>0.0017614494212364448</v>
      </c>
    </row>
    <row r="520" spans="1:7" ht="12.75">
      <c r="A520" s="84" t="s">
        <v>217</v>
      </c>
      <c r="B520" s="85">
        <v>36459</v>
      </c>
      <c r="C520" s="89"/>
      <c r="D520" s="105">
        <v>21.64</v>
      </c>
      <c r="E520" s="97">
        <v>879.91</v>
      </c>
      <c r="F520" s="96">
        <v>858.27</v>
      </c>
      <c r="G520" s="104">
        <v>0.0030196275792653375</v>
      </c>
    </row>
    <row r="521" spans="1:7" ht="12.75">
      <c r="A521" s="84" t="s">
        <v>217</v>
      </c>
      <c r="B521" s="85">
        <v>36486</v>
      </c>
      <c r="C521" s="89"/>
      <c r="D521" s="105">
        <v>21.8</v>
      </c>
      <c r="E521" s="97">
        <v>879.91</v>
      </c>
      <c r="F521" s="96">
        <v>858.11</v>
      </c>
      <c r="G521" s="104">
        <v>0.0015098137896312385</v>
      </c>
    </row>
    <row r="522" spans="1:7" ht="12.75">
      <c r="A522" s="84" t="s">
        <v>217</v>
      </c>
      <c r="B522" s="85">
        <v>36524</v>
      </c>
      <c r="C522" s="89"/>
      <c r="D522" s="105">
        <v>22.28</v>
      </c>
      <c r="E522" s="97">
        <v>879.91</v>
      </c>
      <c r="F522" s="96">
        <v>857.63</v>
      </c>
      <c r="G522" s="104">
        <v>0.0017614494212364448</v>
      </c>
    </row>
    <row r="523" spans="1:7" ht="12.75">
      <c r="A523" s="84" t="s">
        <v>218</v>
      </c>
      <c r="B523" s="85">
        <v>36206</v>
      </c>
      <c r="D523" s="86">
        <v>23.5</v>
      </c>
      <c r="E523" s="97">
        <v>880.36</v>
      </c>
      <c r="F523" s="96">
        <v>856.86</v>
      </c>
      <c r="G523" s="104">
        <v>-0.0032644178454843465</v>
      </c>
    </row>
    <row r="524" spans="1:6" ht="12.75">
      <c r="A524" s="84" t="s">
        <v>218</v>
      </c>
      <c r="B524" s="85">
        <v>36238</v>
      </c>
      <c r="D524" s="86">
        <v>23.2</v>
      </c>
      <c r="E524" s="97">
        <v>880.36</v>
      </c>
      <c r="F524" s="96">
        <v>857.16</v>
      </c>
    </row>
    <row r="525" spans="1:7" ht="12.75">
      <c r="A525" s="84" t="s">
        <v>218</v>
      </c>
      <c r="B525" s="85">
        <v>36263</v>
      </c>
      <c r="D525" s="86">
        <v>23.1</v>
      </c>
      <c r="E525" s="97">
        <v>880.36</v>
      </c>
      <c r="F525" s="96">
        <v>857.26</v>
      </c>
      <c r="G525" s="104">
        <v>-0.0038084874863978887</v>
      </c>
    </row>
    <row r="526" spans="1:7" ht="12.75">
      <c r="A526" s="84" t="s">
        <v>218</v>
      </c>
      <c r="B526" s="85">
        <v>36307</v>
      </c>
      <c r="D526" s="86">
        <v>21.81</v>
      </c>
      <c r="E526" s="97">
        <v>880.36</v>
      </c>
      <c r="F526" s="96">
        <v>858.55</v>
      </c>
      <c r="G526" s="104">
        <v>-0.002992383025024483</v>
      </c>
    </row>
    <row r="527" spans="1:7" ht="12.75">
      <c r="A527" s="84" t="s">
        <v>218</v>
      </c>
      <c r="B527" s="85">
        <v>36334</v>
      </c>
      <c r="D527" s="86">
        <v>21.77</v>
      </c>
      <c r="E527" s="97">
        <v>880.36</v>
      </c>
      <c r="F527" s="96">
        <v>858.59</v>
      </c>
      <c r="G527" s="104">
        <v>-0.0032644178454843465</v>
      </c>
    </row>
    <row r="528" spans="1:7" ht="12.75">
      <c r="A528" s="84" t="s">
        <v>218</v>
      </c>
      <c r="B528" s="85">
        <v>36347</v>
      </c>
      <c r="D528" s="86">
        <v>21.5</v>
      </c>
      <c r="E528" s="97">
        <v>880.36</v>
      </c>
      <c r="F528" s="96">
        <v>858.86</v>
      </c>
      <c r="G528" s="104">
        <v>-0.0032644178454843465</v>
      </c>
    </row>
    <row r="529" spans="1:7" ht="12.75">
      <c r="A529" s="84" t="s">
        <v>218</v>
      </c>
      <c r="B529" s="85">
        <v>36403</v>
      </c>
      <c r="D529" s="86">
        <v>21.71</v>
      </c>
      <c r="E529" s="97">
        <v>880.36</v>
      </c>
      <c r="F529" s="96">
        <v>858.65</v>
      </c>
      <c r="G529" s="104">
        <v>-0.0027203482045708043</v>
      </c>
    </row>
    <row r="530" spans="1:7" ht="12.75">
      <c r="A530" s="84" t="s">
        <v>218</v>
      </c>
      <c r="B530" s="85">
        <v>36425</v>
      </c>
      <c r="D530" s="86">
        <v>22.02</v>
      </c>
      <c r="E530" s="97">
        <v>880.36</v>
      </c>
      <c r="F530" s="96">
        <v>858.34</v>
      </c>
      <c r="G530" s="104">
        <v>-0.0027203482045708043</v>
      </c>
    </row>
    <row r="531" spans="1:7" ht="12.75">
      <c r="A531" s="84" t="s">
        <v>475</v>
      </c>
      <c r="B531" s="85">
        <v>36459</v>
      </c>
      <c r="C531" s="89"/>
      <c r="D531" s="105">
        <v>22.21</v>
      </c>
      <c r="E531" s="97">
        <v>880.36</v>
      </c>
      <c r="F531" s="96">
        <v>858.15</v>
      </c>
      <c r="G531" s="104">
        <v>-0.0035364526659411176</v>
      </c>
    </row>
    <row r="532" spans="1:7" ht="12.75">
      <c r="A532" s="84" t="s">
        <v>218</v>
      </c>
      <c r="B532" s="85">
        <v>36486</v>
      </c>
      <c r="C532" s="89"/>
      <c r="D532" s="105">
        <v>22.31</v>
      </c>
      <c r="E532" s="97">
        <v>880.36</v>
      </c>
      <c r="F532" s="96">
        <v>858.05</v>
      </c>
      <c r="G532" s="104">
        <v>-0.002992383025024483</v>
      </c>
    </row>
    <row r="533" spans="1:7" ht="12.75">
      <c r="A533" s="84" t="s">
        <v>218</v>
      </c>
      <c r="B533" s="85">
        <v>36524</v>
      </c>
      <c r="C533" s="89"/>
      <c r="D533" s="105">
        <v>22.8</v>
      </c>
      <c r="E533" s="97">
        <v>880.36</v>
      </c>
      <c r="F533" s="96">
        <v>857.56</v>
      </c>
      <c r="G533" s="104">
        <v>-0.002992383025024483</v>
      </c>
    </row>
    <row r="534" spans="1:7" ht="12.75">
      <c r="A534" s="84" t="s">
        <v>152</v>
      </c>
      <c r="B534" s="93">
        <v>36206</v>
      </c>
      <c r="C534" s="92"/>
      <c r="D534" s="87">
        <v>22.64</v>
      </c>
      <c r="E534" s="87">
        <v>879.62</v>
      </c>
      <c r="F534" s="91">
        <v>856.98</v>
      </c>
      <c r="G534" s="89"/>
    </row>
    <row r="535" spans="1:7" ht="12.75">
      <c r="A535" s="84" t="s">
        <v>152</v>
      </c>
      <c r="B535" s="93">
        <v>36264</v>
      </c>
      <c r="C535" s="92">
        <v>9908128</v>
      </c>
      <c r="D535" s="87">
        <v>22.22</v>
      </c>
      <c r="E535" s="87">
        <v>879.62</v>
      </c>
      <c r="F535" s="91">
        <v>857.4</v>
      </c>
      <c r="G535" s="89"/>
    </row>
    <row r="536" spans="1:7" ht="12.75">
      <c r="A536" s="84" t="s">
        <v>152</v>
      </c>
      <c r="B536" s="93">
        <v>36307</v>
      </c>
      <c r="C536" s="92"/>
      <c r="D536" s="87">
        <v>20.96</v>
      </c>
      <c r="E536" s="87">
        <v>879.62</v>
      </c>
      <c r="F536" s="91">
        <v>858.66</v>
      </c>
      <c r="G536" s="89"/>
    </row>
    <row r="537" spans="1:7" ht="12.75">
      <c r="A537" s="84" t="s">
        <v>152</v>
      </c>
      <c r="B537" s="93">
        <v>36334</v>
      </c>
      <c r="C537" s="92"/>
      <c r="D537" s="87">
        <v>20.91</v>
      </c>
      <c r="E537" s="87">
        <v>879.62</v>
      </c>
      <c r="F537" s="91">
        <v>858.71</v>
      </c>
      <c r="G537" s="89"/>
    </row>
    <row r="538" spans="1:7" ht="12.75">
      <c r="A538" s="84" t="s">
        <v>152</v>
      </c>
      <c r="B538" s="93">
        <v>36350</v>
      </c>
      <c r="C538" s="92">
        <v>9921053</v>
      </c>
      <c r="D538" s="87">
        <v>20.64</v>
      </c>
      <c r="E538" s="87">
        <v>879.62</v>
      </c>
      <c r="F538" s="91">
        <v>858.98</v>
      </c>
      <c r="G538" s="89"/>
    </row>
    <row r="539" spans="1:7" ht="12.75">
      <c r="A539" s="84" t="s">
        <v>152</v>
      </c>
      <c r="B539" s="93">
        <v>36403</v>
      </c>
      <c r="C539" s="92"/>
      <c r="D539" s="87">
        <v>20.87</v>
      </c>
      <c r="E539" s="87">
        <v>879.62</v>
      </c>
      <c r="F539" s="91">
        <v>858.75</v>
      </c>
      <c r="G539" s="89"/>
    </row>
    <row r="540" spans="1:7" ht="12.75">
      <c r="A540" s="84" t="s">
        <v>152</v>
      </c>
      <c r="B540" s="93">
        <v>36425</v>
      </c>
      <c r="C540" s="92"/>
      <c r="D540" s="87">
        <v>21.18</v>
      </c>
      <c r="E540" s="87">
        <v>879.62</v>
      </c>
      <c r="F540" s="91">
        <v>858.44</v>
      </c>
      <c r="G540" s="89"/>
    </row>
    <row r="541" spans="1:7" ht="12.75">
      <c r="A541" s="84" t="s">
        <v>152</v>
      </c>
      <c r="B541" s="85">
        <v>36459</v>
      </c>
      <c r="C541" s="89"/>
      <c r="D541" s="105">
        <v>21.34</v>
      </c>
      <c r="E541" s="87">
        <v>879.62</v>
      </c>
      <c r="F541" s="91">
        <v>858.28</v>
      </c>
      <c r="G541" s="89"/>
    </row>
    <row r="542" spans="1:7" ht="12.75">
      <c r="A542" s="84" t="s">
        <v>152</v>
      </c>
      <c r="B542" s="85">
        <v>36486</v>
      </c>
      <c r="C542" s="89"/>
      <c r="D542" s="105">
        <v>21.46</v>
      </c>
      <c r="E542" s="87">
        <v>879.62</v>
      </c>
      <c r="F542" s="91">
        <v>858.16</v>
      </c>
      <c r="G542" s="89"/>
    </row>
    <row r="543" spans="1:7" ht="12.75">
      <c r="A543" s="84" t="s">
        <v>152</v>
      </c>
      <c r="B543" s="85">
        <v>36524</v>
      </c>
      <c r="C543" s="89"/>
      <c r="D543" s="105">
        <v>21.95</v>
      </c>
      <c r="E543" s="87">
        <v>879.62</v>
      </c>
      <c r="F543" s="91">
        <v>857.67</v>
      </c>
      <c r="G543" s="89"/>
    </row>
    <row r="544" spans="1:6" ht="12.75">
      <c r="A544" s="84" t="s">
        <v>219</v>
      </c>
      <c r="B544" s="85">
        <v>36263</v>
      </c>
      <c r="D544" s="86">
        <v>28.3</v>
      </c>
      <c r="E544" s="97">
        <v>886.28</v>
      </c>
      <c r="F544" s="96">
        <v>857.98</v>
      </c>
    </row>
    <row r="545" spans="1:6" ht="12.75">
      <c r="A545" s="84" t="s">
        <v>219</v>
      </c>
      <c r="B545" s="85">
        <v>36307</v>
      </c>
      <c r="D545" s="86">
        <v>27.4</v>
      </c>
      <c r="E545" s="97">
        <v>886.28</v>
      </c>
      <c r="F545" s="96">
        <v>858.88</v>
      </c>
    </row>
    <row r="546" spans="1:6" ht="12.75">
      <c r="A546" s="84" t="s">
        <v>219</v>
      </c>
      <c r="B546" s="85">
        <v>36334</v>
      </c>
      <c r="D546" s="86">
        <v>27.41</v>
      </c>
      <c r="E546" s="97">
        <v>886.28</v>
      </c>
      <c r="F546" s="96">
        <v>858.87</v>
      </c>
    </row>
    <row r="547" spans="1:6" ht="12.75">
      <c r="A547" s="84" t="s">
        <v>219</v>
      </c>
      <c r="B547" s="85">
        <v>36347</v>
      </c>
      <c r="D547" s="86">
        <v>27.3</v>
      </c>
      <c r="E547" s="97">
        <v>886.28</v>
      </c>
      <c r="F547" s="96">
        <v>858.98</v>
      </c>
    </row>
    <row r="548" spans="1:6" ht="12.75">
      <c r="A548" s="84" t="s">
        <v>219</v>
      </c>
      <c r="B548" s="85">
        <v>36403</v>
      </c>
      <c r="D548" s="86">
        <v>27.5</v>
      </c>
      <c r="E548" s="97">
        <v>886.28</v>
      </c>
      <c r="F548" s="96">
        <v>858.78</v>
      </c>
    </row>
    <row r="549" spans="1:6" ht="12.75">
      <c r="A549" s="84" t="s">
        <v>219</v>
      </c>
      <c r="B549" s="85">
        <v>36425</v>
      </c>
      <c r="D549" s="86">
        <v>27.6</v>
      </c>
      <c r="E549" s="97">
        <v>886.28</v>
      </c>
      <c r="F549" s="96">
        <v>858.68</v>
      </c>
    </row>
    <row r="550" spans="1:7" ht="12.75">
      <c r="A550" s="84" t="s">
        <v>219</v>
      </c>
      <c r="B550" s="85">
        <v>36459</v>
      </c>
      <c r="C550" s="89"/>
      <c r="D550" s="105">
        <v>28.8</v>
      </c>
      <c r="E550" s="97">
        <v>886.28</v>
      </c>
      <c r="F550" s="96">
        <v>857.48</v>
      </c>
      <c r="G550" s="89"/>
    </row>
    <row r="551" spans="1:7" ht="12.75">
      <c r="A551" s="84" t="s">
        <v>219</v>
      </c>
      <c r="B551" s="85">
        <v>36486</v>
      </c>
      <c r="C551" s="89"/>
      <c r="D551" s="105">
        <v>28.72</v>
      </c>
      <c r="E551" s="97">
        <v>886.28</v>
      </c>
      <c r="F551" s="96">
        <v>857.56</v>
      </c>
      <c r="G551" s="89"/>
    </row>
    <row r="552" spans="1:7" ht="12.75">
      <c r="A552" s="84" t="s">
        <v>219</v>
      </c>
      <c r="B552" s="85">
        <v>36524</v>
      </c>
      <c r="C552" s="89"/>
      <c r="D552" s="105">
        <v>29.03</v>
      </c>
      <c r="E552" s="97">
        <v>886.28</v>
      </c>
      <c r="F552" s="96">
        <v>857.25</v>
      </c>
      <c r="G552" s="89"/>
    </row>
    <row r="553" spans="1:7" ht="12.75">
      <c r="A553" s="84" t="s">
        <v>153</v>
      </c>
      <c r="B553" s="93">
        <v>36206</v>
      </c>
      <c r="C553" s="92"/>
      <c r="D553" s="87">
        <v>30.2</v>
      </c>
      <c r="E553" s="87">
        <v>886.66</v>
      </c>
      <c r="F553" s="91">
        <v>856.46</v>
      </c>
      <c r="G553" s="89"/>
    </row>
    <row r="554" spans="1:7" ht="12.75">
      <c r="A554" s="84" t="s">
        <v>153</v>
      </c>
      <c r="B554" s="93">
        <v>36264</v>
      </c>
      <c r="C554" s="92">
        <v>9908125</v>
      </c>
      <c r="D554" s="87">
        <v>29.76</v>
      </c>
      <c r="E554" s="87">
        <v>886.66</v>
      </c>
      <c r="F554" s="91">
        <v>856.9</v>
      </c>
      <c r="G554" s="89"/>
    </row>
    <row r="555" spans="1:7" ht="12.75">
      <c r="A555" s="84" t="s">
        <v>153</v>
      </c>
      <c r="B555" s="93">
        <v>36307</v>
      </c>
      <c r="C555" s="92"/>
      <c r="D555" s="87">
        <v>28.05</v>
      </c>
      <c r="E555" s="87">
        <v>886.66</v>
      </c>
      <c r="F555" s="91">
        <v>858.61</v>
      </c>
      <c r="G555" s="89"/>
    </row>
    <row r="556" spans="1:7" ht="12.75">
      <c r="A556" s="84" t="s">
        <v>153</v>
      </c>
      <c r="B556" s="93">
        <v>36334</v>
      </c>
      <c r="C556" s="92"/>
      <c r="D556" s="87">
        <v>28.14</v>
      </c>
      <c r="E556" s="87">
        <v>886.66</v>
      </c>
      <c r="F556" s="91">
        <v>858.52</v>
      </c>
      <c r="G556" s="89"/>
    </row>
    <row r="557" spans="1:7" ht="12.75">
      <c r="A557" s="84" t="s">
        <v>153</v>
      </c>
      <c r="B557" s="93">
        <v>36350</v>
      </c>
      <c r="C557" s="92"/>
      <c r="D557" s="87">
        <v>27.7</v>
      </c>
      <c r="E557" s="87">
        <v>886.66</v>
      </c>
      <c r="F557" s="91">
        <v>858.96</v>
      </c>
      <c r="G557" s="89"/>
    </row>
    <row r="558" spans="1:6" ht="12.75">
      <c r="A558" s="84" t="s">
        <v>153</v>
      </c>
      <c r="B558" s="85">
        <v>36403</v>
      </c>
      <c r="D558" s="86">
        <v>28.27</v>
      </c>
      <c r="E558" s="87">
        <v>886.66</v>
      </c>
      <c r="F558" s="91">
        <v>858.39</v>
      </c>
    </row>
    <row r="559" spans="1:6" ht="12.75">
      <c r="A559" s="84" t="s">
        <v>153</v>
      </c>
      <c r="B559" s="85">
        <v>36425</v>
      </c>
      <c r="D559" s="86">
        <v>28.51</v>
      </c>
      <c r="E559" s="87">
        <v>886.66</v>
      </c>
      <c r="F559" s="91">
        <v>858.15</v>
      </c>
    </row>
    <row r="560" spans="1:7" ht="12.75">
      <c r="A560" s="84" t="s">
        <v>153</v>
      </c>
      <c r="B560" s="85">
        <v>36459</v>
      </c>
      <c r="C560" s="89"/>
      <c r="D560" s="105">
        <v>28.82</v>
      </c>
      <c r="E560" s="87">
        <v>886.66</v>
      </c>
      <c r="F560" s="91">
        <v>857.84</v>
      </c>
      <c r="G560" s="89"/>
    </row>
    <row r="561" spans="1:7" ht="12.75">
      <c r="A561" s="84" t="s">
        <v>153</v>
      </c>
      <c r="B561" s="85">
        <v>36486</v>
      </c>
      <c r="C561" s="89"/>
      <c r="D561" s="105">
        <v>29.06</v>
      </c>
      <c r="E561" s="87">
        <v>886.66</v>
      </c>
      <c r="F561" s="91">
        <v>857.6</v>
      </c>
      <c r="G561" s="89"/>
    </row>
    <row r="562" spans="1:7" ht="12.75">
      <c r="A562" s="84" t="s">
        <v>153</v>
      </c>
      <c r="B562" s="85">
        <v>36524</v>
      </c>
      <c r="C562" s="89"/>
      <c r="D562" s="105">
        <v>29.52</v>
      </c>
      <c r="E562" s="87">
        <v>886.66</v>
      </c>
      <c r="F562" s="91">
        <v>857.14</v>
      </c>
      <c r="G562" s="89"/>
    </row>
    <row r="563" spans="1:7" ht="12.75">
      <c r="A563" s="84" t="s">
        <v>154</v>
      </c>
      <c r="B563" s="93">
        <v>36206</v>
      </c>
      <c r="C563" s="92"/>
      <c r="D563" s="87">
        <v>37.4</v>
      </c>
      <c r="E563" s="87">
        <v>893.22</v>
      </c>
      <c r="F563" s="91">
        <v>855.82</v>
      </c>
      <c r="G563" s="89"/>
    </row>
    <row r="564" spans="1:7" ht="12.75">
      <c r="A564" s="84" t="s">
        <v>154</v>
      </c>
      <c r="B564" s="93">
        <v>36265</v>
      </c>
      <c r="C564" s="92">
        <v>9908134</v>
      </c>
      <c r="D564" s="87">
        <v>37.12</v>
      </c>
      <c r="E564" s="87">
        <v>893.22</v>
      </c>
      <c r="F564" s="91">
        <v>856.1</v>
      </c>
      <c r="G564" s="89"/>
    </row>
    <row r="565" spans="1:7" ht="12.75">
      <c r="A565" s="84" t="s">
        <v>154</v>
      </c>
      <c r="B565" s="93">
        <v>36307</v>
      </c>
      <c r="C565" s="92"/>
      <c r="D565" s="87">
        <v>35.6</v>
      </c>
      <c r="E565" s="87">
        <v>893.22</v>
      </c>
      <c r="F565" s="91">
        <v>857.62</v>
      </c>
      <c r="G565" s="89"/>
    </row>
    <row r="566" spans="1:7" ht="12.75">
      <c r="A566" s="84" t="s">
        <v>154</v>
      </c>
      <c r="B566" s="93">
        <v>36334</v>
      </c>
      <c r="C566" s="92"/>
      <c r="D566" s="87">
        <v>35.65</v>
      </c>
      <c r="E566" s="87">
        <v>893.22</v>
      </c>
      <c r="F566" s="91">
        <v>857.57</v>
      </c>
      <c r="G566" s="89"/>
    </row>
    <row r="567" spans="1:7" ht="12.75">
      <c r="A567" s="84" t="s">
        <v>154</v>
      </c>
      <c r="B567" s="93">
        <v>36348</v>
      </c>
      <c r="C567" s="92">
        <v>9920548</v>
      </c>
      <c r="D567" s="87">
        <v>35.32</v>
      </c>
      <c r="E567" s="87">
        <v>893.22</v>
      </c>
      <c r="F567" s="91">
        <v>857.9</v>
      </c>
      <c r="G567" s="89"/>
    </row>
    <row r="568" spans="1:7" ht="12.75">
      <c r="A568" s="84" t="s">
        <v>154</v>
      </c>
      <c r="B568" s="93">
        <v>36403</v>
      </c>
      <c r="C568" s="92"/>
      <c r="D568" s="87">
        <v>35.39</v>
      </c>
      <c r="E568" s="87">
        <v>893.22</v>
      </c>
      <c r="F568" s="91">
        <v>857.83</v>
      </c>
      <c r="G568" s="89"/>
    </row>
    <row r="569" spans="1:7" ht="12.75">
      <c r="A569" s="84" t="s">
        <v>154</v>
      </c>
      <c r="B569" s="93">
        <v>36425</v>
      </c>
      <c r="C569" s="92"/>
      <c r="D569" s="87">
        <v>35.92</v>
      </c>
      <c r="E569" s="87">
        <v>893.22</v>
      </c>
      <c r="F569" s="91">
        <v>857.3</v>
      </c>
      <c r="G569" s="89"/>
    </row>
    <row r="570" spans="1:7" ht="12.75">
      <c r="A570" s="84" t="s">
        <v>154</v>
      </c>
      <c r="B570" s="85">
        <v>36459</v>
      </c>
      <c r="C570" s="89"/>
      <c r="D570" s="105">
        <v>36.2</v>
      </c>
      <c r="E570" s="87">
        <v>893.22</v>
      </c>
      <c r="F570" s="91">
        <v>857.02</v>
      </c>
      <c r="G570" s="89"/>
    </row>
    <row r="571" spans="1:7" ht="12.75">
      <c r="A571" s="84" t="s">
        <v>154</v>
      </c>
      <c r="B571" s="85">
        <v>36486</v>
      </c>
      <c r="C571" s="89"/>
      <c r="D571" s="105">
        <v>36.31</v>
      </c>
      <c r="E571" s="87">
        <v>893.22</v>
      </c>
      <c r="F571" s="91">
        <v>856.91</v>
      </c>
      <c r="G571" s="89"/>
    </row>
    <row r="572" spans="1:7" ht="12.75">
      <c r="A572" s="84" t="s">
        <v>154</v>
      </c>
      <c r="B572" s="85">
        <v>36524</v>
      </c>
      <c r="C572" s="89"/>
      <c r="D572" s="105">
        <v>36.98</v>
      </c>
      <c r="E572" s="87">
        <v>893.22</v>
      </c>
      <c r="F572" s="91">
        <v>856.24</v>
      </c>
      <c r="G572" s="89"/>
    </row>
    <row r="573" spans="1:7" ht="12.75">
      <c r="A573" s="84" t="s">
        <v>220</v>
      </c>
      <c r="B573" s="93">
        <v>36206</v>
      </c>
      <c r="C573" s="92"/>
      <c r="D573" s="87">
        <v>37.88</v>
      </c>
      <c r="E573" s="87">
        <v>892.59</v>
      </c>
      <c r="F573" s="91">
        <v>854.71</v>
      </c>
      <c r="G573" s="89"/>
    </row>
    <row r="574" spans="1:7" ht="12.75">
      <c r="A574" s="84" t="s">
        <v>220</v>
      </c>
      <c r="B574" s="93">
        <v>36264</v>
      </c>
      <c r="C574" s="92"/>
      <c r="D574" s="87">
        <v>37.94</v>
      </c>
      <c r="E574" s="87">
        <v>892.59</v>
      </c>
      <c r="F574" s="91">
        <v>854.65</v>
      </c>
      <c r="G574" s="89"/>
    </row>
    <row r="575" spans="1:7" ht="12.75">
      <c r="A575" s="84" t="s">
        <v>220</v>
      </c>
      <c r="B575" s="93">
        <v>36307</v>
      </c>
      <c r="C575" s="92"/>
      <c r="D575" s="87">
        <v>34.84</v>
      </c>
      <c r="E575" s="87">
        <v>892.59</v>
      </c>
      <c r="F575" s="91">
        <v>857.75</v>
      </c>
      <c r="G575" s="89"/>
    </row>
    <row r="576" spans="1:7" ht="12.75">
      <c r="A576" s="84" t="s">
        <v>220</v>
      </c>
      <c r="B576" s="93">
        <v>36334</v>
      </c>
      <c r="C576" s="92"/>
      <c r="D576" s="87">
        <v>36.99</v>
      </c>
      <c r="E576" s="87">
        <v>892.59</v>
      </c>
      <c r="F576" s="91">
        <v>855.6</v>
      </c>
      <c r="G576" s="89"/>
    </row>
    <row r="577" spans="1:6" ht="12.75">
      <c r="A577" s="84" t="s">
        <v>220</v>
      </c>
      <c r="B577" s="85">
        <v>36347</v>
      </c>
      <c r="D577" s="86">
        <v>37.45</v>
      </c>
      <c r="E577" s="87">
        <v>892.59</v>
      </c>
      <c r="F577" s="96">
        <v>855.14</v>
      </c>
    </row>
    <row r="578" spans="1:6" ht="12.75">
      <c r="A578" s="84" t="s">
        <v>220</v>
      </c>
      <c r="B578" s="85">
        <v>36403</v>
      </c>
      <c r="D578" s="86">
        <v>36.71</v>
      </c>
      <c r="E578" s="87">
        <v>892.59</v>
      </c>
      <c r="F578" s="96">
        <v>855.88</v>
      </c>
    </row>
    <row r="579" spans="1:6" ht="12.75">
      <c r="A579" s="84" t="s">
        <v>220</v>
      </c>
      <c r="B579" s="85">
        <v>36425</v>
      </c>
      <c r="D579" s="86">
        <v>36.96</v>
      </c>
      <c r="E579" s="87">
        <v>892.59</v>
      </c>
      <c r="F579" s="96">
        <v>855.63</v>
      </c>
    </row>
    <row r="580" spans="1:7" ht="12.75">
      <c r="A580" s="84" t="s">
        <v>220</v>
      </c>
      <c r="B580" s="85">
        <v>36459</v>
      </c>
      <c r="C580" s="89"/>
      <c r="D580" s="105">
        <v>36.67</v>
      </c>
      <c r="E580" s="87">
        <v>892.59</v>
      </c>
      <c r="F580" s="96">
        <v>855.92</v>
      </c>
      <c r="G580" s="89"/>
    </row>
    <row r="581" spans="1:7" ht="12.75">
      <c r="A581" s="84" t="s">
        <v>220</v>
      </c>
      <c r="B581" s="85">
        <v>36486</v>
      </c>
      <c r="C581" s="89"/>
      <c r="D581" s="105">
        <v>37.03</v>
      </c>
      <c r="E581" s="87">
        <v>892.59</v>
      </c>
      <c r="F581" s="96">
        <v>855.56</v>
      </c>
      <c r="G581" s="89"/>
    </row>
    <row r="582" spans="1:7" ht="12.75">
      <c r="A582" s="84" t="s">
        <v>220</v>
      </c>
      <c r="B582" s="85">
        <v>36524</v>
      </c>
      <c r="C582" s="89"/>
      <c r="D582" s="105">
        <v>37.44</v>
      </c>
      <c r="E582" s="87">
        <v>892.59</v>
      </c>
      <c r="F582" s="96">
        <v>855.15</v>
      </c>
      <c r="G582" s="89"/>
    </row>
    <row r="583" spans="1:7" ht="12.75">
      <c r="A583" s="84" t="s">
        <v>155</v>
      </c>
      <c r="B583" s="93">
        <v>36206</v>
      </c>
      <c r="C583" s="92"/>
      <c r="D583" s="87">
        <v>13.38</v>
      </c>
      <c r="E583" s="87">
        <v>868.41</v>
      </c>
      <c r="F583" s="91">
        <v>855.03</v>
      </c>
      <c r="G583" s="89"/>
    </row>
    <row r="584" spans="1:7" ht="12.75">
      <c r="A584" s="84" t="s">
        <v>155</v>
      </c>
      <c r="B584" s="93">
        <v>36233</v>
      </c>
      <c r="C584" s="92">
        <v>9908126</v>
      </c>
      <c r="D584" s="87">
        <v>13.01</v>
      </c>
      <c r="E584" s="87">
        <v>868.41</v>
      </c>
      <c r="F584" s="91">
        <v>855.4</v>
      </c>
      <c r="G584" s="89"/>
    </row>
    <row r="585" spans="1:7" ht="12.75">
      <c r="A585" s="84" t="s">
        <v>155</v>
      </c>
      <c r="B585" s="93">
        <v>36307</v>
      </c>
      <c r="C585" s="92"/>
      <c r="D585" s="87">
        <v>11.61</v>
      </c>
      <c r="E585" s="87">
        <v>868.41</v>
      </c>
      <c r="F585" s="91">
        <v>856.8</v>
      </c>
      <c r="G585" s="89"/>
    </row>
    <row r="586" spans="1:7" ht="12.75">
      <c r="A586" s="84" t="s">
        <v>155</v>
      </c>
      <c r="B586" s="93">
        <v>36334</v>
      </c>
      <c r="C586" s="92"/>
      <c r="D586" s="87">
        <v>11.51</v>
      </c>
      <c r="E586" s="87">
        <v>868.41</v>
      </c>
      <c r="F586" s="91">
        <v>856.9</v>
      </c>
      <c r="G586" s="89"/>
    </row>
    <row r="587" spans="1:7" ht="12.75">
      <c r="A587" s="84" t="s">
        <v>155</v>
      </c>
      <c r="B587" s="93">
        <v>36350</v>
      </c>
      <c r="C587" s="92">
        <v>9921050</v>
      </c>
      <c r="D587" s="87">
        <v>11.29</v>
      </c>
      <c r="E587" s="87">
        <v>868.41</v>
      </c>
      <c r="F587" s="91">
        <v>857.12</v>
      </c>
      <c r="G587" s="89"/>
    </row>
    <row r="588" spans="1:7" ht="12.75">
      <c r="A588" s="84" t="s">
        <v>155</v>
      </c>
      <c r="B588" s="93">
        <v>36403</v>
      </c>
      <c r="C588" s="92"/>
      <c r="D588" s="87">
        <v>11.44</v>
      </c>
      <c r="E588" s="87">
        <v>868.41</v>
      </c>
      <c r="F588" s="91">
        <v>856.97</v>
      </c>
      <c r="G588" s="89"/>
    </row>
    <row r="589" spans="1:7" ht="12.75">
      <c r="A589" s="84" t="s">
        <v>155</v>
      </c>
      <c r="B589" s="93">
        <v>36425</v>
      </c>
      <c r="C589" s="92"/>
      <c r="D589" s="87">
        <v>11.69</v>
      </c>
      <c r="E589" s="87">
        <v>868.41</v>
      </c>
      <c r="F589" s="91">
        <v>856.72</v>
      </c>
      <c r="G589" s="89"/>
    </row>
    <row r="590" spans="1:7" ht="12.75">
      <c r="A590" s="84" t="s">
        <v>155</v>
      </c>
      <c r="B590" s="85">
        <v>36459</v>
      </c>
      <c r="C590" s="89"/>
      <c r="D590" s="105">
        <v>10.71</v>
      </c>
      <c r="E590" s="87">
        <v>868.41</v>
      </c>
      <c r="F590" s="91">
        <v>857.7</v>
      </c>
      <c r="G590" s="89"/>
    </row>
    <row r="591" spans="1:7" ht="12.75">
      <c r="A591" s="84" t="s">
        <v>155</v>
      </c>
      <c r="B591" s="85">
        <v>36486</v>
      </c>
      <c r="C591" s="89"/>
      <c r="D591" s="105">
        <v>11.92</v>
      </c>
      <c r="E591" s="87">
        <v>868.41</v>
      </c>
      <c r="F591" s="91">
        <v>856.49</v>
      </c>
      <c r="G591" s="89"/>
    </row>
    <row r="592" spans="1:7" ht="12.75">
      <c r="A592" s="84" t="s">
        <v>155</v>
      </c>
      <c r="B592" s="85">
        <v>36524</v>
      </c>
      <c r="C592" s="89"/>
      <c r="D592" s="105">
        <v>12.42</v>
      </c>
      <c r="E592" s="87">
        <v>868.41</v>
      </c>
      <c r="F592" s="91">
        <v>855.99</v>
      </c>
      <c r="G592" s="89"/>
    </row>
    <row r="593" spans="1:7" ht="12.75">
      <c r="A593" s="84" t="s">
        <v>221</v>
      </c>
      <c r="B593" s="93">
        <v>36206</v>
      </c>
      <c r="C593" s="92"/>
      <c r="D593" s="87">
        <v>17.32</v>
      </c>
      <c r="E593" s="87">
        <v>868.7</v>
      </c>
      <c r="F593" s="91">
        <v>851.38</v>
      </c>
      <c r="G593" s="89"/>
    </row>
    <row r="594" spans="1:7" ht="12.75">
      <c r="A594" s="84" t="s">
        <v>221</v>
      </c>
      <c r="B594" s="93">
        <v>36264</v>
      </c>
      <c r="C594" s="92"/>
      <c r="D594" s="87">
        <v>16.95</v>
      </c>
      <c r="E594" s="87">
        <v>868.7</v>
      </c>
      <c r="F594" s="91">
        <v>851.75</v>
      </c>
      <c r="G594" s="89"/>
    </row>
    <row r="595" spans="1:7" ht="12.75">
      <c r="A595" s="84" t="s">
        <v>221</v>
      </c>
      <c r="B595" s="93">
        <v>36307</v>
      </c>
      <c r="C595" s="92"/>
      <c r="D595" s="87">
        <v>16.47</v>
      </c>
      <c r="E595" s="87">
        <v>868.7</v>
      </c>
      <c r="F595" s="91">
        <v>852.23</v>
      </c>
      <c r="G595" s="89"/>
    </row>
    <row r="596" spans="1:7" ht="12.75">
      <c r="A596" s="84" t="s">
        <v>221</v>
      </c>
      <c r="B596" s="93">
        <v>36334</v>
      </c>
      <c r="C596" s="92"/>
      <c r="D596" s="87">
        <v>16.38</v>
      </c>
      <c r="E596" s="87">
        <v>868.7</v>
      </c>
      <c r="F596" s="91">
        <v>852.32</v>
      </c>
      <c r="G596" s="89"/>
    </row>
    <row r="597" spans="1:6" ht="12.75">
      <c r="A597" s="84" t="s">
        <v>221</v>
      </c>
      <c r="B597" s="85">
        <v>36347</v>
      </c>
      <c r="D597" s="86">
        <v>16.45</v>
      </c>
      <c r="E597" s="87">
        <v>868.7</v>
      </c>
      <c r="F597" s="96">
        <v>852.25</v>
      </c>
    </row>
    <row r="598" spans="1:6" ht="12.75">
      <c r="A598" s="84" t="s">
        <v>221</v>
      </c>
      <c r="B598" s="85">
        <v>36403</v>
      </c>
      <c r="D598" s="86">
        <v>16.09</v>
      </c>
      <c r="E598" s="87">
        <v>868.7</v>
      </c>
      <c r="F598" s="96">
        <v>852.61</v>
      </c>
    </row>
    <row r="599" spans="1:6" ht="12.75">
      <c r="A599" s="84" t="s">
        <v>221</v>
      </c>
      <c r="B599" s="85">
        <v>36425</v>
      </c>
      <c r="D599" s="86">
        <v>16.25</v>
      </c>
      <c r="E599" s="87">
        <v>868.7</v>
      </c>
      <c r="F599" s="96">
        <v>852.45</v>
      </c>
    </row>
    <row r="600" spans="1:7" ht="12.75">
      <c r="A600" s="84" t="s">
        <v>221</v>
      </c>
      <c r="B600" s="85">
        <v>36459</v>
      </c>
      <c r="C600" s="89"/>
      <c r="D600" s="105">
        <v>16.08</v>
      </c>
      <c r="E600" s="87">
        <v>868.7</v>
      </c>
      <c r="F600" s="96">
        <v>852.62</v>
      </c>
      <c r="G600" s="89"/>
    </row>
    <row r="601" spans="1:7" ht="12.75">
      <c r="A601" s="84" t="s">
        <v>221</v>
      </c>
      <c r="B601" s="85">
        <v>36486</v>
      </c>
      <c r="C601" s="89"/>
      <c r="D601" s="105">
        <v>16.35</v>
      </c>
      <c r="E601" s="87">
        <v>868.7</v>
      </c>
      <c r="F601" s="96">
        <v>852.35</v>
      </c>
      <c r="G601" s="89"/>
    </row>
    <row r="602" spans="1:7" ht="12.75">
      <c r="A602" s="84" t="s">
        <v>221</v>
      </c>
      <c r="B602" s="85">
        <v>36524</v>
      </c>
      <c r="C602" s="89"/>
      <c r="D602" s="105">
        <v>16.79</v>
      </c>
      <c r="E602" s="87">
        <v>868.7</v>
      </c>
      <c r="F602" s="96">
        <v>851.91</v>
      </c>
      <c r="G602" s="89"/>
    </row>
    <row r="603" spans="1:6" ht="12.75">
      <c r="A603" s="84" t="s">
        <v>222</v>
      </c>
      <c r="B603" s="85">
        <v>36206</v>
      </c>
      <c r="D603" s="86">
        <v>27.6</v>
      </c>
      <c r="E603" s="97">
        <v>885.59</v>
      </c>
      <c r="F603" s="96">
        <v>857.99</v>
      </c>
    </row>
    <row r="604" spans="1:6" ht="12.75">
      <c r="A604" s="84" t="s">
        <v>222</v>
      </c>
      <c r="B604" s="85">
        <v>36238</v>
      </c>
      <c r="D604" s="86">
        <v>27.3</v>
      </c>
      <c r="E604" s="97">
        <v>885.59</v>
      </c>
      <c r="F604" s="96">
        <v>858.29</v>
      </c>
    </row>
    <row r="605" spans="1:6" ht="12.75">
      <c r="A605" s="84" t="s">
        <v>222</v>
      </c>
      <c r="B605" s="85">
        <v>36263</v>
      </c>
      <c r="D605" s="86">
        <v>27.21</v>
      </c>
      <c r="E605" s="97">
        <v>885.59</v>
      </c>
      <c r="F605" s="96">
        <v>858.38</v>
      </c>
    </row>
    <row r="606" spans="1:6" ht="12.75">
      <c r="A606" s="84" t="s">
        <v>222</v>
      </c>
      <c r="B606" s="85">
        <v>36307</v>
      </c>
      <c r="D606" s="86">
        <v>25.93</v>
      </c>
      <c r="E606" s="97">
        <v>885.59</v>
      </c>
      <c r="F606" s="96">
        <v>859.66</v>
      </c>
    </row>
    <row r="607" spans="1:6" ht="12.75">
      <c r="A607" s="84" t="s">
        <v>222</v>
      </c>
      <c r="B607" s="85">
        <v>36334</v>
      </c>
      <c r="D607" s="86">
        <v>25.8</v>
      </c>
      <c r="E607" s="97">
        <v>885.59</v>
      </c>
      <c r="F607" s="96">
        <v>859.79</v>
      </c>
    </row>
    <row r="608" spans="1:6" ht="12.75">
      <c r="A608" s="84" t="s">
        <v>222</v>
      </c>
      <c r="B608" s="85">
        <v>36347</v>
      </c>
      <c r="D608" s="86">
        <v>25.7</v>
      </c>
      <c r="E608" s="97">
        <v>885.59</v>
      </c>
      <c r="F608" s="96">
        <v>859.89</v>
      </c>
    </row>
    <row r="609" spans="1:6" ht="12.75">
      <c r="A609" s="84" t="s">
        <v>222</v>
      </c>
      <c r="B609" s="85">
        <v>36403</v>
      </c>
      <c r="D609" s="86">
        <v>26</v>
      </c>
      <c r="E609" s="97">
        <v>885.59</v>
      </c>
      <c r="F609" s="96">
        <v>859.59</v>
      </c>
    </row>
    <row r="610" spans="1:6" ht="12.75">
      <c r="A610" s="84" t="s">
        <v>222</v>
      </c>
      <c r="B610" s="85">
        <v>36425</v>
      </c>
      <c r="D610" s="86">
        <v>25.92</v>
      </c>
      <c r="E610" s="97">
        <v>885.59</v>
      </c>
      <c r="F610" s="96">
        <v>859.67</v>
      </c>
    </row>
    <row r="611" spans="1:7" ht="12.75">
      <c r="A611" s="84" t="s">
        <v>222</v>
      </c>
      <c r="B611" s="85">
        <v>36459</v>
      </c>
      <c r="C611" s="89"/>
      <c r="D611" s="86">
        <v>26.21</v>
      </c>
      <c r="E611" s="97">
        <v>885.59</v>
      </c>
      <c r="F611" s="96">
        <v>859.38</v>
      </c>
      <c r="G611" s="89"/>
    </row>
    <row r="612" spans="1:7" ht="12.75">
      <c r="A612" s="84" t="s">
        <v>222</v>
      </c>
      <c r="B612" s="85">
        <v>36486</v>
      </c>
      <c r="C612" s="89"/>
      <c r="D612" s="86">
        <v>26.39</v>
      </c>
      <c r="E612" s="97">
        <v>885.59</v>
      </c>
      <c r="F612" s="96">
        <v>859.2</v>
      </c>
      <c r="G612" s="89"/>
    </row>
    <row r="613" spans="1:7" ht="12.75">
      <c r="A613" s="84" t="s">
        <v>222</v>
      </c>
      <c r="B613" s="85">
        <v>36524</v>
      </c>
      <c r="C613" s="89"/>
      <c r="D613" s="86">
        <v>26.82</v>
      </c>
      <c r="E613" s="97">
        <v>885.59</v>
      </c>
      <c r="F613" s="96">
        <v>858.77</v>
      </c>
      <c r="G613" s="89"/>
    </row>
    <row r="614" spans="1:7" ht="12.75">
      <c r="A614" s="84" t="s">
        <v>156</v>
      </c>
      <c r="B614" s="93">
        <v>36206</v>
      </c>
      <c r="C614" s="92"/>
      <c r="D614" s="86">
        <v>28.25</v>
      </c>
      <c r="E614" s="87">
        <v>882.98</v>
      </c>
      <c r="F614" s="91">
        <v>854.73</v>
      </c>
      <c r="G614" s="89"/>
    </row>
    <row r="615" spans="1:7" ht="12.75">
      <c r="A615" s="84" t="s">
        <v>156</v>
      </c>
      <c r="B615" s="93">
        <v>36265</v>
      </c>
      <c r="C615" s="92">
        <v>9908133</v>
      </c>
      <c r="D615" s="86">
        <v>28.02</v>
      </c>
      <c r="E615" s="87">
        <v>882.98</v>
      </c>
      <c r="F615" s="91">
        <v>854.96</v>
      </c>
      <c r="G615" s="89"/>
    </row>
    <row r="616" spans="1:7" ht="12.75">
      <c r="A616" s="84" t="s">
        <v>156</v>
      </c>
      <c r="B616" s="93">
        <v>36307</v>
      </c>
      <c r="C616" s="92"/>
      <c r="D616" s="86">
        <v>26.31</v>
      </c>
      <c r="E616" s="87">
        <v>882.98</v>
      </c>
      <c r="F616" s="91">
        <v>856.67</v>
      </c>
      <c r="G616" s="89"/>
    </row>
    <row r="617" spans="1:7" ht="12.75">
      <c r="A617" s="84" t="s">
        <v>156</v>
      </c>
      <c r="B617" s="93">
        <v>36334</v>
      </c>
      <c r="C617" s="92"/>
      <c r="D617" s="86">
        <v>26</v>
      </c>
      <c r="E617" s="87">
        <v>882.98</v>
      </c>
      <c r="F617" s="91">
        <v>856.98</v>
      </c>
      <c r="G617" s="89"/>
    </row>
    <row r="618" spans="1:7" ht="12.75">
      <c r="A618" s="84" t="s">
        <v>156</v>
      </c>
      <c r="B618" s="93">
        <v>36348</v>
      </c>
      <c r="C618" s="92">
        <v>9920547</v>
      </c>
      <c r="D618" s="86">
        <v>25.66</v>
      </c>
      <c r="E618" s="87">
        <v>882.98</v>
      </c>
      <c r="F618" s="91">
        <v>857.32</v>
      </c>
      <c r="G618" s="89"/>
    </row>
    <row r="619" spans="1:7" ht="12.75">
      <c r="A619" s="84" t="s">
        <v>156</v>
      </c>
      <c r="B619" s="93">
        <v>36403</v>
      </c>
      <c r="C619" s="92"/>
      <c r="D619" s="86">
        <v>25.99</v>
      </c>
      <c r="E619" s="87">
        <v>882.98</v>
      </c>
      <c r="F619" s="91">
        <v>856.99</v>
      </c>
      <c r="G619" s="89"/>
    </row>
    <row r="620" spans="1:7" ht="12.75">
      <c r="A620" s="84" t="s">
        <v>156</v>
      </c>
      <c r="B620" s="93">
        <v>36425</v>
      </c>
      <c r="C620" s="92"/>
      <c r="D620" s="86">
        <v>26.23</v>
      </c>
      <c r="E620" s="87">
        <v>882.98</v>
      </c>
      <c r="F620" s="91">
        <v>856.75</v>
      </c>
      <c r="G620" s="89"/>
    </row>
    <row r="621" spans="1:7" ht="12.75">
      <c r="A621" s="84" t="s">
        <v>156</v>
      </c>
      <c r="B621" s="85">
        <v>36459</v>
      </c>
      <c r="C621" s="89"/>
      <c r="D621" s="105">
        <v>26.34</v>
      </c>
      <c r="E621" s="87">
        <v>882.98</v>
      </c>
      <c r="F621" s="91">
        <v>856.64</v>
      </c>
      <c r="G621" s="89"/>
    </row>
    <row r="622" spans="1:7" ht="12.75">
      <c r="A622" s="84" t="s">
        <v>156</v>
      </c>
      <c r="B622" s="85">
        <v>36486</v>
      </c>
      <c r="C622" s="89"/>
      <c r="D622" s="105">
        <v>26.98</v>
      </c>
      <c r="E622" s="87">
        <v>882.98</v>
      </c>
      <c r="F622" s="91">
        <v>856</v>
      </c>
      <c r="G622" s="89"/>
    </row>
    <row r="623" spans="1:7" ht="12.75">
      <c r="A623" s="84" t="s">
        <v>156</v>
      </c>
      <c r="B623" s="85">
        <v>36524</v>
      </c>
      <c r="C623" s="89"/>
      <c r="D623" s="105">
        <v>27.54</v>
      </c>
      <c r="E623" s="87">
        <v>882.98</v>
      </c>
      <c r="F623" s="91">
        <v>855.44</v>
      </c>
      <c r="G623" s="89"/>
    </row>
    <row r="624" spans="1:7" ht="12.75">
      <c r="A624" s="84" t="s">
        <v>223</v>
      </c>
      <c r="B624" s="93">
        <v>36206</v>
      </c>
      <c r="C624" s="92"/>
      <c r="D624" s="87">
        <v>16.33</v>
      </c>
      <c r="E624" s="87">
        <v>870.72</v>
      </c>
      <c r="F624" s="91">
        <v>854.39</v>
      </c>
      <c r="G624" s="89"/>
    </row>
    <row r="625" spans="1:7" ht="12.75">
      <c r="A625" s="84" t="s">
        <v>223</v>
      </c>
      <c r="B625" s="93">
        <v>36238</v>
      </c>
      <c r="C625" s="92"/>
      <c r="D625" s="87">
        <v>19.09</v>
      </c>
      <c r="E625" s="87">
        <v>870.72</v>
      </c>
      <c r="F625" s="91">
        <v>851.63</v>
      </c>
      <c r="G625" s="89"/>
    </row>
    <row r="626" spans="1:7" ht="12.75">
      <c r="A626" s="84" t="s">
        <v>223</v>
      </c>
      <c r="B626" s="93">
        <v>36263</v>
      </c>
      <c r="C626" s="92"/>
      <c r="D626" s="87">
        <v>15.98</v>
      </c>
      <c r="E626" s="87">
        <v>870.72</v>
      </c>
      <c r="F626" s="91">
        <v>854.74</v>
      </c>
      <c r="G626" s="89"/>
    </row>
    <row r="627" spans="1:7" ht="12.75">
      <c r="A627" s="84" t="s">
        <v>223</v>
      </c>
      <c r="B627" s="93">
        <v>36307</v>
      </c>
      <c r="C627" s="92"/>
      <c r="D627" s="87">
        <v>13.5</v>
      </c>
      <c r="E627" s="87">
        <v>870.72</v>
      </c>
      <c r="F627" s="91">
        <v>857.22</v>
      </c>
      <c r="G627" s="89"/>
    </row>
    <row r="628" spans="1:7" ht="12.75">
      <c r="A628" s="84" t="s">
        <v>223</v>
      </c>
      <c r="B628" s="93">
        <v>36334</v>
      </c>
      <c r="C628" s="92"/>
      <c r="D628" s="87">
        <v>13.36</v>
      </c>
      <c r="E628" s="87">
        <v>870.72</v>
      </c>
      <c r="F628" s="91">
        <v>857.36</v>
      </c>
      <c r="G628" s="89"/>
    </row>
    <row r="629" spans="1:6" ht="12.75">
      <c r="A629" s="84" t="s">
        <v>223</v>
      </c>
      <c r="B629" s="85">
        <v>36347</v>
      </c>
      <c r="D629" s="86">
        <v>13.15</v>
      </c>
      <c r="E629" s="87">
        <v>870.72</v>
      </c>
      <c r="F629" s="96">
        <v>857.57</v>
      </c>
    </row>
    <row r="630" spans="1:6" ht="12.75">
      <c r="A630" s="84" t="s">
        <v>223</v>
      </c>
      <c r="B630" s="85">
        <v>36403</v>
      </c>
      <c r="D630" s="86">
        <v>13.34</v>
      </c>
      <c r="E630" s="87">
        <v>870.72</v>
      </c>
      <c r="F630" s="96">
        <v>857.38</v>
      </c>
    </row>
    <row r="631" spans="1:6" ht="12.75">
      <c r="A631" s="84" t="s">
        <v>223</v>
      </c>
      <c r="B631" s="85">
        <v>36425</v>
      </c>
      <c r="D631" s="86">
        <v>13.53</v>
      </c>
      <c r="E631" s="87">
        <v>870.72</v>
      </c>
      <c r="F631" s="96">
        <v>857.19</v>
      </c>
    </row>
    <row r="632" spans="1:7" ht="12.75">
      <c r="A632" s="84" t="s">
        <v>223</v>
      </c>
      <c r="B632" s="85">
        <v>36459</v>
      </c>
      <c r="C632" s="89"/>
      <c r="D632" s="105">
        <v>13.29</v>
      </c>
      <c r="E632" s="87">
        <v>870.72</v>
      </c>
      <c r="F632" s="96">
        <v>857.43</v>
      </c>
      <c r="G632" s="89"/>
    </row>
    <row r="633" spans="1:7" ht="12.75">
      <c r="A633" s="84" t="s">
        <v>223</v>
      </c>
      <c r="B633" s="85">
        <v>36486</v>
      </c>
      <c r="C633" s="89"/>
      <c r="D633" s="105">
        <v>13.86</v>
      </c>
      <c r="E633" s="87">
        <v>870.72</v>
      </c>
      <c r="F633" s="96">
        <v>856.86</v>
      </c>
      <c r="G633" s="89"/>
    </row>
    <row r="634" spans="1:7" ht="12.75">
      <c r="A634" s="84" t="s">
        <v>223</v>
      </c>
      <c r="B634" s="85">
        <v>36524</v>
      </c>
      <c r="C634" s="89"/>
      <c r="D634" s="105">
        <v>14.27</v>
      </c>
      <c r="E634" s="87">
        <v>870.72</v>
      </c>
      <c r="F634" s="96">
        <v>856.45</v>
      </c>
      <c r="G634" s="89"/>
    </row>
    <row r="635" spans="1:7" ht="12.75">
      <c r="A635" s="84" t="s">
        <v>129</v>
      </c>
      <c r="B635" s="93">
        <v>36334</v>
      </c>
      <c r="C635" s="92"/>
      <c r="D635" s="87">
        <v>12.15</v>
      </c>
      <c r="E635" s="87"/>
      <c r="F635" s="91"/>
      <c r="G635" s="89"/>
    </row>
    <row r="636" spans="1:7" ht="12.75">
      <c r="A636" s="84" t="s">
        <v>133</v>
      </c>
      <c r="B636" s="93">
        <v>36206</v>
      </c>
      <c r="C636" s="92"/>
      <c r="D636" s="87">
        <v>14.66</v>
      </c>
      <c r="E636" s="87">
        <v>872.24</v>
      </c>
      <c r="F636" s="91">
        <v>857.58</v>
      </c>
      <c r="G636" s="101">
        <v>0.0008216926869343379</v>
      </c>
    </row>
    <row r="637" spans="1:7" ht="12.75">
      <c r="A637" s="84" t="s">
        <v>133</v>
      </c>
      <c r="B637" s="93">
        <v>36238</v>
      </c>
      <c r="C637" s="92"/>
      <c r="D637" s="87">
        <v>14.45</v>
      </c>
      <c r="E637" s="87">
        <v>872.24</v>
      </c>
      <c r="F637" s="91">
        <v>857.79</v>
      </c>
      <c r="G637" s="101">
        <v>0.0008216926869343379</v>
      </c>
    </row>
    <row r="638" spans="1:7" ht="12.75">
      <c r="A638" s="84" t="s">
        <v>133</v>
      </c>
      <c r="B638" s="93">
        <v>36265</v>
      </c>
      <c r="C638" s="92">
        <v>9908139</v>
      </c>
      <c r="D638" s="87">
        <v>14.12</v>
      </c>
      <c r="E638" s="87">
        <v>872.24</v>
      </c>
      <c r="F638" s="91">
        <v>858.12</v>
      </c>
      <c r="G638" s="101">
        <v>0.0020542317173358445</v>
      </c>
    </row>
    <row r="639" spans="1:7" ht="12.75">
      <c r="A639" s="84" t="s">
        <v>133</v>
      </c>
      <c r="B639" s="93">
        <v>36307</v>
      </c>
      <c r="C639" s="92"/>
      <c r="D639" s="87">
        <v>12.59</v>
      </c>
      <c r="E639" s="87">
        <v>872.24</v>
      </c>
      <c r="F639" s="91">
        <v>859.65</v>
      </c>
      <c r="G639" s="101">
        <v>0.0008216926869343379</v>
      </c>
    </row>
    <row r="640" spans="1:7" ht="12.75">
      <c r="A640" s="84" t="s">
        <v>133</v>
      </c>
      <c r="B640" s="93">
        <v>36334</v>
      </c>
      <c r="C640" s="92"/>
      <c r="D640" s="87">
        <v>12.71</v>
      </c>
      <c r="E640" s="87">
        <v>872.24</v>
      </c>
      <c r="F640" s="91">
        <v>859.53</v>
      </c>
      <c r="G640" s="101">
        <v>0.0020542317173358445</v>
      </c>
    </row>
    <row r="641" spans="1:7" ht="12.75">
      <c r="A641" s="84" t="s">
        <v>133</v>
      </c>
      <c r="B641" s="93">
        <v>36348</v>
      </c>
      <c r="C641" s="92">
        <v>9920552</v>
      </c>
      <c r="D641" s="87">
        <v>12.51</v>
      </c>
      <c r="E641" s="87">
        <v>872.24</v>
      </c>
      <c r="F641" s="91">
        <v>859.73</v>
      </c>
      <c r="G641" s="101">
        <v>0.00041084634346716896</v>
      </c>
    </row>
    <row r="642" spans="1:7" ht="12.75">
      <c r="A642" s="84" t="s">
        <v>133</v>
      </c>
      <c r="B642" s="93">
        <v>36403</v>
      </c>
      <c r="C642" s="92"/>
      <c r="D642" s="87">
        <v>13.05</v>
      </c>
      <c r="E642" s="87">
        <v>872.24</v>
      </c>
      <c r="F642" s="91">
        <v>859.19</v>
      </c>
      <c r="G642" s="101">
        <v>0.0004108463434718397</v>
      </c>
    </row>
    <row r="643" spans="1:7" ht="12.75">
      <c r="A643" s="84" t="s">
        <v>133</v>
      </c>
      <c r="B643" s="93">
        <v>36425</v>
      </c>
      <c r="C643" s="92"/>
      <c r="D643" s="87">
        <v>13.13</v>
      </c>
      <c r="E643" s="87">
        <v>872.24</v>
      </c>
      <c r="F643" s="91">
        <v>859.11</v>
      </c>
      <c r="G643" s="101">
        <v>0.0012325390304015068</v>
      </c>
    </row>
    <row r="644" spans="1:7" ht="12.75">
      <c r="A644" s="84" t="s">
        <v>133</v>
      </c>
      <c r="B644" s="85">
        <v>36459</v>
      </c>
      <c r="C644" s="89"/>
      <c r="D644" s="105">
        <v>13.34</v>
      </c>
      <c r="E644" s="87">
        <v>872.24</v>
      </c>
      <c r="F644" s="91">
        <v>858.9</v>
      </c>
      <c r="G644" s="101">
        <v>0.0008216926869343379</v>
      </c>
    </row>
    <row r="645" spans="1:7" ht="12.75">
      <c r="A645" s="84" t="s">
        <v>133</v>
      </c>
      <c r="B645" s="85">
        <v>36486</v>
      </c>
      <c r="C645" s="89"/>
      <c r="D645" s="105">
        <v>12.42</v>
      </c>
      <c r="E645" s="87">
        <v>872.24</v>
      </c>
      <c r="F645" s="91">
        <v>859.82</v>
      </c>
      <c r="G645" s="101">
        <v>0.04149548069022143</v>
      </c>
    </row>
    <row r="646" spans="1:7" ht="12.75">
      <c r="A646" s="84" t="s">
        <v>133</v>
      </c>
      <c r="B646" s="85">
        <v>36524</v>
      </c>
      <c r="C646" s="89"/>
      <c r="D646" s="105">
        <v>13.79</v>
      </c>
      <c r="E646" s="87">
        <v>872.24</v>
      </c>
      <c r="F646" s="91">
        <v>858.45</v>
      </c>
      <c r="G646" s="101">
        <v>0</v>
      </c>
    </row>
    <row r="647" spans="1:7" ht="12.75">
      <c r="A647" s="84" t="s">
        <v>138</v>
      </c>
      <c r="B647" s="93">
        <v>36206</v>
      </c>
      <c r="C647" s="92"/>
      <c r="D647" s="87">
        <v>14.31</v>
      </c>
      <c r="E647" s="87">
        <v>871.87</v>
      </c>
      <c r="F647" s="91">
        <v>857.56</v>
      </c>
      <c r="G647" s="89"/>
    </row>
    <row r="648" spans="1:7" ht="12.75">
      <c r="A648" s="84" t="s">
        <v>138</v>
      </c>
      <c r="B648" s="93">
        <v>36238</v>
      </c>
      <c r="C648" s="92"/>
      <c r="D648" s="87">
        <v>14.1</v>
      </c>
      <c r="E648" s="87">
        <v>871.87</v>
      </c>
      <c r="F648" s="91">
        <v>857.77</v>
      </c>
      <c r="G648" s="89"/>
    </row>
    <row r="649" spans="1:7" ht="12.75">
      <c r="A649" s="84" t="s">
        <v>138</v>
      </c>
      <c r="B649" s="93">
        <v>36265</v>
      </c>
      <c r="C649" s="92">
        <v>9908137</v>
      </c>
      <c r="D649" s="87">
        <v>13.8</v>
      </c>
      <c r="E649" s="87">
        <v>871.87</v>
      </c>
      <c r="F649" s="91">
        <v>858.07</v>
      </c>
      <c r="G649" s="89"/>
    </row>
    <row r="650" spans="1:7" ht="12.75">
      <c r="A650" s="84" t="s">
        <v>138</v>
      </c>
      <c r="B650" s="93">
        <v>36307</v>
      </c>
      <c r="C650" s="92"/>
      <c r="D650" s="87">
        <v>12.24</v>
      </c>
      <c r="E650" s="87">
        <v>871.87</v>
      </c>
      <c r="F650" s="91">
        <v>859.63</v>
      </c>
      <c r="G650" s="89"/>
    </row>
    <row r="651" spans="1:7" ht="12.75">
      <c r="A651" s="84" t="s">
        <v>138</v>
      </c>
      <c r="B651" s="93">
        <v>36334</v>
      </c>
      <c r="C651" s="92"/>
      <c r="D651" s="87">
        <v>12.39</v>
      </c>
      <c r="E651" s="87">
        <v>871.87</v>
      </c>
      <c r="F651" s="91">
        <v>859.48</v>
      </c>
      <c r="G651" s="89"/>
    </row>
    <row r="652" spans="1:7" ht="12.75">
      <c r="A652" s="84" t="s">
        <v>138</v>
      </c>
      <c r="B652" s="93">
        <v>36348</v>
      </c>
      <c r="C652" s="92">
        <v>9920553</v>
      </c>
      <c r="D652" s="87">
        <v>12.15</v>
      </c>
      <c r="E652" s="87">
        <v>871.87</v>
      </c>
      <c r="F652" s="91">
        <v>859.72</v>
      </c>
      <c r="G652" s="89"/>
    </row>
    <row r="653" spans="1:7" ht="12.75">
      <c r="A653" s="84" t="s">
        <v>138</v>
      </c>
      <c r="B653" s="93">
        <v>36403</v>
      </c>
      <c r="C653" s="92"/>
      <c r="D653" s="87">
        <v>12.69</v>
      </c>
      <c r="E653" s="87">
        <v>871.87</v>
      </c>
      <c r="F653" s="91">
        <v>859.18</v>
      </c>
      <c r="G653" s="89"/>
    </row>
    <row r="654" spans="1:7" ht="12.75">
      <c r="A654" s="84" t="s">
        <v>138</v>
      </c>
      <c r="B654" s="93">
        <v>36425</v>
      </c>
      <c r="C654" s="92"/>
      <c r="D654" s="87">
        <v>12.79</v>
      </c>
      <c r="E654" s="87">
        <v>871.87</v>
      </c>
      <c r="F654" s="91">
        <v>859.08</v>
      </c>
      <c r="G654" s="89"/>
    </row>
    <row r="655" spans="1:7" ht="12.75">
      <c r="A655" s="84" t="s">
        <v>138</v>
      </c>
      <c r="B655" s="85">
        <v>36459</v>
      </c>
      <c r="C655" s="89"/>
      <c r="D655" s="105">
        <v>12.99</v>
      </c>
      <c r="E655" s="87">
        <v>871.87</v>
      </c>
      <c r="F655" s="91">
        <v>858.88</v>
      </c>
      <c r="G655" s="89"/>
    </row>
    <row r="656" spans="1:7" ht="12.75">
      <c r="A656" s="84" t="s">
        <v>138</v>
      </c>
      <c r="B656" s="85">
        <v>36486</v>
      </c>
      <c r="C656" s="89"/>
      <c r="D656" s="105">
        <v>13.06</v>
      </c>
      <c r="E656" s="87">
        <v>871.87</v>
      </c>
      <c r="F656" s="91">
        <v>858.81</v>
      </c>
      <c r="G656" s="89"/>
    </row>
    <row r="657" spans="1:7" ht="12.75">
      <c r="A657" s="84" t="s">
        <v>138</v>
      </c>
      <c r="B657" s="85">
        <v>36524</v>
      </c>
      <c r="C657" s="89"/>
      <c r="D657" s="105">
        <v>13.42</v>
      </c>
      <c r="E657" s="87">
        <v>871.87</v>
      </c>
      <c r="F657" s="91">
        <v>858.45</v>
      </c>
      <c r="G657" s="89"/>
    </row>
    <row r="658" spans="1:7" ht="12.75">
      <c r="A658" s="84" t="s">
        <v>159</v>
      </c>
      <c r="B658" s="93">
        <v>36206</v>
      </c>
      <c r="C658" s="92"/>
      <c r="D658" s="87">
        <v>30.05</v>
      </c>
      <c r="E658" s="87">
        <v>885.58</v>
      </c>
      <c r="F658" s="91">
        <v>855.53</v>
      </c>
      <c r="G658" s="89"/>
    </row>
    <row r="659" spans="1:7" ht="12.75">
      <c r="A659" s="84" t="s">
        <v>159</v>
      </c>
      <c r="B659" s="93">
        <v>36238</v>
      </c>
      <c r="C659" s="92"/>
      <c r="D659" s="87">
        <v>30</v>
      </c>
      <c r="E659" s="87">
        <v>885.58</v>
      </c>
      <c r="F659" s="91">
        <v>855.58</v>
      </c>
      <c r="G659" s="89"/>
    </row>
    <row r="660" spans="1:7" ht="12.75">
      <c r="A660" s="84" t="s">
        <v>159</v>
      </c>
      <c r="B660" s="93">
        <v>36263</v>
      </c>
      <c r="C660" s="92">
        <v>9908123</v>
      </c>
      <c r="D660" s="87">
        <v>29.81</v>
      </c>
      <c r="E660" s="87">
        <v>885.58</v>
      </c>
      <c r="F660" s="91">
        <v>855.77</v>
      </c>
      <c r="G660" s="89"/>
    </row>
    <row r="661" spans="1:7" ht="12.75">
      <c r="A661" s="84" t="s">
        <v>159</v>
      </c>
      <c r="B661" s="93">
        <v>36307</v>
      </c>
      <c r="C661" s="92"/>
      <c r="D661" s="87">
        <v>28.1</v>
      </c>
      <c r="E661" s="87">
        <v>885.58</v>
      </c>
      <c r="F661" s="91">
        <v>857.48</v>
      </c>
      <c r="G661" s="89"/>
    </row>
    <row r="662" spans="1:7" ht="12.75">
      <c r="A662" s="84" t="s">
        <v>159</v>
      </c>
      <c r="B662" s="93">
        <v>36334</v>
      </c>
      <c r="C662" s="92"/>
      <c r="D662" s="87">
        <v>28</v>
      </c>
      <c r="E662" s="87">
        <v>885.58</v>
      </c>
      <c r="F662" s="91">
        <v>857.58</v>
      </c>
      <c r="G662" s="89"/>
    </row>
    <row r="663" spans="1:7" ht="12.75">
      <c r="A663" s="84" t="s">
        <v>159</v>
      </c>
      <c r="B663" s="93">
        <v>36403</v>
      </c>
      <c r="C663" s="92"/>
      <c r="D663" s="87">
        <v>27.95</v>
      </c>
      <c r="E663" s="87">
        <v>885.58</v>
      </c>
      <c r="F663" s="91">
        <v>857.63</v>
      </c>
      <c r="G663" s="89"/>
    </row>
    <row r="664" spans="1:7" ht="12.75">
      <c r="A664" s="84" t="s">
        <v>159</v>
      </c>
      <c r="B664" s="93">
        <v>36425</v>
      </c>
      <c r="C664" s="92"/>
      <c r="D664" s="87">
        <v>28.3</v>
      </c>
      <c r="E664" s="87">
        <v>885.58</v>
      </c>
      <c r="F664" s="91">
        <v>857.28</v>
      </c>
      <c r="G664" s="89"/>
    </row>
    <row r="665" spans="1:7" ht="12.75">
      <c r="A665" s="84" t="s">
        <v>159</v>
      </c>
      <c r="B665" s="85">
        <v>36459</v>
      </c>
      <c r="C665" s="89"/>
      <c r="D665" s="105">
        <v>28.65</v>
      </c>
      <c r="E665" s="87">
        <v>885.58</v>
      </c>
      <c r="F665" s="91">
        <v>856.93</v>
      </c>
      <c r="G665" s="89"/>
    </row>
    <row r="666" spans="1:7" ht="12.75">
      <c r="A666" s="84" t="s">
        <v>159</v>
      </c>
      <c r="B666" s="85">
        <v>36486</v>
      </c>
      <c r="C666" s="89"/>
      <c r="D666" s="105">
        <v>28.85</v>
      </c>
      <c r="E666" s="87">
        <v>885.58</v>
      </c>
      <c r="F666" s="91">
        <v>856.73</v>
      </c>
      <c r="G666" s="89"/>
    </row>
    <row r="667" spans="1:7" ht="12.75">
      <c r="A667" s="84" t="s">
        <v>159</v>
      </c>
      <c r="B667" s="85">
        <v>36524</v>
      </c>
      <c r="C667" s="89"/>
      <c r="D667" s="105">
        <v>29.53</v>
      </c>
      <c r="E667" s="87">
        <v>885.58</v>
      </c>
      <c r="F667" s="91">
        <v>856.05</v>
      </c>
      <c r="G667" s="89"/>
    </row>
    <row r="668" spans="1:7" ht="12.75">
      <c r="A668" s="84" t="s">
        <v>160</v>
      </c>
      <c r="B668" s="93">
        <v>36206</v>
      </c>
      <c r="C668" s="92"/>
      <c r="D668" s="87">
        <v>15.02</v>
      </c>
      <c r="E668" s="87">
        <v>870.79</v>
      </c>
      <c r="F668" s="91">
        <v>855.77</v>
      </c>
      <c r="G668" s="89"/>
    </row>
    <row r="669" spans="1:7" ht="12.75">
      <c r="A669" s="84" t="s">
        <v>160</v>
      </c>
      <c r="B669" s="93">
        <v>36238</v>
      </c>
      <c r="C669" s="92"/>
      <c r="D669" s="87">
        <v>14.36</v>
      </c>
      <c r="E669" s="87">
        <v>870.79</v>
      </c>
      <c r="F669" s="91">
        <v>856.43</v>
      </c>
      <c r="G669" s="89"/>
    </row>
    <row r="670" spans="1:7" ht="12.75">
      <c r="A670" s="84" t="s">
        <v>160</v>
      </c>
      <c r="B670" s="93">
        <v>36263</v>
      </c>
      <c r="C670" s="92"/>
      <c r="D670" s="87">
        <v>14.66</v>
      </c>
      <c r="E670" s="87">
        <v>870.79</v>
      </c>
      <c r="F670" s="91">
        <v>856.13</v>
      </c>
      <c r="G670" s="89"/>
    </row>
    <row r="671" spans="1:7" ht="12.75">
      <c r="A671" s="84" t="s">
        <v>160</v>
      </c>
      <c r="B671" s="93">
        <v>36307</v>
      </c>
      <c r="C671" s="92"/>
      <c r="D671" s="87">
        <v>13.26</v>
      </c>
      <c r="E671" s="87">
        <v>870.79</v>
      </c>
      <c r="F671" s="91">
        <v>857.53</v>
      </c>
      <c r="G671" s="89"/>
    </row>
    <row r="672" spans="1:7" ht="12.75">
      <c r="A672" s="84" t="s">
        <v>160</v>
      </c>
      <c r="B672" s="93">
        <v>36334</v>
      </c>
      <c r="C672" s="92"/>
      <c r="D672" s="87">
        <v>13.11</v>
      </c>
      <c r="E672" s="87">
        <v>870.79</v>
      </c>
      <c r="F672" s="91">
        <v>857.68</v>
      </c>
      <c r="G672" s="89"/>
    </row>
    <row r="673" spans="1:7" ht="12.75">
      <c r="A673" s="84" t="s">
        <v>160</v>
      </c>
      <c r="B673" s="93">
        <v>36403</v>
      </c>
      <c r="C673" s="92"/>
      <c r="D673" s="87">
        <v>13.09</v>
      </c>
      <c r="E673" s="87">
        <v>870.79</v>
      </c>
      <c r="F673" s="91">
        <v>857.7</v>
      </c>
      <c r="G673" s="89"/>
    </row>
    <row r="674" spans="1:7" ht="12.75">
      <c r="A674" s="84" t="s">
        <v>160</v>
      </c>
      <c r="B674" s="93">
        <v>36425</v>
      </c>
      <c r="C674" s="92"/>
      <c r="D674" s="87">
        <v>13.24</v>
      </c>
      <c r="E674" s="87">
        <v>870.79</v>
      </c>
      <c r="F674" s="91">
        <v>857.55</v>
      </c>
      <c r="G674" s="89"/>
    </row>
    <row r="675" spans="1:7" ht="12.75">
      <c r="A675" s="84" t="s">
        <v>160</v>
      </c>
      <c r="B675" s="85">
        <v>36459</v>
      </c>
      <c r="C675" s="89"/>
      <c r="D675" s="105">
        <v>13.15</v>
      </c>
      <c r="E675" s="87">
        <v>870.79</v>
      </c>
      <c r="F675" s="91">
        <v>857.64</v>
      </c>
      <c r="G675" s="89"/>
    </row>
    <row r="676" spans="1:7" ht="12.75">
      <c r="A676" s="84" t="s">
        <v>160</v>
      </c>
      <c r="B676" s="85">
        <v>36486</v>
      </c>
      <c r="C676" s="89"/>
      <c r="D676" s="105">
        <v>13.6</v>
      </c>
      <c r="E676" s="87">
        <v>870.79</v>
      </c>
      <c r="F676" s="91">
        <v>857.19</v>
      </c>
      <c r="G676" s="89"/>
    </row>
    <row r="677" spans="1:7" ht="12.75">
      <c r="A677" s="84" t="s">
        <v>160</v>
      </c>
      <c r="B677" s="85">
        <v>36524</v>
      </c>
      <c r="C677" s="89"/>
      <c r="D677" s="105">
        <v>13.97</v>
      </c>
      <c r="E677" s="87">
        <v>870.79</v>
      </c>
      <c r="F677" s="91">
        <v>856.82</v>
      </c>
      <c r="G677" s="89"/>
    </row>
    <row r="678" spans="1:7" ht="12.75">
      <c r="A678" s="84" t="s">
        <v>161</v>
      </c>
      <c r="B678" s="93">
        <v>36238</v>
      </c>
      <c r="C678" s="92"/>
      <c r="D678" s="87" t="s">
        <v>473</v>
      </c>
      <c r="E678" s="87"/>
      <c r="F678" s="91"/>
      <c r="G678" s="89"/>
    </row>
    <row r="679" spans="1:7" ht="12.75">
      <c r="A679" s="84" t="s">
        <v>161</v>
      </c>
      <c r="B679" s="93">
        <v>36265</v>
      </c>
      <c r="C679" s="92">
        <v>9908136</v>
      </c>
      <c r="D679" s="87">
        <v>15.5</v>
      </c>
      <c r="E679" s="87">
        <v>873.35</v>
      </c>
      <c r="F679" s="91">
        <v>857.85</v>
      </c>
      <c r="G679" s="89"/>
    </row>
    <row r="680" spans="1:7" ht="12.75">
      <c r="A680" s="84" t="s">
        <v>161</v>
      </c>
      <c r="B680" s="93">
        <v>36307</v>
      </c>
      <c r="C680" s="92"/>
      <c r="D680" s="87">
        <v>14.9</v>
      </c>
      <c r="E680" s="87">
        <v>873.35</v>
      </c>
      <c r="F680" s="91">
        <v>858.45</v>
      </c>
      <c r="G680" s="89"/>
    </row>
    <row r="681" spans="1:7" ht="12.75">
      <c r="A681" s="84" t="s">
        <v>161</v>
      </c>
      <c r="B681" s="93">
        <v>36334</v>
      </c>
      <c r="C681" s="92"/>
      <c r="D681" s="87">
        <v>15</v>
      </c>
      <c r="E681" s="87">
        <v>873.35</v>
      </c>
      <c r="F681" s="91">
        <v>858.35</v>
      </c>
      <c r="G681" s="89"/>
    </row>
    <row r="682" spans="1:7" ht="12.75">
      <c r="A682" s="84" t="s">
        <v>161</v>
      </c>
      <c r="B682" s="93">
        <v>36348</v>
      </c>
      <c r="C682" s="92">
        <v>9920551</v>
      </c>
      <c r="D682" s="87">
        <v>15.5</v>
      </c>
      <c r="E682" s="87">
        <v>873.35</v>
      </c>
      <c r="F682" s="91">
        <v>857.85</v>
      </c>
      <c r="G682" s="89"/>
    </row>
    <row r="683" spans="1:7" ht="12.75">
      <c r="A683" s="84" t="s">
        <v>161</v>
      </c>
      <c r="B683" s="93">
        <v>36403</v>
      </c>
      <c r="C683" s="92"/>
      <c r="D683" s="87">
        <v>16</v>
      </c>
      <c r="E683" s="87">
        <v>873.35</v>
      </c>
      <c r="F683" s="91">
        <v>857.35</v>
      </c>
      <c r="G683" s="89"/>
    </row>
    <row r="684" spans="1:7" ht="12.75">
      <c r="A684" s="84" t="s">
        <v>161</v>
      </c>
      <c r="B684" s="93">
        <v>36425</v>
      </c>
      <c r="C684" s="92"/>
      <c r="D684" s="87">
        <v>16.1</v>
      </c>
      <c r="E684" s="87">
        <v>873.35</v>
      </c>
      <c r="F684" s="91">
        <v>857.25</v>
      </c>
      <c r="G684" s="89"/>
    </row>
    <row r="685" spans="1:7" ht="12.75">
      <c r="A685" s="84" t="s">
        <v>161</v>
      </c>
      <c r="B685" s="85">
        <v>36459</v>
      </c>
      <c r="C685" s="89"/>
      <c r="D685" s="102" t="s">
        <v>476</v>
      </c>
      <c r="E685" s="87"/>
      <c r="F685" s="91"/>
      <c r="G685" s="89"/>
    </row>
    <row r="686" spans="1:7" ht="12.75">
      <c r="A686" s="84" t="s">
        <v>162</v>
      </c>
      <c r="B686" s="93">
        <v>36206</v>
      </c>
      <c r="C686" s="92"/>
      <c r="D686" s="87">
        <v>17.77</v>
      </c>
      <c r="E686" s="87">
        <v>872.26</v>
      </c>
      <c r="F686" s="91">
        <v>854.49</v>
      </c>
      <c r="G686" s="89"/>
    </row>
    <row r="687" spans="1:7" ht="12.75">
      <c r="A687" s="84" t="s">
        <v>162</v>
      </c>
      <c r="B687" s="93">
        <v>36238</v>
      </c>
      <c r="C687" s="92"/>
      <c r="D687" s="87">
        <v>17.43</v>
      </c>
      <c r="E687" s="87">
        <v>872.26</v>
      </c>
      <c r="F687" s="91">
        <v>854.83</v>
      </c>
      <c r="G687" s="89"/>
    </row>
    <row r="688" spans="1:7" ht="12.75">
      <c r="A688" s="84" t="s">
        <v>162</v>
      </c>
      <c r="B688" s="93">
        <v>36265</v>
      </c>
      <c r="C688" s="92">
        <v>9908148</v>
      </c>
      <c r="D688" s="87">
        <v>17.13</v>
      </c>
      <c r="E688" s="87">
        <v>872.26</v>
      </c>
      <c r="F688" s="91">
        <v>855.13</v>
      </c>
      <c r="G688" s="89"/>
    </row>
    <row r="689" spans="1:7" ht="12.75">
      <c r="A689" s="84" t="s">
        <v>162</v>
      </c>
      <c r="B689" s="93">
        <v>36307</v>
      </c>
      <c r="C689" s="92"/>
      <c r="D689" s="87">
        <v>15.91</v>
      </c>
      <c r="E689" s="87">
        <v>872.26</v>
      </c>
      <c r="F689" s="91">
        <v>856.35</v>
      </c>
      <c r="G689" s="89"/>
    </row>
    <row r="690" spans="1:7" ht="12.75">
      <c r="A690" s="84" t="s">
        <v>162</v>
      </c>
      <c r="B690" s="93">
        <v>36334</v>
      </c>
      <c r="C690" s="92"/>
      <c r="D690" s="87">
        <v>16.48</v>
      </c>
      <c r="E690" s="87">
        <v>872.26</v>
      </c>
      <c r="F690" s="91">
        <v>855.78</v>
      </c>
      <c r="G690" s="89"/>
    </row>
    <row r="691" spans="1:7" ht="12.75">
      <c r="A691" s="84" t="s">
        <v>162</v>
      </c>
      <c r="B691" s="93">
        <v>36350</v>
      </c>
      <c r="C691" s="92">
        <v>9921064</v>
      </c>
      <c r="D691" s="87">
        <v>16.25</v>
      </c>
      <c r="E691" s="87">
        <v>872.26</v>
      </c>
      <c r="F691" s="91">
        <v>856.01</v>
      </c>
      <c r="G691" s="89"/>
    </row>
    <row r="692" spans="1:7" ht="12.75">
      <c r="A692" s="84" t="s">
        <v>162</v>
      </c>
      <c r="B692" s="93">
        <v>36403</v>
      </c>
      <c r="C692" s="92"/>
      <c r="D692" s="87">
        <v>16.82</v>
      </c>
      <c r="E692" s="87">
        <v>872.26</v>
      </c>
      <c r="F692" s="91">
        <v>855.44</v>
      </c>
      <c r="G692" s="89"/>
    </row>
    <row r="693" spans="1:7" ht="12.75">
      <c r="A693" s="84" t="s">
        <v>162</v>
      </c>
      <c r="B693" s="93">
        <v>36425</v>
      </c>
      <c r="C693" s="92"/>
      <c r="D693" s="87">
        <v>16.2</v>
      </c>
      <c r="E693" s="87">
        <v>872.26</v>
      </c>
      <c r="F693" s="91">
        <v>856.06</v>
      </c>
      <c r="G693" s="89"/>
    </row>
    <row r="694" spans="1:7" ht="12.75">
      <c r="A694" s="84" t="s">
        <v>162</v>
      </c>
      <c r="B694" s="85">
        <v>36459</v>
      </c>
      <c r="C694" s="89"/>
      <c r="D694" s="105">
        <v>16.41</v>
      </c>
      <c r="E694" s="87">
        <v>872.26</v>
      </c>
      <c r="F694" s="91">
        <v>855.85</v>
      </c>
      <c r="G694" s="89"/>
    </row>
    <row r="695" spans="1:7" ht="12.75">
      <c r="A695" s="84" t="s">
        <v>162</v>
      </c>
      <c r="B695" s="85">
        <v>36486</v>
      </c>
      <c r="C695" s="89"/>
      <c r="D695" s="105">
        <v>17</v>
      </c>
      <c r="E695" s="87">
        <v>872.26</v>
      </c>
      <c r="F695" s="91">
        <v>855.26</v>
      </c>
      <c r="G695" s="89"/>
    </row>
    <row r="696" spans="1:7" ht="12.75">
      <c r="A696" s="84" t="s">
        <v>162</v>
      </c>
      <c r="B696" s="85">
        <v>36524</v>
      </c>
      <c r="C696" s="89"/>
      <c r="D696" s="105">
        <v>17.31</v>
      </c>
      <c r="E696" s="87">
        <v>872.26</v>
      </c>
      <c r="F696" s="91">
        <v>854.95</v>
      </c>
      <c r="G696" s="89"/>
    </row>
    <row r="697" spans="1:7" ht="12.75">
      <c r="A697" s="84" t="s">
        <v>163</v>
      </c>
      <c r="B697" s="93">
        <v>36206</v>
      </c>
      <c r="C697" s="92"/>
      <c r="D697" s="87">
        <v>21.98</v>
      </c>
      <c r="E697" s="87">
        <v>872.97</v>
      </c>
      <c r="F697" s="91">
        <v>850.99</v>
      </c>
      <c r="G697" s="89"/>
    </row>
    <row r="698" spans="1:7" ht="12.75">
      <c r="A698" s="84" t="s">
        <v>163</v>
      </c>
      <c r="B698" s="93">
        <v>36238</v>
      </c>
      <c r="C698" s="92"/>
      <c r="D698" s="87">
        <v>20.64</v>
      </c>
      <c r="E698" s="87">
        <v>872.97</v>
      </c>
      <c r="F698" s="91">
        <v>852.33</v>
      </c>
      <c r="G698" s="89"/>
    </row>
    <row r="699" spans="1:7" ht="12.75">
      <c r="A699" s="84" t="s">
        <v>163</v>
      </c>
      <c r="B699" s="93">
        <v>36265</v>
      </c>
      <c r="C699" s="92">
        <v>9908150</v>
      </c>
      <c r="D699" s="87">
        <v>21.53</v>
      </c>
      <c r="E699" s="87">
        <v>872.97</v>
      </c>
      <c r="F699" s="91">
        <v>851.44</v>
      </c>
      <c r="G699" s="89"/>
    </row>
    <row r="700" spans="1:7" ht="12.75">
      <c r="A700" s="84" t="s">
        <v>163</v>
      </c>
      <c r="B700" s="93">
        <v>36307</v>
      </c>
      <c r="C700" s="92"/>
      <c r="D700" s="87">
        <v>20.18</v>
      </c>
      <c r="E700" s="87">
        <v>872.97</v>
      </c>
      <c r="F700" s="91">
        <v>852.79</v>
      </c>
      <c r="G700" s="89"/>
    </row>
    <row r="701" spans="1:7" ht="12.75">
      <c r="A701" s="84" t="s">
        <v>163</v>
      </c>
      <c r="B701" s="93">
        <v>36334</v>
      </c>
      <c r="C701" s="92"/>
      <c r="D701" s="87">
        <v>20.7</v>
      </c>
      <c r="E701" s="87">
        <v>872.97</v>
      </c>
      <c r="F701" s="91">
        <v>852.79</v>
      </c>
      <c r="G701" s="89"/>
    </row>
    <row r="702" spans="1:7" ht="12.75">
      <c r="A702" s="84" t="s">
        <v>163</v>
      </c>
      <c r="B702" s="93">
        <v>36350</v>
      </c>
      <c r="C702" s="92">
        <v>9921065</v>
      </c>
      <c r="D702" s="87">
        <v>20.6</v>
      </c>
      <c r="E702" s="87">
        <v>872.97</v>
      </c>
      <c r="F702" s="91">
        <v>852.79</v>
      </c>
      <c r="G702" s="89"/>
    </row>
    <row r="703" spans="1:7" ht="12.75">
      <c r="A703" s="84" t="s">
        <v>163</v>
      </c>
      <c r="B703" s="93">
        <v>36403</v>
      </c>
      <c r="C703" s="92"/>
      <c r="D703" s="87">
        <v>20.77</v>
      </c>
      <c r="E703" s="87">
        <v>872.97</v>
      </c>
      <c r="F703" s="91">
        <v>852.79</v>
      </c>
      <c r="G703" s="89"/>
    </row>
    <row r="704" spans="1:7" ht="12.75">
      <c r="A704" s="84" t="s">
        <v>163</v>
      </c>
      <c r="B704" s="93">
        <v>36425</v>
      </c>
      <c r="C704" s="92"/>
      <c r="D704" s="87">
        <v>19.2</v>
      </c>
      <c r="E704" s="87">
        <v>872.97</v>
      </c>
      <c r="F704" s="91">
        <v>852.79</v>
      </c>
      <c r="G704" s="89"/>
    </row>
    <row r="705" spans="1:7" ht="12.75">
      <c r="A705" s="84" t="s">
        <v>163</v>
      </c>
      <c r="B705" s="85">
        <v>36459</v>
      </c>
      <c r="C705" s="89"/>
      <c r="D705" s="105">
        <v>19.72</v>
      </c>
      <c r="E705" s="87">
        <v>872.97</v>
      </c>
      <c r="F705" s="91">
        <v>852.79</v>
      </c>
      <c r="G705" s="89"/>
    </row>
    <row r="706" spans="1:7" ht="12.75">
      <c r="A706" s="84" t="s">
        <v>163</v>
      </c>
      <c r="B706" s="85">
        <v>36486</v>
      </c>
      <c r="C706" s="89"/>
      <c r="D706" s="105">
        <v>20</v>
      </c>
      <c r="E706" s="87">
        <v>872.97</v>
      </c>
      <c r="F706" s="91">
        <v>852.79</v>
      </c>
      <c r="G706" s="89"/>
    </row>
    <row r="707" spans="1:7" ht="12.75">
      <c r="A707" s="84" t="s">
        <v>163</v>
      </c>
      <c r="B707" s="85">
        <v>36524</v>
      </c>
      <c r="C707" s="89"/>
      <c r="D707" s="105">
        <v>21.31</v>
      </c>
      <c r="E707" s="87">
        <v>872.97</v>
      </c>
      <c r="F707" s="91">
        <v>852.79</v>
      </c>
      <c r="G707" s="89"/>
    </row>
    <row r="708" spans="1:7" ht="12.75">
      <c r="A708" s="84" t="s">
        <v>164</v>
      </c>
      <c r="B708" s="93">
        <v>36206</v>
      </c>
      <c r="C708" s="92"/>
      <c r="D708" s="87">
        <v>30.85</v>
      </c>
      <c r="E708" s="87">
        <v>891.07</v>
      </c>
      <c r="F708" s="91">
        <v>860.22</v>
      </c>
      <c r="G708" s="89"/>
    </row>
    <row r="709" spans="1:7" ht="12.75">
      <c r="A709" s="84" t="s">
        <v>164</v>
      </c>
      <c r="B709" s="93">
        <v>36238</v>
      </c>
      <c r="C709" s="92"/>
      <c r="D709" s="87">
        <v>30.65</v>
      </c>
      <c r="E709" s="87">
        <v>891.07</v>
      </c>
      <c r="F709" s="91">
        <v>860.42</v>
      </c>
      <c r="G709" s="89"/>
    </row>
    <row r="710" spans="1:7" ht="12.75">
      <c r="A710" s="84" t="s">
        <v>164</v>
      </c>
      <c r="B710" s="93">
        <v>36265</v>
      </c>
      <c r="C710" s="92">
        <v>9908144</v>
      </c>
      <c r="D710" s="87">
        <v>30.35</v>
      </c>
      <c r="E710" s="87">
        <v>891.07</v>
      </c>
      <c r="F710" s="91">
        <v>860.72</v>
      </c>
      <c r="G710" s="89"/>
    </row>
    <row r="711" spans="1:7" ht="12.75">
      <c r="A711" s="84" t="s">
        <v>164</v>
      </c>
      <c r="B711" s="93">
        <v>36307</v>
      </c>
      <c r="C711" s="92"/>
      <c r="D711" s="87">
        <v>29.22</v>
      </c>
      <c r="E711" s="87">
        <v>891.07</v>
      </c>
      <c r="F711" s="91">
        <v>861.85</v>
      </c>
      <c r="G711" s="89"/>
    </row>
    <row r="712" spans="1:7" ht="12.75">
      <c r="A712" s="84" t="s">
        <v>164</v>
      </c>
      <c r="B712" s="93">
        <v>36334</v>
      </c>
      <c r="C712" s="92"/>
      <c r="D712" s="87">
        <v>28.85</v>
      </c>
      <c r="E712" s="87">
        <v>891.07</v>
      </c>
      <c r="F712" s="91">
        <v>862.22</v>
      </c>
      <c r="G712" s="89"/>
    </row>
    <row r="713" spans="1:7" ht="12.75">
      <c r="A713" s="84" t="s">
        <v>164</v>
      </c>
      <c r="B713" s="93">
        <v>36350</v>
      </c>
      <c r="C713" s="92">
        <v>9921056</v>
      </c>
      <c r="D713" s="87">
        <v>28.7</v>
      </c>
      <c r="E713" s="87">
        <v>891.07</v>
      </c>
      <c r="F713" s="91">
        <v>862.37</v>
      </c>
      <c r="G713" s="89"/>
    </row>
    <row r="714" spans="1:7" ht="12.75">
      <c r="A714" s="84" t="s">
        <v>164</v>
      </c>
      <c r="B714" s="93">
        <v>36403</v>
      </c>
      <c r="C714" s="92"/>
      <c r="D714" s="87">
        <v>29.27</v>
      </c>
      <c r="E714" s="87">
        <v>891.07</v>
      </c>
      <c r="F714" s="91">
        <v>861.8</v>
      </c>
      <c r="G714" s="89"/>
    </row>
    <row r="715" spans="1:7" ht="12.75">
      <c r="A715" s="84" t="s">
        <v>164</v>
      </c>
      <c r="B715" s="93">
        <v>36425</v>
      </c>
      <c r="C715" s="92"/>
      <c r="D715" s="87">
        <v>29.39</v>
      </c>
      <c r="E715" s="87">
        <v>891.07</v>
      </c>
      <c r="F715" s="91">
        <v>861.68</v>
      </c>
      <c r="G715" s="89"/>
    </row>
    <row r="716" spans="1:7" ht="12.75">
      <c r="A716" s="84" t="s">
        <v>164</v>
      </c>
      <c r="B716" s="85">
        <v>36459</v>
      </c>
      <c r="C716" s="89"/>
      <c r="D716" s="105">
        <v>29.54</v>
      </c>
      <c r="E716" s="87">
        <v>891.07</v>
      </c>
      <c r="F716" s="91">
        <v>861.53</v>
      </c>
      <c r="G716" s="89"/>
    </row>
    <row r="717" spans="1:7" ht="12.75">
      <c r="A717" s="84" t="s">
        <v>164</v>
      </c>
      <c r="B717" s="85">
        <v>36486</v>
      </c>
      <c r="C717" s="89"/>
      <c r="D717" s="105">
        <v>29.74</v>
      </c>
      <c r="E717" s="87">
        <v>891.07</v>
      </c>
      <c r="F717" s="91">
        <v>861.33</v>
      </c>
      <c r="G717" s="89"/>
    </row>
    <row r="718" spans="1:7" ht="12.75">
      <c r="A718" s="84" t="s">
        <v>164</v>
      </c>
      <c r="B718" s="85">
        <v>36524</v>
      </c>
      <c r="C718" s="89"/>
      <c r="D718" s="105">
        <v>30.21</v>
      </c>
      <c r="E718" s="87">
        <v>891.07</v>
      </c>
      <c r="F718" s="91">
        <v>860.86</v>
      </c>
      <c r="G718" s="89"/>
    </row>
    <row r="719" spans="1:7" ht="12.75">
      <c r="A719" s="84" t="s">
        <v>165</v>
      </c>
      <c r="B719" s="93">
        <v>36206</v>
      </c>
      <c r="C719" s="92"/>
      <c r="D719" s="87">
        <v>12.74</v>
      </c>
      <c r="E719" s="87">
        <v>871.85</v>
      </c>
      <c r="F719" s="91">
        <v>859.11</v>
      </c>
      <c r="G719" s="72"/>
    </row>
    <row r="720" spans="1:7" ht="12.75">
      <c r="A720" s="84" t="s">
        <v>165</v>
      </c>
      <c r="B720" s="93">
        <v>36238</v>
      </c>
      <c r="C720" s="92"/>
      <c r="D720" s="87">
        <v>12.35</v>
      </c>
      <c r="E720" s="87">
        <v>871.85</v>
      </c>
      <c r="F720" s="91">
        <v>859.5</v>
      </c>
      <c r="G720" s="72"/>
    </row>
    <row r="721" spans="1:7" ht="12.75">
      <c r="A721" s="84" t="s">
        <v>165</v>
      </c>
      <c r="B721" s="93">
        <v>36265</v>
      </c>
      <c r="C721" s="92">
        <v>9908147</v>
      </c>
      <c r="D721" s="87">
        <v>12.1</v>
      </c>
      <c r="E721" s="87">
        <v>871.85</v>
      </c>
      <c r="F721" s="91">
        <v>859.75</v>
      </c>
      <c r="G721" s="72"/>
    </row>
    <row r="722" spans="1:7" ht="12.75">
      <c r="A722" s="84" t="s">
        <v>165</v>
      </c>
      <c r="B722" s="93">
        <v>36307</v>
      </c>
      <c r="C722" s="92"/>
      <c r="D722" s="87">
        <v>10.8</v>
      </c>
      <c r="E722" s="87">
        <v>871.85</v>
      </c>
      <c r="F722" s="91">
        <v>861.05</v>
      </c>
      <c r="G722" s="72"/>
    </row>
    <row r="723" spans="1:7" ht="12.75">
      <c r="A723" s="84" t="s">
        <v>165</v>
      </c>
      <c r="B723" s="93">
        <v>36334</v>
      </c>
      <c r="C723" s="92"/>
      <c r="D723" s="87">
        <v>11.36</v>
      </c>
      <c r="E723" s="87">
        <v>871.85</v>
      </c>
      <c r="F723" s="91">
        <v>860.49</v>
      </c>
      <c r="G723" s="72"/>
    </row>
    <row r="724" spans="1:7" ht="12.75">
      <c r="A724" s="84" t="s">
        <v>165</v>
      </c>
      <c r="B724" s="93">
        <v>36350</v>
      </c>
      <c r="C724" s="92">
        <v>9921062</v>
      </c>
      <c r="D724" s="87">
        <v>11.19</v>
      </c>
      <c r="E724" s="87">
        <v>871.85</v>
      </c>
      <c r="F724" s="91">
        <v>860.66</v>
      </c>
      <c r="G724" s="72"/>
    </row>
    <row r="725" spans="1:7" ht="12.75">
      <c r="A725" s="84" t="s">
        <v>165</v>
      </c>
      <c r="B725" s="93">
        <v>36403</v>
      </c>
      <c r="C725" s="92"/>
      <c r="D725" s="87">
        <v>11.76</v>
      </c>
      <c r="E725" s="87">
        <v>871.85</v>
      </c>
      <c r="F725" s="91">
        <v>860.09</v>
      </c>
      <c r="G725" s="72"/>
    </row>
    <row r="726" spans="1:7" ht="12.75">
      <c r="A726" s="84" t="s">
        <v>165</v>
      </c>
      <c r="B726" s="93">
        <v>36425</v>
      </c>
      <c r="C726" s="92"/>
      <c r="D726" s="87">
        <v>11.09</v>
      </c>
      <c r="E726" s="87">
        <v>871.85</v>
      </c>
      <c r="F726" s="91">
        <v>860.76</v>
      </c>
      <c r="G726" s="72"/>
    </row>
    <row r="727" spans="1:7" ht="12.75">
      <c r="A727" s="84" t="s">
        <v>165</v>
      </c>
      <c r="B727" s="85">
        <v>36459</v>
      </c>
      <c r="C727" s="89"/>
      <c r="D727" s="105">
        <v>11.31</v>
      </c>
      <c r="E727" s="87">
        <v>871.85</v>
      </c>
      <c r="F727" s="91">
        <v>860.54</v>
      </c>
      <c r="G727" s="89"/>
    </row>
    <row r="728" spans="1:7" ht="12.75">
      <c r="A728" s="84" t="s">
        <v>165</v>
      </c>
      <c r="B728" s="85">
        <v>36486</v>
      </c>
      <c r="C728" s="89"/>
      <c r="D728" s="105">
        <v>11.93</v>
      </c>
      <c r="E728" s="87">
        <v>871.85</v>
      </c>
      <c r="F728" s="91">
        <v>859.92</v>
      </c>
      <c r="G728" s="89"/>
    </row>
    <row r="729" spans="1:7" ht="12.75">
      <c r="A729" s="84" t="s">
        <v>165</v>
      </c>
      <c r="B729" s="85">
        <v>36524</v>
      </c>
      <c r="C729" s="89"/>
      <c r="D729" s="105">
        <v>13.93</v>
      </c>
      <c r="E729" s="87">
        <v>871.85</v>
      </c>
      <c r="F729" s="91">
        <v>857.92</v>
      </c>
      <c r="G729" s="89"/>
    </row>
    <row r="730" spans="1:7" ht="12.75">
      <c r="A730" s="84" t="s">
        <v>166</v>
      </c>
      <c r="B730" s="93">
        <v>36206</v>
      </c>
      <c r="C730" s="92"/>
      <c r="D730" s="87">
        <v>14.71</v>
      </c>
      <c r="E730" s="87">
        <v>871.95</v>
      </c>
      <c r="F730" s="91">
        <v>857.24</v>
      </c>
      <c r="G730" s="89"/>
    </row>
    <row r="731" spans="1:7" ht="12.75">
      <c r="A731" s="84" t="s">
        <v>166</v>
      </c>
      <c r="B731" s="93">
        <v>36238</v>
      </c>
      <c r="C731" s="92"/>
      <c r="D731" s="87">
        <v>13.62</v>
      </c>
      <c r="E731" s="87">
        <v>871.95</v>
      </c>
      <c r="F731" s="91">
        <v>858.33</v>
      </c>
      <c r="G731" s="89"/>
    </row>
    <row r="732" spans="1:7" ht="12.75">
      <c r="A732" s="84" t="s">
        <v>166</v>
      </c>
      <c r="B732" s="93">
        <v>36265</v>
      </c>
      <c r="C732" s="92">
        <v>9908149</v>
      </c>
      <c r="D732" s="87">
        <v>14.39</v>
      </c>
      <c r="E732" s="87">
        <v>871.95</v>
      </c>
      <c r="F732" s="91">
        <v>857.56</v>
      </c>
      <c r="G732" s="89"/>
    </row>
    <row r="733" spans="1:7" ht="12.75">
      <c r="A733" s="84" t="s">
        <v>166</v>
      </c>
      <c r="B733" s="93">
        <v>36307</v>
      </c>
      <c r="C733" s="92"/>
      <c r="D733" s="87">
        <v>13.22</v>
      </c>
      <c r="E733" s="87">
        <v>871.95</v>
      </c>
      <c r="F733" s="91">
        <v>858.73</v>
      </c>
      <c r="G733" s="89"/>
    </row>
    <row r="734" spans="1:7" ht="12.75">
      <c r="A734" s="84" t="s">
        <v>166</v>
      </c>
      <c r="B734" s="93">
        <v>36334</v>
      </c>
      <c r="C734" s="92"/>
      <c r="D734" s="87">
        <v>13.25</v>
      </c>
      <c r="E734" s="87">
        <v>871.95</v>
      </c>
      <c r="F734" s="91">
        <v>858.7</v>
      </c>
      <c r="G734" s="89"/>
    </row>
    <row r="735" spans="1:7" ht="12.75">
      <c r="A735" s="84" t="s">
        <v>166</v>
      </c>
      <c r="B735" s="93">
        <v>36350</v>
      </c>
      <c r="C735" s="92">
        <v>9921063</v>
      </c>
      <c r="D735" s="87">
        <v>13.25</v>
      </c>
      <c r="E735" s="87">
        <v>871.95</v>
      </c>
      <c r="F735" s="91">
        <v>858.7</v>
      </c>
      <c r="G735" s="89"/>
    </row>
    <row r="736" spans="1:7" ht="12.75">
      <c r="A736" s="84" t="s">
        <v>166</v>
      </c>
      <c r="B736" s="93">
        <v>36403</v>
      </c>
      <c r="C736" s="92"/>
      <c r="D736" s="87">
        <v>18.5</v>
      </c>
      <c r="E736" s="87">
        <v>871.95</v>
      </c>
      <c r="F736" s="91">
        <v>853.45</v>
      </c>
      <c r="G736" s="89"/>
    </row>
    <row r="737" spans="1:7" ht="12.75">
      <c r="A737" s="84" t="s">
        <v>166</v>
      </c>
      <c r="B737" s="93">
        <v>36425</v>
      </c>
      <c r="C737" s="92"/>
      <c r="D737" s="87">
        <v>17.23</v>
      </c>
      <c r="E737" s="87">
        <v>871.95</v>
      </c>
      <c r="F737" s="91">
        <v>854.72</v>
      </c>
      <c r="G737" s="89"/>
    </row>
    <row r="738" spans="1:7" ht="12.75">
      <c r="A738" s="84" t="s">
        <v>166</v>
      </c>
      <c r="B738" s="85">
        <v>36459</v>
      </c>
      <c r="C738" s="89"/>
      <c r="D738" s="105">
        <v>17.64</v>
      </c>
      <c r="E738" s="87">
        <v>871.95</v>
      </c>
      <c r="F738" s="91">
        <v>854.31</v>
      </c>
      <c r="G738" s="89"/>
    </row>
    <row r="739" spans="1:7" ht="12.75">
      <c r="A739" s="84" t="s">
        <v>166</v>
      </c>
      <c r="B739" s="85">
        <v>36486</v>
      </c>
      <c r="C739" s="89"/>
      <c r="D739" s="105">
        <v>17.9</v>
      </c>
      <c r="E739" s="87">
        <v>871.95</v>
      </c>
      <c r="F739" s="91">
        <v>854.05</v>
      </c>
      <c r="G739" s="89"/>
    </row>
    <row r="740" spans="1:7" ht="12.75">
      <c r="A740" s="84" t="s">
        <v>166</v>
      </c>
      <c r="B740" s="85">
        <v>36524</v>
      </c>
      <c r="C740" s="89"/>
      <c r="D740" s="105">
        <v>20.82</v>
      </c>
      <c r="E740" s="87">
        <v>871.95</v>
      </c>
      <c r="F740" s="91">
        <v>851.13</v>
      </c>
      <c r="G740" s="89"/>
    </row>
    <row r="741" spans="1:7" ht="12.75">
      <c r="A741" s="84" t="s">
        <v>167</v>
      </c>
      <c r="B741" s="93">
        <v>36206</v>
      </c>
      <c r="C741" s="92"/>
      <c r="D741" s="87">
        <v>33.4</v>
      </c>
      <c r="E741" s="87">
        <v>890.92</v>
      </c>
      <c r="F741" s="91">
        <v>857.52</v>
      </c>
      <c r="G741" s="89"/>
    </row>
    <row r="742" spans="1:7" ht="12.75">
      <c r="A742" s="84" t="s">
        <v>167</v>
      </c>
      <c r="B742" s="93">
        <v>36238</v>
      </c>
      <c r="C742" s="92"/>
      <c r="D742" s="87">
        <v>33.25</v>
      </c>
      <c r="E742" s="87">
        <v>890.92</v>
      </c>
      <c r="F742" s="91">
        <v>857.67</v>
      </c>
      <c r="G742" s="89"/>
    </row>
    <row r="743" spans="1:7" ht="12.75">
      <c r="A743" s="84" t="s">
        <v>167</v>
      </c>
      <c r="B743" s="93">
        <v>36265</v>
      </c>
      <c r="C743" s="92">
        <v>9908146</v>
      </c>
      <c r="D743" s="87">
        <v>33.03</v>
      </c>
      <c r="E743" s="87">
        <v>890.92</v>
      </c>
      <c r="F743" s="91">
        <v>857.89</v>
      </c>
      <c r="G743" s="89"/>
    </row>
    <row r="744" spans="1:7" ht="12.75">
      <c r="A744" s="84" t="s">
        <v>167</v>
      </c>
      <c r="B744" s="93">
        <v>36307</v>
      </c>
      <c r="C744" s="92"/>
      <c r="D744" s="87">
        <v>31.67</v>
      </c>
      <c r="E744" s="87">
        <v>890.92</v>
      </c>
      <c r="F744" s="91">
        <v>859.25</v>
      </c>
      <c r="G744" s="89"/>
    </row>
    <row r="745" spans="1:7" ht="12.75">
      <c r="A745" s="84" t="s">
        <v>167</v>
      </c>
      <c r="B745" s="93">
        <v>36334</v>
      </c>
      <c r="C745" s="92"/>
      <c r="D745" s="87">
        <v>31.66</v>
      </c>
      <c r="E745" s="87">
        <v>890.92</v>
      </c>
      <c r="F745" s="91">
        <v>859.26</v>
      </c>
      <c r="G745" s="89"/>
    </row>
    <row r="746" spans="1:7" ht="12.75">
      <c r="A746" s="84" t="s">
        <v>167</v>
      </c>
      <c r="B746" s="93">
        <v>36350</v>
      </c>
      <c r="C746" s="92">
        <v>9921061</v>
      </c>
      <c r="D746" s="87">
        <v>31.5</v>
      </c>
      <c r="E746" s="87">
        <v>890.92</v>
      </c>
      <c r="F746" s="91">
        <v>859.42</v>
      </c>
      <c r="G746" s="89"/>
    </row>
    <row r="747" spans="1:7" ht="12.75">
      <c r="A747" s="84" t="s">
        <v>167</v>
      </c>
      <c r="B747" s="93">
        <v>36403</v>
      </c>
      <c r="C747" s="92"/>
      <c r="D747" s="87">
        <v>31.72</v>
      </c>
      <c r="E747" s="87">
        <v>890.92</v>
      </c>
      <c r="F747" s="91">
        <v>859.2</v>
      </c>
      <c r="G747" s="89"/>
    </row>
    <row r="748" spans="1:7" ht="12.75">
      <c r="A748" s="84" t="s">
        <v>167</v>
      </c>
      <c r="B748" s="93">
        <v>36425</v>
      </c>
      <c r="C748" s="92"/>
      <c r="D748" s="87">
        <v>31.54</v>
      </c>
      <c r="E748" s="87">
        <v>890.92</v>
      </c>
      <c r="F748" s="91">
        <v>859.38</v>
      </c>
      <c r="G748" s="89"/>
    </row>
    <row r="749" spans="1:7" ht="12.75">
      <c r="A749" s="84" t="s">
        <v>167</v>
      </c>
      <c r="B749" s="85">
        <v>36459</v>
      </c>
      <c r="C749" s="89"/>
      <c r="D749" s="105">
        <v>31.8</v>
      </c>
      <c r="E749" s="87">
        <v>890.92</v>
      </c>
      <c r="F749" s="91">
        <v>859.12</v>
      </c>
      <c r="G749" s="89"/>
    </row>
    <row r="750" spans="1:7" ht="12.75">
      <c r="A750" s="84" t="s">
        <v>167</v>
      </c>
      <c r="B750" s="85">
        <v>36486</v>
      </c>
      <c r="C750" s="89"/>
      <c r="D750" s="105">
        <v>31.99</v>
      </c>
      <c r="E750" s="87">
        <v>890.92</v>
      </c>
      <c r="F750" s="91">
        <v>858.93</v>
      </c>
      <c r="G750" s="89"/>
    </row>
    <row r="751" spans="1:7" ht="12.75">
      <c r="A751" s="84" t="s">
        <v>167</v>
      </c>
      <c r="B751" s="85">
        <v>36524</v>
      </c>
      <c r="C751" s="89"/>
      <c r="D751" s="105">
        <v>32.44</v>
      </c>
      <c r="E751" s="87">
        <v>890.92</v>
      </c>
      <c r="F751" s="91">
        <v>858.48</v>
      </c>
      <c r="G751" s="89"/>
    </row>
    <row r="752" spans="1:7" ht="12.75">
      <c r="A752" s="84" t="s">
        <v>168</v>
      </c>
      <c r="B752" s="93">
        <v>36206</v>
      </c>
      <c r="C752" s="92"/>
      <c r="D752" s="87">
        <v>34.45</v>
      </c>
      <c r="E752" s="87">
        <v>892.09</v>
      </c>
      <c r="F752" s="91">
        <v>857.64</v>
      </c>
      <c r="G752" s="89"/>
    </row>
    <row r="753" spans="1:7" ht="12.75">
      <c r="A753" s="84" t="s">
        <v>168</v>
      </c>
      <c r="B753" s="93">
        <v>36238</v>
      </c>
      <c r="C753" s="92"/>
      <c r="D753" s="87">
        <v>34.64</v>
      </c>
      <c r="E753" s="87">
        <v>892.09</v>
      </c>
      <c r="F753" s="91">
        <v>857.45</v>
      </c>
      <c r="G753" s="89"/>
    </row>
    <row r="754" spans="1:7" ht="12.75">
      <c r="A754" s="84" t="s">
        <v>168</v>
      </c>
      <c r="B754" s="93">
        <v>36264</v>
      </c>
      <c r="C754" s="92"/>
      <c r="D754" s="87">
        <v>34.79</v>
      </c>
      <c r="E754" s="87">
        <v>892.09</v>
      </c>
      <c r="F754" s="91">
        <v>857.3</v>
      </c>
      <c r="G754" s="89"/>
    </row>
    <row r="755" spans="1:7" ht="12.75">
      <c r="A755" s="84" t="s">
        <v>168</v>
      </c>
      <c r="B755" s="93">
        <v>36307</v>
      </c>
      <c r="C755" s="92"/>
      <c r="D755" s="87">
        <v>32.72</v>
      </c>
      <c r="E755" s="87">
        <v>892.09</v>
      </c>
      <c r="F755" s="91">
        <v>859.37</v>
      </c>
      <c r="G755" s="89"/>
    </row>
    <row r="756" spans="1:7" ht="12.75">
      <c r="A756" s="84" t="s">
        <v>168</v>
      </c>
      <c r="B756" s="93">
        <v>36334</v>
      </c>
      <c r="C756" s="92"/>
      <c r="D756" s="87">
        <v>32.71</v>
      </c>
      <c r="E756" s="87">
        <v>892.09</v>
      </c>
      <c r="F756" s="91">
        <v>859.38</v>
      </c>
      <c r="G756" s="89"/>
    </row>
    <row r="757" spans="1:7" ht="12.75">
      <c r="A757" s="84" t="s">
        <v>168</v>
      </c>
      <c r="B757" s="93">
        <v>36403</v>
      </c>
      <c r="C757" s="92"/>
      <c r="D757" s="87">
        <v>32.76</v>
      </c>
      <c r="E757" s="87">
        <v>892.09</v>
      </c>
      <c r="F757" s="91">
        <v>859.33</v>
      </c>
      <c r="G757" s="89"/>
    </row>
    <row r="758" spans="1:7" ht="12.75">
      <c r="A758" s="84" t="s">
        <v>168</v>
      </c>
      <c r="B758" s="93">
        <v>36425</v>
      </c>
      <c r="C758" s="92"/>
      <c r="D758" s="87">
        <v>32.84</v>
      </c>
      <c r="E758" s="87">
        <v>892.09</v>
      </c>
      <c r="F758" s="91">
        <v>859.25</v>
      </c>
      <c r="G758" s="89"/>
    </row>
    <row r="759" spans="1:7" ht="12.75">
      <c r="A759" s="84" t="s">
        <v>168</v>
      </c>
      <c r="B759" s="85">
        <v>36459</v>
      </c>
      <c r="C759" s="89"/>
      <c r="D759" s="105">
        <v>33.08</v>
      </c>
      <c r="E759" s="87">
        <v>892.09</v>
      </c>
      <c r="F759" s="91">
        <v>859.01</v>
      </c>
      <c r="G759" s="89"/>
    </row>
    <row r="760" spans="1:7" ht="12.75">
      <c r="A760" s="84" t="s">
        <v>168</v>
      </c>
      <c r="B760" s="93">
        <v>36486</v>
      </c>
      <c r="C760" s="92"/>
      <c r="D760" s="87">
        <v>33.2</v>
      </c>
      <c r="E760" s="87">
        <v>892.09</v>
      </c>
      <c r="F760" s="91">
        <v>858.89</v>
      </c>
      <c r="G760" s="89"/>
    </row>
    <row r="761" spans="1:7" ht="12.75">
      <c r="A761" s="84" t="s">
        <v>168</v>
      </c>
      <c r="B761" s="93">
        <v>36524</v>
      </c>
      <c r="C761" s="92"/>
      <c r="D761" s="87">
        <v>33.63</v>
      </c>
      <c r="E761" s="87">
        <v>892.09</v>
      </c>
      <c r="F761" s="91">
        <v>858.46</v>
      </c>
      <c r="G761" s="89"/>
    </row>
    <row r="762" spans="1:7" ht="12.75">
      <c r="A762" s="84" t="s">
        <v>224</v>
      </c>
      <c r="B762" s="93">
        <v>36206</v>
      </c>
      <c r="C762" s="92"/>
      <c r="D762" s="87">
        <v>11.85</v>
      </c>
      <c r="E762" s="87">
        <v>870.31</v>
      </c>
      <c r="F762" s="91">
        <v>858.46</v>
      </c>
      <c r="G762" s="89"/>
    </row>
    <row r="763" spans="1:7" ht="12.75">
      <c r="A763" s="84" t="s">
        <v>224</v>
      </c>
      <c r="B763" s="93">
        <v>36238</v>
      </c>
      <c r="C763" s="92"/>
      <c r="D763" s="87">
        <v>11.71</v>
      </c>
      <c r="E763" s="87">
        <v>870.31</v>
      </c>
      <c r="F763" s="91">
        <v>858.6</v>
      </c>
      <c r="G763" s="89"/>
    </row>
    <row r="764" spans="1:7" ht="12.75">
      <c r="A764" s="84" t="s">
        <v>224</v>
      </c>
      <c r="B764" s="93">
        <v>36263</v>
      </c>
      <c r="C764" s="92"/>
      <c r="D764" s="87">
        <v>11.17</v>
      </c>
      <c r="E764" s="87">
        <v>870.31</v>
      </c>
      <c r="F764" s="91">
        <v>859.14</v>
      </c>
      <c r="G764" s="89"/>
    </row>
    <row r="765" spans="1:7" ht="12.75">
      <c r="A765" s="84" t="s">
        <v>224</v>
      </c>
      <c r="B765" s="93">
        <v>36307</v>
      </c>
      <c r="C765" s="92"/>
      <c r="D765" s="87">
        <v>9.64</v>
      </c>
      <c r="E765" s="87">
        <v>870.31</v>
      </c>
      <c r="F765" s="91">
        <v>860.67</v>
      </c>
      <c r="G765" s="89"/>
    </row>
    <row r="766" spans="1:7" ht="12.75">
      <c r="A766" s="84" t="s">
        <v>224</v>
      </c>
      <c r="B766" s="93">
        <v>36334</v>
      </c>
      <c r="C766" s="92"/>
      <c r="D766" s="87">
        <v>9.86</v>
      </c>
      <c r="E766" s="87">
        <v>870.31</v>
      </c>
      <c r="F766" s="91">
        <v>860.45</v>
      </c>
      <c r="G766" s="89"/>
    </row>
    <row r="767" spans="1:7" ht="12.75">
      <c r="A767" s="84" t="s">
        <v>224</v>
      </c>
      <c r="B767" s="85">
        <v>36347</v>
      </c>
      <c r="D767" s="86">
        <v>9.61</v>
      </c>
      <c r="E767" s="87">
        <v>870.31</v>
      </c>
      <c r="F767" s="96">
        <v>860.7</v>
      </c>
      <c r="G767" s="82"/>
    </row>
    <row r="768" spans="1:7" ht="12.75">
      <c r="A768" s="84" t="s">
        <v>224</v>
      </c>
      <c r="B768" s="85">
        <v>36459</v>
      </c>
      <c r="C768" s="89"/>
      <c r="D768" s="90" t="s">
        <v>470</v>
      </c>
      <c r="E768" s="87"/>
      <c r="F768" s="91"/>
      <c r="G768" s="89"/>
    </row>
    <row r="769" spans="1:7" ht="12.75">
      <c r="A769" s="84" t="s">
        <v>224</v>
      </c>
      <c r="B769" s="85">
        <v>36486</v>
      </c>
      <c r="C769" s="89"/>
      <c r="D769" s="105">
        <v>14.49</v>
      </c>
      <c r="E769" s="87"/>
      <c r="F769" s="91"/>
      <c r="G769" s="89"/>
    </row>
    <row r="770" spans="1:7" ht="12.75">
      <c r="A770" s="84" t="s">
        <v>224</v>
      </c>
      <c r="B770" s="85">
        <v>36524</v>
      </c>
      <c r="C770" s="89"/>
      <c r="D770" s="103"/>
      <c r="E770" s="87"/>
      <c r="F770" s="91"/>
      <c r="G770" s="89"/>
    </row>
    <row r="771" spans="1:7" ht="12.75">
      <c r="A771" s="84" t="s">
        <v>139</v>
      </c>
      <c r="B771" s="93">
        <v>36206</v>
      </c>
      <c r="C771" s="92"/>
      <c r="D771" s="87">
        <v>11.72</v>
      </c>
      <c r="E771" s="87">
        <v>870.12</v>
      </c>
      <c r="F771" s="91">
        <v>858.4</v>
      </c>
      <c r="G771" s="89"/>
    </row>
    <row r="772" spans="1:7" ht="12.75">
      <c r="A772" s="84" t="s">
        <v>139</v>
      </c>
      <c r="B772" s="93">
        <v>36238</v>
      </c>
      <c r="C772" s="92"/>
      <c r="D772" s="87">
        <v>11.51</v>
      </c>
      <c r="E772" s="87">
        <v>870.12</v>
      </c>
      <c r="F772" s="91">
        <v>858.61</v>
      </c>
      <c r="G772" s="89"/>
    </row>
    <row r="773" spans="1:7" ht="12.75">
      <c r="A773" s="84" t="s">
        <v>139</v>
      </c>
      <c r="B773" s="93">
        <v>36264</v>
      </c>
      <c r="C773" s="92">
        <v>9908131</v>
      </c>
      <c r="D773" s="87">
        <v>10.99</v>
      </c>
      <c r="E773" s="87">
        <v>870.12</v>
      </c>
      <c r="F773" s="91">
        <v>859.13</v>
      </c>
      <c r="G773" s="89"/>
    </row>
    <row r="774" spans="1:7" ht="12.75">
      <c r="A774" s="84" t="s">
        <v>139</v>
      </c>
      <c r="B774" s="93">
        <v>36307</v>
      </c>
      <c r="C774" s="92"/>
      <c r="D774" s="87">
        <v>9.47</v>
      </c>
      <c r="E774" s="87">
        <v>870.12</v>
      </c>
      <c r="F774" s="91">
        <v>860.65</v>
      </c>
      <c r="G774" s="89"/>
    </row>
    <row r="775" spans="1:7" ht="12.75">
      <c r="A775" s="84" t="s">
        <v>139</v>
      </c>
      <c r="B775" s="93">
        <v>36334</v>
      </c>
      <c r="C775" s="92"/>
      <c r="D775" s="87">
        <v>9.66</v>
      </c>
      <c r="E775" s="87">
        <v>870.12</v>
      </c>
      <c r="F775" s="91">
        <v>860.46</v>
      </c>
      <c r="G775" s="89"/>
    </row>
    <row r="776" spans="1:7" ht="12.75">
      <c r="A776" s="84" t="s">
        <v>139</v>
      </c>
      <c r="B776" s="93">
        <v>36350</v>
      </c>
      <c r="C776" s="92">
        <v>9921059</v>
      </c>
      <c r="D776" s="87">
        <v>9.41</v>
      </c>
      <c r="E776" s="87">
        <v>870.12</v>
      </c>
      <c r="F776" s="91">
        <v>860.71</v>
      </c>
      <c r="G776" s="89"/>
    </row>
    <row r="777" spans="1:7" ht="12.75">
      <c r="A777" s="84" t="s">
        <v>139</v>
      </c>
      <c r="B777" s="85">
        <v>36459</v>
      </c>
      <c r="C777" s="89"/>
      <c r="D777" s="90" t="s">
        <v>470</v>
      </c>
      <c r="E777" s="87"/>
      <c r="F777" s="91"/>
      <c r="G777" s="89"/>
    </row>
    <row r="778" spans="1:7" ht="12.75">
      <c r="A778" s="84" t="s">
        <v>139</v>
      </c>
      <c r="B778" s="85">
        <v>36486</v>
      </c>
      <c r="C778" s="89"/>
      <c r="D778" s="105">
        <v>13.64</v>
      </c>
      <c r="E778" s="87"/>
      <c r="F778" s="91"/>
      <c r="G778" s="89"/>
    </row>
    <row r="779" spans="1:7" ht="12.75">
      <c r="A779" s="84" t="s">
        <v>139</v>
      </c>
      <c r="B779" s="85">
        <v>36524</v>
      </c>
      <c r="C779" s="89"/>
      <c r="D779" s="103"/>
      <c r="E779" s="87"/>
      <c r="F779" s="91"/>
      <c r="G779" s="89"/>
    </row>
    <row r="780" spans="1:7" ht="12.75">
      <c r="A780" s="84" t="s">
        <v>225</v>
      </c>
      <c r="B780" s="93">
        <v>36206</v>
      </c>
      <c r="C780" s="92"/>
      <c r="D780" s="87">
        <v>11.35</v>
      </c>
      <c r="E780" s="87">
        <v>869.21</v>
      </c>
      <c r="F780" s="91">
        <v>857.86</v>
      </c>
      <c r="G780" s="89"/>
    </row>
    <row r="781" spans="1:7" ht="12.75">
      <c r="A781" s="84" t="s">
        <v>225</v>
      </c>
      <c r="B781" s="93">
        <v>36238</v>
      </c>
      <c r="C781" s="92"/>
      <c r="D781" s="87">
        <v>11.12</v>
      </c>
      <c r="E781" s="87">
        <v>869.21</v>
      </c>
      <c r="F781" s="91">
        <v>858.09</v>
      </c>
      <c r="G781" s="89"/>
    </row>
    <row r="782" spans="1:7" ht="12.75">
      <c r="A782" s="84" t="s">
        <v>225</v>
      </c>
      <c r="B782" s="93">
        <v>36264</v>
      </c>
      <c r="C782" s="92"/>
      <c r="D782" s="87">
        <v>10.59</v>
      </c>
      <c r="E782" s="87">
        <v>869.21</v>
      </c>
      <c r="F782" s="91">
        <v>858.62</v>
      </c>
      <c r="G782" s="89"/>
    </row>
    <row r="783" spans="1:7" ht="12.75">
      <c r="A783" s="84" t="s">
        <v>225</v>
      </c>
      <c r="B783" s="93">
        <v>36307</v>
      </c>
      <c r="C783" s="92"/>
      <c r="D783" s="87">
        <v>9.15</v>
      </c>
      <c r="E783" s="87">
        <v>869.21</v>
      </c>
      <c r="F783" s="91">
        <v>860.06</v>
      </c>
      <c r="G783" s="89"/>
    </row>
    <row r="784" spans="1:7" ht="12.75">
      <c r="A784" s="84" t="s">
        <v>225</v>
      </c>
      <c r="B784" s="93">
        <v>36334</v>
      </c>
      <c r="C784" s="92"/>
      <c r="D784" s="87">
        <v>9.29</v>
      </c>
      <c r="E784" s="87">
        <v>869.21</v>
      </c>
      <c r="F784" s="91">
        <v>859.92</v>
      </c>
      <c r="G784" s="89"/>
    </row>
    <row r="785" spans="1:7" ht="12.75">
      <c r="A785" s="84" t="s">
        <v>225</v>
      </c>
      <c r="B785" s="85">
        <v>36459</v>
      </c>
      <c r="C785" s="89"/>
      <c r="D785" s="90" t="s">
        <v>470</v>
      </c>
      <c r="E785" s="87"/>
      <c r="F785" s="91"/>
      <c r="G785" s="89"/>
    </row>
    <row r="786" spans="1:7" ht="12.75">
      <c r="A786" s="84" t="s">
        <v>225</v>
      </c>
      <c r="B786" s="85">
        <v>36486</v>
      </c>
      <c r="C786" s="89"/>
      <c r="D786" s="105">
        <v>14.42</v>
      </c>
      <c r="E786" s="87"/>
      <c r="F786" s="91"/>
      <c r="G786" s="89"/>
    </row>
    <row r="787" spans="1:7" ht="12.75">
      <c r="A787" s="84" t="s">
        <v>225</v>
      </c>
      <c r="B787" s="85">
        <v>36524</v>
      </c>
      <c r="C787" s="89"/>
      <c r="D787" s="103"/>
      <c r="E787" s="87"/>
      <c r="F787" s="91"/>
      <c r="G787" s="89"/>
    </row>
    <row r="788" spans="1:7" ht="12.75">
      <c r="A788" s="84" t="s">
        <v>226</v>
      </c>
      <c r="B788" s="85">
        <v>36206</v>
      </c>
      <c r="D788" s="86">
        <v>19.71</v>
      </c>
      <c r="E788" s="97">
        <v>884.13</v>
      </c>
      <c r="F788" s="96">
        <v>864.42</v>
      </c>
      <c r="G788" s="82"/>
    </row>
    <row r="789" spans="1:7" ht="12.75">
      <c r="A789" s="84" t="s">
        <v>226</v>
      </c>
      <c r="B789" s="85">
        <v>36238</v>
      </c>
      <c r="D789" s="86">
        <v>19.72</v>
      </c>
      <c r="E789" s="97">
        <v>884.13</v>
      </c>
      <c r="F789" s="96">
        <v>864.41</v>
      </c>
      <c r="G789" s="82"/>
    </row>
    <row r="790" spans="1:7" ht="12.75">
      <c r="A790" s="84" t="s">
        <v>226</v>
      </c>
      <c r="B790" s="85">
        <v>36263</v>
      </c>
      <c r="D790" s="86">
        <v>19.49</v>
      </c>
      <c r="E790" s="97">
        <v>884.13</v>
      </c>
      <c r="F790" s="96">
        <v>864.64</v>
      </c>
      <c r="G790" s="82"/>
    </row>
    <row r="791" spans="1:7" ht="12.75">
      <c r="A791" s="84" t="s">
        <v>226</v>
      </c>
      <c r="B791" s="85">
        <v>36307</v>
      </c>
      <c r="D791" s="86">
        <v>18.09</v>
      </c>
      <c r="E791" s="97">
        <v>884.13</v>
      </c>
      <c r="F791" s="96">
        <v>866.04</v>
      </c>
      <c r="G791" s="82"/>
    </row>
    <row r="792" spans="1:7" ht="12.75">
      <c r="A792" s="84" t="s">
        <v>226</v>
      </c>
      <c r="B792" s="85">
        <v>36334</v>
      </c>
      <c r="D792" s="86">
        <v>17.42</v>
      </c>
      <c r="E792" s="97">
        <v>884.13</v>
      </c>
      <c r="F792" s="96">
        <v>866.71</v>
      </c>
      <c r="G792" s="82"/>
    </row>
    <row r="793" spans="1:7" ht="12.75">
      <c r="A793" s="84" t="s">
        <v>226</v>
      </c>
      <c r="B793" s="85">
        <v>36347</v>
      </c>
      <c r="D793" s="86">
        <v>17.33</v>
      </c>
      <c r="E793" s="97">
        <v>884.13</v>
      </c>
      <c r="F793" s="96">
        <v>866.8</v>
      </c>
      <c r="G793" s="82"/>
    </row>
    <row r="794" spans="1:7" ht="12.75">
      <c r="A794" s="84" t="s">
        <v>226</v>
      </c>
      <c r="B794" s="85">
        <v>36403</v>
      </c>
      <c r="D794" s="86">
        <v>17.7</v>
      </c>
      <c r="E794" s="97">
        <v>884.13</v>
      </c>
      <c r="F794" s="96">
        <v>866.43</v>
      </c>
      <c r="G794" s="82"/>
    </row>
    <row r="795" spans="1:7" ht="12.75">
      <c r="A795" s="84" t="s">
        <v>226</v>
      </c>
      <c r="B795" s="85">
        <v>36425</v>
      </c>
      <c r="D795" s="86">
        <v>17.93</v>
      </c>
      <c r="E795" s="97">
        <v>884.13</v>
      </c>
      <c r="F795" s="96">
        <v>866.2</v>
      </c>
      <c r="G795" s="82"/>
    </row>
    <row r="796" spans="1:7" ht="12.75">
      <c r="A796" s="84" t="s">
        <v>226</v>
      </c>
      <c r="B796" s="85">
        <v>36459</v>
      </c>
      <c r="C796" s="89"/>
      <c r="D796" s="86">
        <v>18.39</v>
      </c>
      <c r="E796" s="97">
        <v>884.13</v>
      </c>
      <c r="F796" s="96">
        <v>865.74</v>
      </c>
      <c r="G796" s="89"/>
    </row>
    <row r="797" spans="1:7" ht="12.75">
      <c r="A797" s="84" t="s">
        <v>226</v>
      </c>
      <c r="B797" s="85">
        <v>36486</v>
      </c>
      <c r="C797" s="89"/>
      <c r="D797" s="86">
        <v>18.72</v>
      </c>
      <c r="E797" s="97">
        <v>884.13</v>
      </c>
      <c r="F797" s="96">
        <v>865.41</v>
      </c>
      <c r="G797" s="89"/>
    </row>
    <row r="798" spans="1:7" ht="12.75">
      <c r="A798" s="84" t="s">
        <v>226</v>
      </c>
      <c r="B798" s="85">
        <v>36524</v>
      </c>
      <c r="C798" s="89"/>
      <c r="D798" s="86">
        <v>19.2</v>
      </c>
      <c r="E798" s="97">
        <v>884.13</v>
      </c>
      <c r="F798" s="96">
        <v>864.93</v>
      </c>
      <c r="G798" s="89"/>
    </row>
    <row r="799" spans="1:7" ht="12.75">
      <c r="A799" s="84" t="s">
        <v>227</v>
      </c>
      <c r="B799" s="93">
        <v>36206</v>
      </c>
      <c r="C799" s="92"/>
      <c r="D799" s="87">
        <v>19.56</v>
      </c>
      <c r="E799" s="87">
        <v>884</v>
      </c>
      <c r="F799" s="91">
        <v>864.44</v>
      </c>
      <c r="G799" s="89"/>
    </row>
    <row r="800" spans="1:7" ht="12.75">
      <c r="A800" s="84" t="s">
        <v>227</v>
      </c>
      <c r="B800" s="93">
        <v>36238</v>
      </c>
      <c r="C800" s="92"/>
      <c r="D800" s="87">
        <v>19.59</v>
      </c>
      <c r="E800" s="87">
        <v>884</v>
      </c>
      <c r="F800" s="91">
        <v>864.41</v>
      </c>
      <c r="G800" s="89"/>
    </row>
    <row r="801" spans="1:7" ht="12.75">
      <c r="A801" s="84" t="s">
        <v>227</v>
      </c>
      <c r="B801" s="93">
        <v>36263</v>
      </c>
      <c r="C801" s="92"/>
      <c r="D801" s="87">
        <v>19.35</v>
      </c>
      <c r="E801" s="87">
        <v>884</v>
      </c>
      <c r="F801" s="91">
        <v>864.65</v>
      </c>
      <c r="G801" s="89"/>
    </row>
    <row r="802" spans="1:7" ht="12.75">
      <c r="A802" s="84" t="s">
        <v>227</v>
      </c>
      <c r="B802" s="93">
        <v>36307</v>
      </c>
      <c r="C802" s="92"/>
      <c r="D802" s="87">
        <v>17.53</v>
      </c>
      <c r="E802" s="87">
        <v>884</v>
      </c>
      <c r="F802" s="91">
        <v>866.47</v>
      </c>
      <c r="G802" s="89"/>
    </row>
    <row r="803" spans="1:7" ht="12.75">
      <c r="A803" s="84" t="s">
        <v>227</v>
      </c>
      <c r="B803" s="93">
        <v>36334</v>
      </c>
      <c r="C803" s="92"/>
      <c r="D803" s="87">
        <v>17.24</v>
      </c>
      <c r="E803" s="87">
        <v>884</v>
      </c>
      <c r="F803" s="91">
        <v>866.76</v>
      </c>
      <c r="G803" s="89"/>
    </row>
    <row r="804" spans="1:7" ht="12.75">
      <c r="A804" s="84" t="s">
        <v>227</v>
      </c>
      <c r="B804" s="85">
        <v>36347</v>
      </c>
      <c r="D804" s="86">
        <v>17.56</v>
      </c>
      <c r="E804" s="87">
        <v>884</v>
      </c>
      <c r="F804" s="96">
        <v>866.44</v>
      </c>
      <c r="G804" s="82"/>
    </row>
    <row r="805" spans="1:7" ht="12.75">
      <c r="A805" s="84" t="s">
        <v>227</v>
      </c>
      <c r="B805" s="85">
        <v>36403</v>
      </c>
      <c r="D805" s="86">
        <v>17.52</v>
      </c>
      <c r="E805" s="87">
        <v>884</v>
      </c>
      <c r="F805" s="96">
        <v>866.48</v>
      </c>
      <c r="G805" s="82"/>
    </row>
    <row r="806" spans="1:7" ht="12.75">
      <c r="A806" s="84" t="s">
        <v>227</v>
      </c>
      <c r="B806" s="85">
        <v>36425</v>
      </c>
      <c r="D806" s="86">
        <v>17.78</v>
      </c>
      <c r="E806" s="87">
        <v>884</v>
      </c>
      <c r="F806" s="96">
        <v>866.22</v>
      </c>
      <c r="G806" s="82"/>
    </row>
    <row r="807" spans="1:7" ht="12.75">
      <c r="A807" s="84" t="s">
        <v>227</v>
      </c>
      <c r="B807" s="85">
        <v>36459</v>
      </c>
      <c r="C807" s="89"/>
      <c r="D807" s="86">
        <v>18.24</v>
      </c>
      <c r="E807" s="87">
        <v>884</v>
      </c>
      <c r="F807" s="96">
        <v>865.76</v>
      </c>
      <c r="G807" s="89"/>
    </row>
    <row r="808" spans="1:7" ht="12.75">
      <c r="A808" s="84" t="s">
        <v>227</v>
      </c>
      <c r="B808" s="85">
        <v>36486</v>
      </c>
      <c r="C808" s="89"/>
      <c r="D808" s="86">
        <v>18.57</v>
      </c>
      <c r="E808" s="87">
        <v>884</v>
      </c>
      <c r="F808" s="96">
        <v>865.43</v>
      </c>
      <c r="G808" s="89"/>
    </row>
    <row r="809" spans="1:7" ht="12.75">
      <c r="A809" s="84" t="s">
        <v>227</v>
      </c>
      <c r="B809" s="85">
        <v>36524</v>
      </c>
      <c r="C809" s="89"/>
      <c r="D809" s="86">
        <v>19.03</v>
      </c>
      <c r="E809" s="87">
        <v>884</v>
      </c>
      <c r="F809" s="96">
        <v>864.97</v>
      </c>
      <c r="G809" s="89"/>
    </row>
    <row r="810" spans="1:7" ht="12.75">
      <c r="A810" s="84" t="s">
        <v>140</v>
      </c>
      <c r="B810" s="93">
        <v>36206</v>
      </c>
      <c r="C810" s="92"/>
      <c r="D810" s="87">
        <v>20.52</v>
      </c>
      <c r="E810" s="87">
        <v>884.92</v>
      </c>
      <c r="F810" s="91">
        <v>864.4</v>
      </c>
      <c r="G810" s="89"/>
    </row>
    <row r="811" spans="1:7" ht="12.75">
      <c r="A811" s="84" t="s">
        <v>140</v>
      </c>
      <c r="B811" s="93">
        <v>36238</v>
      </c>
      <c r="C811" s="92"/>
      <c r="D811" s="87">
        <v>20.54</v>
      </c>
      <c r="E811" s="87">
        <v>884.92</v>
      </c>
      <c r="F811" s="91">
        <v>864.38</v>
      </c>
      <c r="G811" s="89"/>
    </row>
    <row r="812" spans="1:7" ht="12.75">
      <c r="A812" s="84" t="s">
        <v>140</v>
      </c>
      <c r="B812" s="93">
        <v>36264</v>
      </c>
      <c r="C812" s="92"/>
      <c r="D812" s="87">
        <v>20.29</v>
      </c>
      <c r="E812" s="87">
        <v>884.92</v>
      </c>
      <c r="F812" s="91">
        <v>864.63</v>
      </c>
      <c r="G812" s="89"/>
    </row>
    <row r="813" spans="1:7" ht="12.75">
      <c r="A813" s="84" t="s">
        <v>140</v>
      </c>
      <c r="B813" s="93">
        <v>36307</v>
      </c>
      <c r="C813" s="92"/>
      <c r="D813" s="87">
        <v>18.91</v>
      </c>
      <c r="E813" s="87">
        <v>884.92</v>
      </c>
      <c r="F813" s="91">
        <v>866.01</v>
      </c>
      <c r="G813" s="89"/>
    </row>
    <row r="814" spans="1:7" ht="12.75">
      <c r="A814" s="84" t="s">
        <v>140</v>
      </c>
      <c r="B814" s="93">
        <v>36334</v>
      </c>
      <c r="C814" s="92"/>
      <c r="D814" s="87">
        <v>18.24</v>
      </c>
      <c r="E814" s="87">
        <v>884.92</v>
      </c>
      <c r="F814" s="91">
        <v>866.68</v>
      </c>
      <c r="G814" s="89"/>
    </row>
    <row r="815" spans="1:7" ht="12.75">
      <c r="A815" s="84" t="s">
        <v>140</v>
      </c>
      <c r="B815" s="93">
        <v>36350</v>
      </c>
      <c r="C815" s="92">
        <v>9921049</v>
      </c>
      <c r="D815" s="87">
        <v>18.1</v>
      </c>
      <c r="E815" s="87">
        <v>884.92</v>
      </c>
      <c r="F815" s="91">
        <v>866.82</v>
      </c>
      <c r="G815" s="89"/>
    </row>
    <row r="816" spans="1:7" ht="12.75">
      <c r="A816" s="84" t="s">
        <v>140</v>
      </c>
      <c r="B816" s="93">
        <v>36403</v>
      </c>
      <c r="C816" s="92"/>
      <c r="D816" s="87">
        <v>18.5</v>
      </c>
      <c r="E816" s="87">
        <v>884.92</v>
      </c>
      <c r="F816" s="91">
        <v>866.42</v>
      </c>
      <c r="G816" s="89"/>
    </row>
    <row r="817" spans="1:7" ht="12.75">
      <c r="A817" s="84" t="s">
        <v>140</v>
      </c>
      <c r="B817" s="93">
        <v>36425</v>
      </c>
      <c r="C817" s="92"/>
      <c r="D817" s="87">
        <v>18.73</v>
      </c>
      <c r="E817" s="87">
        <v>884.92</v>
      </c>
      <c r="F817" s="91">
        <v>866.19</v>
      </c>
      <c r="G817" s="89"/>
    </row>
    <row r="818" spans="1:7" ht="12.75">
      <c r="A818" s="84" t="s">
        <v>140</v>
      </c>
      <c r="B818" s="85">
        <v>36459</v>
      </c>
      <c r="C818" s="89"/>
      <c r="D818" s="87">
        <v>19.17</v>
      </c>
      <c r="E818" s="87">
        <v>884.92</v>
      </c>
      <c r="F818" s="91">
        <v>865.75</v>
      </c>
      <c r="G818" s="89"/>
    </row>
    <row r="819" spans="1:7" ht="12.75">
      <c r="A819" s="84" t="s">
        <v>140</v>
      </c>
      <c r="B819" s="85">
        <v>36486</v>
      </c>
      <c r="C819" s="89"/>
      <c r="D819" s="87">
        <v>19.55</v>
      </c>
      <c r="E819" s="87">
        <v>884.92</v>
      </c>
      <c r="F819" s="91">
        <v>865.37</v>
      </c>
      <c r="G819" s="89"/>
    </row>
    <row r="820" spans="1:7" ht="12.75">
      <c r="A820" s="84" t="s">
        <v>140</v>
      </c>
      <c r="B820" s="85">
        <v>36524</v>
      </c>
      <c r="C820" s="89"/>
      <c r="D820" s="87">
        <v>20</v>
      </c>
      <c r="E820" s="87">
        <v>884.92</v>
      </c>
      <c r="F820" s="91">
        <v>864.92</v>
      </c>
      <c r="G820" s="89"/>
    </row>
    <row r="821" spans="1:7" ht="12.75">
      <c r="A821" s="84" t="s">
        <v>228</v>
      </c>
      <c r="B821" s="93">
        <v>36206</v>
      </c>
      <c r="C821" s="92"/>
      <c r="D821" s="87">
        <v>20.05</v>
      </c>
      <c r="E821" s="87">
        <v>883.03</v>
      </c>
      <c r="F821" s="91">
        <v>862.98</v>
      </c>
      <c r="G821" s="89"/>
    </row>
    <row r="822" spans="1:7" ht="12.75">
      <c r="A822" s="84" t="s">
        <v>228</v>
      </c>
      <c r="B822" s="93">
        <v>36238</v>
      </c>
      <c r="C822" s="92"/>
      <c r="D822" s="87">
        <v>20.1</v>
      </c>
      <c r="E822" s="87">
        <v>883.03</v>
      </c>
      <c r="F822" s="91">
        <v>862.93</v>
      </c>
      <c r="G822" s="89"/>
    </row>
    <row r="823" spans="1:7" ht="12.75">
      <c r="A823" s="84" t="s">
        <v>228</v>
      </c>
      <c r="B823" s="93">
        <v>36263</v>
      </c>
      <c r="C823" s="92"/>
      <c r="D823" s="87">
        <v>19.67</v>
      </c>
      <c r="E823" s="87">
        <v>883.03</v>
      </c>
      <c r="F823" s="91">
        <v>863.36</v>
      </c>
      <c r="G823" s="89"/>
    </row>
    <row r="824" spans="1:7" ht="12.75">
      <c r="A824" s="84" t="s">
        <v>228</v>
      </c>
      <c r="B824" s="93">
        <v>36307</v>
      </c>
      <c r="C824" s="92"/>
      <c r="D824" s="87">
        <v>18.58</v>
      </c>
      <c r="E824" s="87">
        <v>883.03</v>
      </c>
      <c r="F824" s="91">
        <v>864.45</v>
      </c>
      <c r="G824" s="89"/>
    </row>
    <row r="825" spans="1:7" ht="12.75">
      <c r="A825" s="84" t="s">
        <v>228</v>
      </c>
      <c r="B825" s="93">
        <v>36334</v>
      </c>
      <c r="C825" s="92"/>
      <c r="D825" s="87">
        <v>18.17</v>
      </c>
      <c r="E825" s="87">
        <v>883.03</v>
      </c>
      <c r="F825" s="91">
        <v>864.86</v>
      </c>
      <c r="G825" s="89"/>
    </row>
    <row r="826" spans="1:7" ht="12.75">
      <c r="A826" s="84" t="s">
        <v>228</v>
      </c>
      <c r="B826" s="93">
        <v>36348</v>
      </c>
      <c r="C826" s="92">
        <v>9920554</v>
      </c>
      <c r="D826" s="87">
        <v>18.11</v>
      </c>
      <c r="E826" s="87">
        <v>883.03</v>
      </c>
      <c r="F826" s="91">
        <v>864.92</v>
      </c>
      <c r="G826" s="89"/>
    </row>
    <row r="827" spans="1:7" ht="12.75">
      <c r="A827" s="84" t="s">
        <v>228</v>
      </c>
      <c r="B827" s="85">
        <v>36403</v>
      </c>
      <c r="D827" s="86">
        <v>18.5</v>
      </c>
      <c r="E827" s="87">
        <v>883.03</v>
      </c>
      <c r="F827" s="96">
        <v>864.53</v>
      </c>
      <c r="G827" s="82"/>
    </row>
    <row r="828" spans="1:7" ht="12.75">
      <c r="A828" s="84" t="s">
        <v>228</v>
      </c>
      <c r="B828" s="85">
        <v>36425</v>
      </c>
      <c r="D828" s="86">
        <v>18.71</v>
      </c>
      <c r="E828" s="87">
        <v>883.03</v>
      </c>
      <c r="F828" s="96">
        <v>864.32</v>
      </c>
      <c r="G828" s="82"/>
    </row>
    <row r="829" spans="1:7" ht="12.75">
      <c r="A829" s="84" t="s">
        <v>228</v>
      </c>
      <c r="B829" s="85">
        <v>36459</v>
      </c>
      <c r="C829" s="89"/>
      <c r="D829" s="86">
        <v>19.05</v>
      </c>
      <c r="E829" s="87">
        <v>883.03</v>
      </c>
      <c r="F829" s="96">
        <v>863.98</v>
      </c>
      <c r="G829" s="89"/>
    </row>
    <row r="830" spans="1:7" ht="12.75">
      <c r="A830" s="84" t="s">
        <v>228</v>
      </c>
      <c r="B830" s="85">
        <v>36486</v>
      </c>
      <c r="C830" s="89"/>
      <c r="D830" s="86">
        <v>19.32</v>
      </c>
      <c r="E830" s="87">
        <v>883.03</v>
      </c>
      <c r="F830" s="96">
        <v>863.71</v>
      </c>
      <c r="G830" s="89"/>
    </row>
    <row r="831" spans="1:7" ht="12.75">
      <c r="A831" s="84" t="s">
        <v>228</v>
      </c>
      <c r="B831" s="85">
        <v>36524</v>
      </c>
      <c r="C831" s="89"/>
      <c r="D831" s="86">
        <v>19.69</v>
      </c>
      <c r="E831" s="87">
        <v>883.03</v>
      </c>
      <c r="F831" s="96">
        <v>863.34</v>
      </c>
      <c r="G831" s="89"/>
    </row>
    <row r="832" spans="1:7" ht="12.75">
      <c r="A832" s="84" t="s">
        <v>141</v>
      </c>
      <c r="B832" s="93">
        <v>36206</v>
      </c>
      <c r="C832" s="92"/>
      <c r="D832" s="86">
        <v>20.5</v>
      </c>
      <c r="E832" s="87">
        <v>883.65</v>
      </c>
      <c r="F832" s="91">
        <v>863.15</v>
      </c>
      <c r="G832" s="89"/>
    </row>
    <row r="833" spans="1:7" ht="12.75">
      <c r="A833" s="84" t="s">
        <v>141</v>
      </c>
      <c r="B833" s="93">
        <v>36238</v>
      </c>
      <c r="C833" s="92"/>
      <c r="D833" s="86">
        <v>20.64</v>
      </c>
      <c r="E833" s="87">
        <v>883.65</v>
      </c>
      <c r="F833" s="91">
        <v>863.01</v>
      </c>
      <c r="G833" s="89"/>
    </row>
    <row r="834" spans="1:7" ht="12.75">
      <c r="A834" s="84" t="s">
        <v>141</v>
      </c>
      <c r="B834" s="93">
        <v>36264</v>
      </c>
      <c r="C834" s="92"/>
      <c r="D834" s="86">
        <v>20.2</v>
      </c>
      <c r="E834" s="87">
        <v>883.65</v>
      </c>
      <c r="F834" s="91">
        <v>863.45</v>
      </c>
      <c r="G834" s="89"/>
    </row>
    <row r="835" spans="1:7" ht="12.75">
      <c r="A835" s="84" t="s">
        <v>141</v>
      </c>
      <c r="B835" s="93">
        <v>36307</v>
      </c>
      <c r="C835" s="92"/>
      <c r="D835" s="86">
        <v>19.12</v>
      </c>
      <c r="E835" s="87">
        <v>883.65</v>
      </c>
      <c r="F835" s="91">
        <v>864.53</v>
      </c>
      <c r="G835" s="89"/>
    </row>
    <row r="836" spans="1:7" ht="12.75">
      <c r="A836" s="84" t="s">
        <v>141</v>
      </c>
      <c r="B836" s="93">
        <v>36334</v>
      </c>
      <c r="C836" s="92"/>
      <c r="D836" s="86">
        <v>18.7</v>
      </c>
      <c r="E836" s="87">
        <v>883.65</v>
      </c>
      <c r="F836" s="91">
        <v>864.95</v>
      </c>
      <c r="G836" s="89"/>
    </row>
    <row r="837" spans="1:7" ht="12.75">
      <c r="A837" s="84" t="s">
        <v>141</v>
      </c>
      <c r="B837" s="93">
        <v>36403</v>
      </c>
      <c r="C837" s="92"/>
      <c r="D837" s="86">
        <v>19.02</v>
      </c>
      <c r="E837" s="87">
        <v>883.65</v>
      </c>
      <c r="F837" s="91">
        <v>864.63</v>
      </c>
      <c r="G837" s="89"/>
    </row>
    <row r="838" spans="1:7" ht="12.75">
      <c r="A838" s="84" t="s">
        <v>141</v>
      </c>
      <c r="B838" s="93">
        <v>36425</v>
      </c>
      <c r="C838" s="92"/>
      <c r="D838" s="86">
        <v>19.23</v>
      </c>
      <c r="E838" s="87">
        <v>883.65</v>
      </c>
      <c r="F838" s="91">
        <v>864.42</v>
      </c>
      <c r="G838" s="89"/>
    </row>
    <row r="839" spans="1:7" ht="12.75">
      <c r="A839" s="84" t="s">
        <v>141</v>
      </c>
      <c r="B839" s="85">
        <v>36459</v>
      </c>
      <c r="C839" s="89"/>
      <c r="D839" s="86">
        <v>19.56</v>
      </c>
      <c r="E839" s="87">
        <v>883.65</v>
      </c>
      <c r="F839" s="91">
        <v>864.09</v>
      </c>
      <c r="G839" s="89"/>
    </row>
    <row r="840" spans="1:7" ht="12.75">
      <c r="A840" s="84" t="s">
        <v>141</v>
      </c>
      <c r="B840" s="93">
        <v>36490</v>
      </c>
      <c r="C840" s="92"/>
      <c r="D840" s="87">
        <v>19.85</v>
      </c>
      <c r="E840" s="87">
        <v>883.65</v>
      </c>
      <c r="F840" s="91">
        <v>863.8</v>
      </c>
      <c r="G840" s="89"/>
    </row>
    <row r="841" spans="1:7" ht="12.75">
      <c r="A841" s="84" t="s">
        <v>141</v>
      </c>
      <c r="B841" s="93">
        <v>36524</v>
      </c>
      <c r="C841" s="92"/>
      <c r="D841" s="87">
        <v>20.21</v>
      </c>
      <c r="E841" s="87">
        <v>883.65</v>
      </c>
      <c r="F841" s="91">
        <v>863.44</v>
      </c>
      <c r="G841" s="89"/>
    </row>
    <row r="842" spans="1:7" ht="12.75">
      <c r="A842" s="84" t="s">
        <v>229</v>
      </c>
      <c r="B842" s="93">
        <v>36206</v>
      </c>
      <c r="C842" s="92"/>
      <c r="D842" s="87">
        <v>18.45</v>
      </c>
      <c r="E842" s="87">
        <v>871.48</v>
      </c>
      <c r="F842" s="91">
        <v>853.03</v>
      </c>
      <c r="G842" s="89"/>
    </row>
    <row r="843" spans="1:7" ht="12.75">
      <c r="A843" s="84" t="s">
        <v>229</v>
      </c>
      <c r="B843" s="93">
        <v>36238</v>
      </c>
      <c r="C843" s="92"/>
      <c r="D843" s="87">
        <v>18.12</v>
      </c>
      <c r="E843" s="87">
        <v>871.48</v>
      </c>
      <c r="F843" s="91">
        <v>853.36</v>
      </c>
      <c r="G843" s="89"/>
    </row>
    <row r="844" spans="1:7" ht="12.75">
      <c r="A844" s="84" t="s">
        <v>229</v>
      </c>
      <c r="B844" s="93">
        <v>36264</v>
      </c>
      <c r="C844" s="92"/>
      <c r="D844" s="87">
        <v>18.3</v>
      </c>
      <c r="E844" s="87">
        <v>871.48</v>
      </c>
      <c r="F844" s="91">
        <v>853.18</v>
      </c>
      <c r="G844" s="89"/>
    </row>
    <row r="845" spans="1:7" ht="12.75">
      <c r="A845" s="84" t="s">
        <v>229</v>
      </c>
      <c r="B845" s="93">
        <v>36334</v>
      </c>
      <c r="C845" s="92"/>
      <c r="D845" s="87">
        <v>16.75</v>
      </c>
      <c r="E845" s="87">
        <v>871.48</v>
      </c>
      <c r="F845" s="91">
        <v>854.73</v>
      </c>
      <c r="G845" s="89"/>
    </row>
    <row r="846" spans="1:7" ht="12.75">
      <c r="A846" s="84" t="s">
        <v>229</v>
      </c>
      <c r="B846" s="85">
        <v>36347</v>
      </c>
      <c r="D846" s="86">
        <v>16.68</v>
      </c>
      <c r="E846" s="87">
        <v>871.48</v>
      </c>
      <c r="F846" s="96">
        <v>854.8</v>
      </c>
      <c r="G846" s="82"/>
    </row>
    <row r="847" spans="1:7" ht="12.75">
      <c r="A847" s="84" t="s">
        <v>229</v>
      </c>
      <c r="B847" s="85">
        <v>36403</v>
      </c>
      <c r="D847" s="86">
        <v>17</v>
      </c>
      <c r="E847" s="87">
        <v>871.48</v>
      </c>
      <c r="F847" s="96">
        <v>854.48</v>
      </c>
      <c r="G847" s="82"/>
    </row>
    <row r="848" spans="1:7" ht="12.75">
      <c r="A848" s="84" t="s">
        <v>229</v>
      </c>
      <c r="B848" s="85">
        <v>36425</v>
      </c>
      <c r="D848" s="86">
        <v>16.76</v>
      </c>
      <c r="E848" s="87">
        <v>871.48</v>
      </c>
      <c r="F848" s="96">
        <v>854.72</v>
      </c>
      <c r="G848" s="82"/>
    </row>
    <row r="849" spans="1:7" ht="12.75">
      <c r="A849" s="84" t="s">
        <v>229</v>
      </c>
      <c r="B849" s="85">
        <v>36459</v>
      </c>
      <c r="C849" s="89"/>
      <c r="D849" s="86">
        <v>17.05</v>
      </c>
      <c r="E849" s="87">
        <v>871.48</v>
      </c>
      <c r="F849" s="96">
        <v>854.43</v>
      </c>
      <c r="G849" s="89"/>
    </row>
    <row r="850" spans="1:7" ht="12.75">
      <c r="A850" s="84" t="s">
        <v>229</v>
      </c>
      <c r="B850" s="85">
        <v>36486</v>
      </c>
      <c r="C850" s="89"/>
      <c r="D850" s="86">
        <v>17.35</v>
      </c>
      <c r="E850" s="87">
        <v>871.48</v>
      </c>
      <c r="F850" s="96">
        <v>854.13</v>
      </c>
      <c r="G850" s="89"/>
    </row>
    <row r="851" spans="1:7" ht="12.75">
      <c r="A851" s="84" t="s">
        <v>229</v>
      </c>
      <c r="B851" s="85">
        <v>36524</v>
      </c>
      <c r="C851" s="89"/>
      <c r="D851" s="86">
        <v>17.76</v>
      </c>
      <c r="E851" s="87">
        <v>871.48</v>
      </c>
      <c r="F851" s="96">
        <v>853.72</v>
      </c>
      <c r="G851" s="89"/>
    </row>
    <row r="852" spans="1:6" ht="12.75">
      <c r="A852" s="84" t="s">
        <v>230</v>
      </c>
      <c r="B852" s="85">
        <v>36206</v>
      </c>
      <c r="D852" s="86">
        <v>29.02</v>
      </c>
      <c r="E852" s="97">
        <v>890.9</v>
      </c>
      <c r="F852" s="96">
        <v>861.88</v>
      </c>
    </row>
    <row r="853" spans="1:6" ht="12.75">
      <c r="A853" s="84" t="s">
        <v>230</v>
      </c>
      <c r="B853" s="85">
        <v>36238</v>
      </c>
      <c r="D853" s="86">
        <v>25.25</v>
      </c>
      <c r="E853" s="97">
        <v>890.9</v>
      </c>
      <c r="F853" s="96">
        <v>865.65</v>
      </c>
    </row>
    <row r="854" spans="1:6" ht="12.75">
      <c r="A854" s="84" t="s">
        <v>230</v>
      </c>
      <c r="B854" s="85">
        <v>36263</v>
      </c>
      <c r="D854" s="86">
        <v>28.65</v>
      </c>
      <c r="E854" s="97">
        <v>890.9</v>
      </c>
      <c r="F854" s="96">
        <v>862.25</v>
      </c>
    </row>
    <row r="855" spans="1:6" ht="12.75">
      <c r="A855" s="84" t="s">
        <v>230</v>
      </c>
      <c r="B855" s="85">
        <v>36307</v>
      </c>
      <c r="D855" s="86">
        <v>27.44</v>
      </c>
      <c r="E855" s="97">
        <v>890.9</v>
      </c>
      <c r="F855" s="96">
        <v>863.46</v>
      </c>
    </row>
    <row r="856" spans="1:6" ht="12.75">
      <c r="A856" s="84" t="s">
        <v>230</v>
      </c>
      <c r="B856" s="85">
        <v>36334</v>
      </c>
      <c r="D856" s="86">
        <v>27.15</v>
      </c>
      <c r="E856" s="97">
        <v>890.9</v>
      </c>
      <c r="F856" s="96">
        <v>863.75</v>
      </c>
    </row>
    <row r="857" spans="1:6" ht="12.75">
      <c r="A857" s="84" t="s">
        <v>230</v>
      </c>
      <c r="B857" s="85">
        <v>36347</v>
      </c>
      <c r="D857" s="86">
        <v>26.96</v>
      </c>
      <c r="E857" s="97">
        <v>890.9</v>
      </c>
      <c r="F857" s="96">
        <v>863.94</v>
      </c>
    </row>
    <row r="858" spans="1:6" ht="12.75">
      <c r="A858" s="84" t="s">
        <v>230</v>
      </c>
      <c r="B858" s="85">
        <v>36403</v>
      </c>
      <c r="D858" s="86">
        <v>27.39</v>
      </c>
      <c r="E858" s="97">
        <v>890.9</v>
      </c>
      <c r="F858" s="96">
        <v>863.51</v>
      </c>
    </row>
    <row r="859" spans="1:6" ht="12.75">
      <c r="A859" s="84" t="s">
        <v>230</v>
      </c>
      <c r="B859" s="85">
        <v>36425</v>
      </c>
      <c r="D859" s="86">
        <v>27.57</v>
      </c>
      <c r="E859" s="97">
        <v>890.9</v>
      </c>
      <c r="F859" s="96">
        <v>863.33</v>
      </c>
    </row>
    <row r="860" spans="1:7" ht="12.75">
      <c r="A860" s="84" t="s">
        <v>230</v>
      </c>
      <c r="B860" s="85">
        <v>36459</v>
      </c>
      <c r="C860" s="89"/>
      <c r="D860" s="86">
        <v>27.93</v>
      </c>
      <c r="E860" s="97">
        <v>890.9</v>
      </c>
      <c r="F860" s="96">
        <v>862.97</v>
      </c>
      <c r="G860" s="89"/>
    </row>
    <row r="861" spans="1:7" ht="12.75">
      <c r="A861" s="84" t="s">
        <v>230</v>
      </c>
      <c r="B861" s="85">
        <v>36486</v>
      </c>
      <c r="C861" s="89"/>
      <c r="D861" s="86">
        <v>28.17</v>
      </c>
      <c r="E861" s="97">
        <v>890.9</v>
      </c>
      <c r="F861" s="96">
        <v>862.73</v>
      </c>
      <c r="G861" s="89"/>
    </row>
    <row r="862" spans="1:7" ht="12.75">
      <c r="A862" s="84" t="s">
        <v>230</v>
      </c>
      <c r="B862" s="85">
        <v>36524</v>
      </c>
      <c r="C862" s="89"/>
      <c r="D862" s="86">
        <v>28.54</v>
      </c>
      <c r="E862" s="97">
        <v>890.9</v>
      </c>
      <c r="F862" s="96">
        <v>862.36</v>
      </c>
      <c r="G862" s="89"/>
    </row>
    <row r="863" spans="1:6" ht="12.75">
      <c r="A863" s="84" t="s">
        <v>231</v>
      </c>
      <c r="B863" s="85">
        <v>36206</v>
      </c>
      <c r="D863" s="86">
        <v>17.75</v>
      </c>
      <c r="E863" s="97">
        <v>875.42</v>
      </c>
      <c r="F863" s="96">
        <v>857.67</v>
      </c>
    </row>
    <row r="864" spans="1:6" ht="12.75">
      <c r="A864" s="84" t="s">
        <v>231</v>
      </c>
      <c r="B864" s="85">
        <v>36264</v>
      </c>
      <c r="D864" s="86">
        <v>17.41</v>
      </c>
      <c r="E864" s="97">
        <v>875.42</v>
      </c>
      <c r="F864" s="96">
        <v>858.01</v>
      </c>
    </row>
    <row r="865" spans="1:6" ht="12.75">
      <c r="A865" s="84" t="s">
        <v>231</v>
      </c>
      <c r="B865" s="85">
        <v>36307</v>
      </c>
      <c r="D865" s="86">
        <v>16.17</v>
      </c>
      <c r="E865" s="97">
        <v>875.42</v>
      </c>
      <c r="F865" s="96">
        <v>859.25</v>
      </c>
    </row>
    <row r="866" spans="1:6" ht="12.75">
      <c r="A866" s="84" t="s">
        <v>231</v>
      </c>
      <c r="B866" s="85">
        <v>36334</v>
      </c>
      <c r="D866" s="86">
        <v>16.05</v>
      </c>
      <c r="E866" s="97">
        <v>875.42</v>
      </c>
      <c r="F866" s="96">
        <v>859.37</v>
      </c>
    </row>
    <row r="867" spans="1:6" ht="12.75">
      <c r="A867" s="84" t="s">
        <v>231</v>
      </c>
      <c r="B867" s="85">
        <v>36347</v>
      </c>
      <c r="D867" s="86">
        <v>15.84</v>
      </c>
      <c r="E867" s="97">
        <v>875.42</v>
      </c>
      <c r="F867" s="96">
        <v>859.58</v>
      </c>
    </row>
    <row r="868" spans="1:6" ht="12.75">
      <c r="A868" s="84" t="s">
        <v>231</v>
      </c>
      <c r="B868" s="85">
        <v>36403</v>
      </c>
      <c r="D868" s="86">
        <v>16.09</v>
      </c>
      <c r="E868" s="97">
        <v>875.42</v>
      </c>
      <c r="F868" s="96">
        <v>859.33</v>
      </c>
    </row>
    <row r="869" spans="1:6" ht="12.75">
      <c r="A869" s="84" t="s">
        <v>231</v>
      </c>
      <c r="B869" s="85">
        <v>36425</v>
      </c>
      <c r="D869" s="86">
        <v>16.24</v>
      </c>
      <c r="E869" s="97">
        <v>875.42</v>
      </c>
      <c r="F869" s="96">
        <v>859.18</v>
      </c>
    </row>
    <row r="870" spans="1:7" ht="12.75">
      <c r="A870" s="84" t="s">
        <v>231</v>
      </c>
      <c r="B870" s="85">
        <v>36459</v>
      </c>
      <c r="C870" s="89"/>
      <c r="D870" s="86">
        <v>16.44</v>
      </c>
      <c r="E870" s="97">
        <v>875.42</v>
      </c>
      <c r="F870" s="96">
        <v>858.98</v>
      </c>
      <c r="G870" s="89"/>
    </row>
    <row r="871" spans="1:7" ht="12.75">
      <c r="A871" s="84" t="s">
        <v>231</v>
      </c>
      <c r="B871" s="85">
        <v>36486</v>
      </c>
      <c r="C871" s="89"/>
      <c r="D871" s="86">
        <v>16.55</v>
      </c>
      <c r="E871" s="97">
        <v>875.42</v>
      </c>
      <c r="F871" s="96">
        <v>858.87</v>
      </c>
      <c r="G871" s="89"/>
    </row>
    <row r="872" spans="1:7" ht="12.75">
      <c r="A872" s="84" t="s">
        <v>231</v>
      </c>
      <c r="B872" s="85">
        <v>36524</v>
      </c>
      <c r="C872" s="89"/>
      <c r="D872" s="86">
        <v>16.93</v>
      </c>
      <c r="E872" s="97">
        <v>875.42</v>
      </c>
      <c r="F872" s="96">
        <v>858.49</v>
      </c>
      <c r="G872" s="89"/>
    </row>
    <row r="873" spans="1:7" ht="12.75">
      <c r="A873" s="84" t="s">
        <v>232</v>
      </c>
      <c r="B873" s="85">
        <v>36206</v>
      </c>
      <c r="D873" s="86">
        <v>33.05</v>
      </c>
      <c r="E873" s="97">
        <v>890.35</v>
      </c>
      <c r="F873" s="96">
        <v>857.3</v>
      </c>
      <c r="G873" s="82"/>
    </row>
    <row r="874" spans="1:7" ht="12.75">
      <c r="A874" s="84" t="s">
        <v>232</v>
      </c>
      <c r="B874" s="85">
        <v>36264</v>
      </c>
      <c r="D874" s="86">
        <v>32.64</v>
      </c>
      <c r="E874" s="97">
        <v>890.35</v>
      </c>
      <c r="F874" s="96">
        <v>857.71</v>
      </c>
      <c r="G874" s="82"/>
    </row>
    <row r="875" spans="1:7" ht="12.75">
      <c r="A875" s="84" t="s">
        <v>232</v>
      </c>
      <c r="B875" s="85">
        <v>36307</v>
      </c>
      <c r="D875" s="86">
        <v>39.9</v>
      </c>
      <c r="E875" s="97">
        <v>890.35</v>
      </c>
      <c r="F875" s="96">
        <v>850.45</v>
      </c>
      <c r="G875" s="82"/>
    </row>
    <row r="876" spans="1:7" ht="12.75">
      <c r="A876" s="84" t="s">
        <v>232</v>
      </c>
      <c r="B876" s="85">
        <v>36334</v>
      </c>
      <c r="D876" s="86">
        <v>30.05</v>
      </c>
      <c r="E876" s="97">
        <v>890.35</v>
      </c>
      <c r="F876" s="96">
        <v>860.3</v>
      </c>
      <c r="G876" s="82"/>
    </row>
    <row r="877" spans="1:7" ht="12.75">
      <c r="A877" s="84" t="s">
        <v>232</v>
      </c>
      <c r="B877" s="85">
        <v>36347</v>
      </c>
      <c r="D877" s="86">
        <v>30.38</v>
      </c>
      <c r="E877" s="97">
        <v>890.35</v>
      </c>
      <c r="F877" s="96">
        <v>859.97</v>
      </c>
      <c r="G877" s="82"/>
    </row>
    <row r="878" spans="1:7" ht="12.75">
      <c r="A878" s="84" t="s">
        <v>232</v>
      </c>
      <c r="B878" s="85">
        <v>36403</v>
      </c>
      <c r="D878" s="86">
        <v>30.37</v>
      </c>
      <c r="E878" s="97">
        <v>890.35</v>
      </c>
      <c r="F878" s="96">
        <v>859.98</v>
      </c>
      <c r="G878" s="82"/>
    </row>
    <row r="879" spans="1:7" ht="12.75">
      <c r="A879" s="84" t="s">
        <v>232</v>
      </c>
      <c r="B879" s="85">
        <v>36425</v>
      </c>
      <c r="D879" s="86">
        <v>30.35</v>
      </c>
      <c r="E879" s="97">
        <v>890.35</v>
      </c>
      <c r="F879" s="96">
        <v>860</v>
      </c>
      <c r="G879" s="82"/>
    </row>
    <row r="880" spans="1:7" ht="12.75">
      <c r="A880" s="84" t="s">
        <v>232</v>
      </c>
      <c r="B880" s="85">
        <v>36459</v>
      </c>
      <c r="C880" s="89"/>
      <c r="D880" s="86">
        <v>30.62</v>
      </c>
      <c r="E880" s="97">
        <v>890.35</v>
      </c>
      <c r="F880" s="96">
        <v>859.73</v>
      </c>
      <c r="G880" s="89"/>
    </row>
    <row r="881" spans="1:7" ht="12.75">
      <c r="A881" s="84" t="s">
        <v>232</v>
      </c>
      <c r="B881" s="85">
        <v>36486</v>
      </c>
      <c r="C881" s="89"/>
      <c r="D881" s="86">
        <v>31.21</v>
      </c>
      <c r="E881" s="97">
        <v>890.35</v>
      </c>
      <c r="F881" s="96">
        <v>859.14</v>
      </c>
      <c r="G881" s="89"/>
    </row>
    <row r="882" spans="1:7" ht="12.75">
      <c r="A882" s="84" t="s">
        <v>232</v>
      </c>
      <c r="B882" s="85">
        <v>36524</v>
      </c>
      <c r="C882" s="89"/>
      <c r="D882" s="86">
        <v>31.64</v>
      </c>
      <c r="E882" s="97">
        <v>890.35</v>
      </c>
      <c r="F882" s="96">
        <v>858.71</v>
      </c>
      <c r="G882" s="89"/>
    </row>
    <row r="883" spans="1:7" ht="12.75">
      <c r="A883" s="84" t="s">
        <v>233</v>
      </c>
      <c r="B883" s="85">
        <v>36206</v>
      </c>
      <c r="D883" s="86">
        <v>28.35</v>
      </c>
      <c r="E883" s="97">
        <v>886.21</v>
      </c>
      <c r="F883" s="96">
        <v>857.86</v>
      </c>
      <c r="G883" s="82"/>
    </row>
    <row r="884" spans="1:7" ht="12.75">
      <c r="A884" s="84" t="s">
        <v>233</v>
      </c>
      <c r="B884" s="85">
        <v>36264</v>
      </c>
      <c r="D884" s="86">
        <v>27.91</v>
      </c>
      <c r="E884" s="97">
        <v>886.21</v>
      </c>
      <c r="F884" s="96">
        <v>858.3</v>
      </c>
      <c r="G884" s="82"/>
    </row>
    <row r="885" spans="1:7" ht="12.75">
      <c r="A885" s="84" t="s">
        <v>233</v>
      </c>
      <c r="B885" s="85">
        <v>36307</v>
      </c>
      <c r="D885" s="86">
        <v>26.18</v>
      </c>
      <c r="E885" s="97">
        <v>886.21</v>
      </c>
      <c r="F885" s="96">
        <v>860.03</v>
      </c>
      <c r="G885" s="82"/>
    </row>
    <row r="886" spans="1:7" ht="12.75">
      <c r="A886" s="84" t="s">
        <v>233</v>
      </c>
      <c r="B886" s="85">
        <v>36334</v>
      </c>
      <c r="D886" s="86">
        <v>25.74</v>
      </c>
      <c r="E886" s="97">
        <v>886.21</v>
      </c>
      <c r="F886" s="96">
        <v>860.47</v>
      </c>
      <c r="G886" s="82"/>
    </row>
    <row r="887" spans="1:7" ht="12.75">
      <c r="A887" s="84" t="s">
        <v>233</v>
      </c>
      <c r="B887" s="85">
        <v>36347</v>
      </c>
      <c r="D887" s="86">
        <v>25.91</v>
      </c>
      <c r="E887" s="97">
        <v>886.21</v>
      </c>
      <c r="F887" s="96">
        <v>860.3</v>
      </c>
      <c r="G887" s="82"/>
    </row>
    <row r="888" spans="1:7" ht="12.75">
      <c r="A888" s="84" t="s">
        <v>233</v>
      </c>
      <c r="B888" s="85">
        <v>36403</v>
      </c>
      <c r="D888" s="86">
        <v>26.17</v>
      </c>
      <c r="E888" s="97">
        <v>886.21</v>
      </c>
      <c r="F888" s="96">
        <v>860.04</v>
      </c>
      <c r="G888" s="82"/>
    </row>
    <row r="889" spans="1:7" ht="12.75">
      <c r="A889" s="84" t="s">
        <v>233</v>
      </c>
      <c r="B889" s="85">
        <v>36425</v>
      </c>
      <c r="D889" s="86">
        <v>26.19</v>
      </c>
      <c r="E889" s="97">
        <v>886.21</v>
      </c>
      <c r="F889" s="96">
        <v>860.02</v>
      </c>
      <c r="G889" s="82"/>
    </row>
    <row r="890" spans="1:7" ht="12.75">
      <c r="A890" s="84" t="s">
        <v>233</v>
      </c>
      <c r="B890" s="85">
        <v>36459</v>
      </c>
      <c r="C890" s="89"/>
      <c r="D890" s="86">
        <v>26.46</v>
      </c>
      <c r="E890" s="97">
        <v>886.21</v>
      </c>
      <c r="F890" s="96">
        <v>859.75</v>
      </c>
      <c r="G890" s="89"/>
    </row>
    <row r="891" spans="1:7" ht="12.75">
      <c r="A891" s="84" t="s">
        <v>233</v>
      </c>
      <c r="B891" s="85">
        <v>36486</v>
      </c>
      <c r="C891" s="89"/>
      <c r="D891" s="86">
        <v>26.75</v>
      </c>
      <c r="E891" s="97">
        <v>886.21</v>
      </c>
      <c r="F891" s="96">
        <v>859.46</v>
      </c>
      <c r="G891" s="89"/>
    </row>
    <row r="892" spans="1:7" ht="12.75">
      <c r="A892" s="84" t="s">
        <v>233</v>
      </c>
      <c r="B892" s="85">
        <v>36524</v>
      </c>
      <c r="C892" s="89"/>
      <c r="D892" s="86">
        <v>27.25</v>
      </c>
      <c r="E892" s="97">
        <v>886.21</v>
      </c>
      <c r="F892" s="96">
        <v>858.96</v>
      </c>
      <c r="G892" s="89"/>
    </row>
    <row r="893" spans="1:7" ht="12.75">
      <c r="A893" s="84" t="s">
        <v>477</v>
      </c>
      <c r="B893" s="85">
        <v>36238</v>
      </c>
      <c r="D893" s="86">
        <v>34.74</v>
      </c>
      <c r="E893" s="97"/>
      <c r="F893" s="96"/>
      <c r="G893" s="82"/>
    </row>
    <row r="894" spans="1:7" ht="12.75">
      <c r="A894" s="84" t="s">
        <v>477</v>
      </c>
      <c r="B894" s="85">
        <v>36307</v>
      </c>
      <c r="D894" s="86">
        <v>21.24</v>
      </c>
      <c r="E894" s="97"/>
      <c r="F894" s="96"/>
      <c r="G894" s="82"/>
    </row>
    <row r="895" spans="1:7" ht="12.75">
      <c r="A895" s="84" t="s">
        <v>477</v>
      </c>
      <c r="B895" s="85">
        <v>36334</v>
      </c>
      <c r="D895" s="86">
        <v>33.25</v>
      </c>
      <c r="E895" s="97"/>
      <c r="F895" s="96"/>
      <c r="G895" s="82"/>
    </row>
    <row r="896" spans="1:7" ht="12.75">
      <c r="A896" s="84" t="s">
        <v>234</v>
      </c>
      <c r="B896" s="85">
        <v>36206</v>
      </c>
      <c r="D896" s="86">
        <v>29.73</v>
      </c>
      <c r="E896" s="97">
        <v>887.31</v>
      </c>
      <c r="F896" s="96">
        <v>857.58</v>
      </c>
      <c r="G896" s="82"/>
    </row>
    <row r="897" spans="1:7" ht="12.75">
      <c r="A897" s="84" t="s">
        <v>234</v>
      </c>
      <c r="B897" s="85">
        <v>36264</v>
      </c>
      <c r="D897" s="86">
        <v>29.34</v>
      </c>
      <c r="E897" s="97">
        <v>887.31</v>
      </c>
      <c r="F897" s="96">
        <v>857.97</v>
      </c>
      <c r="G897" s="82"/>
    </row>
    <row r="898" spans="1:7" ht="12.75">
      <c r="A898" s="84" t="s">
        <v>234</v>
      </c>
      <c r="B898" s="85">
        <v>36307</v>
      </c>
      <c r="D898" s="86">
        <v>27.53</v>
      </c>
      <c r="E898" s="97">
        <v>887.31</v>
      </c>
      <c r="F898" s="96">
        <v>859.78</v>
      </c>
      <c r="G898" s="82"/>
    </row>
    <row r="899" spans="1:7" ht="12.75">
      <c r="A899" s="84" t="s">
        <v>234</v>
      </c>
      <c r="B899" s="85">
        <v>36334</v>
      </c>
      <c r="D899" s="86">
        <v>27.15</v>
      </c>
      <c r="E899" s="97">
        <v>887.31</v>
      </c>
      <c r="F899" s="96">
        <v>860.16</v>
      </c>
      <c r="G899" s="82"/>
    </row>
    <row r="900" spans="1:7" ht="12.75">
      <c r="A900" s="84" t="s">
        <v>234</v>
      </c>
      <c r="B900" s="85">
        <v>36347</v>
      </c>
      <c r="D900" s="86">
        <v>27.2</v>
      </c>
      <c r="E900" s="97">
        <v>887.31</v>
      </c>
      <c r="F900" s="96">
        <v>860.11</v>
      </c>
      <c r="G900" s="82"/>
    </row>
    <row r="901" spans="1:7" ht="12.75">
      <c r="A901" s="84" t="s">
        <v>234</v>
      </c>
      <c r="B901" s="85">
        <v>36403</v>
      </c>
      <c r="D901" s="86">
        <v>27.44</v>
      </c>
      <c r="E901" s="97">
        <v>887.31</v>
      </c>
      <c r="F901" s="96">
        <v>859.87</v>
      </c>
      <c r="G901" s="82"/>
    </row>
    <row r="902" spans="1:7" ht="12.75">
      <c r="A902" s="84" t="s">
        <v>234</v>
      </c>
      <c r="B902" s="85">
        <v>36425</v>
      </c>
      <c r="D902" s="86">
        <v>27.41</v>
      </c>
      <c r="E902" s="97">
        <v>887.31</v>
      </c>
      <c r="F902" s="96">
        <v>859.9</v>
      </c>
      <c r="G902" s="82"/>
    </row>
    <row r="903" spans="1:7" ht="12.75">
      <c r="A903" s="84" t="s">
        <v>234</v>
      </c>
      <c r="B903" s="85">
        <v>36459</v>
      </c>
      <c r="C903" s="89"/>
      <c r="D903" s="86">
        <v>27.7</v>
      </c>
      <c r="E903" s="97">
        <v>887.31</v>
      </c>
      <c r="F903" s="96">
        <v>859.61</v>
      </c>
      <c r="G903" s="89"/>
    </row>
    <row r="904" spans="1:7" ht="12.75">
      <c r="A904" s="84" t="s">
        <v>234</v>
      </c>
      <c r="B904" s="85">
        <v>36486</v>
      </c>
      <c r="C904" s="89"/>
      <c r="D904" s="86">
        <v>28.02</v>
      </c>
      <c r="E904" s="97">
        <v>887.31</v>
      </c>
      <c r="F904" s="96">
        <v>859.29</v>
      </c>
      <c r="G904" s="89"/>
    </row>
    <row r="905" spans="1:7" ht="12.75">
      <c r="A905" s="84" t="s">
        <v>234</v>
      </c>
      <c r="B905" s="85">
        <v>36524</v>
      </c>
      <c r="C905" s="89"/>
      <c r="D905" s="86">
        <v>28.53</v>
      </c>
      <c r="E905" s="97">
        <v>887.31</v>
      </c>
      <c r="F905" s="96">
        <v>858.78</v>
      </c>
      <c r="G905" s="89"/>
    </row>
    <row r="906" spans="1:7" ht="12.75">
      <c r="A906" s="84" t="s">
        <v>235</v>
      </c>
      <c r="B906" s="85">
        <v>36206</v>
      </c>
      <c r="D906" s="86">
        <v>31.44</v>
      </c>
      <c r="E906" s="97">
        <v>888.71</v>
      </c>
      <c r="F906" s="96">
        <v>857.27</v>
      </c>
      <c r="G906" s="82"/>
    </row>
    <row r="907" spans="1:7" ht="12.75">
      <c r="A907" s="84" t="s">
        <v>235</v>
      </c>
      <c r="B907" s="85">
        <v>36264</v>
      </c>
      <c r="D907" s="86">
        <v>31.02</v>
      </c>
      <c r="E907" s="97">
        <v>888.71</v>
      </c>
      <c r="F907" s="96">
        <v>857.69</v>
      </c>
      <c r="G907" s="82"/>
    </row>
    <row r="908" spans="1:7" ht="12.75">
      <c r="A908" s="84" t="s">
        <v>235</v>
      </c>
      <c r="B908" s="85">
        <v>36307</v>
      </c>
      <c r="D908" s="86">
        <v>28.85</v>
      </c>
      <c r="E908" s="97">
        <v>888.71</v>
      </c>
      <c r="F908" s="96">
        <v>859.86</v>
      </c>
      <c r="G908" s="82"/>
    </row>
    <row r="909" spans="1:7" ht="12.75">
      <c r="A909" s="84" t="s">
        <v>235</v>
      </c>
      <c r="B909" s="85">
        <v>36334</v>
      </c>
      <c r="D909" s="86">
        <v>28.45</v>
      </c>
      <c r="E909" s="97">
        <v>888.71</v>
      </c>
      <c r="F909" s="96">
        <v>860.26</v>
      </c>
      <c r="G909" s="82"/>
    </row>
    <row r="910" spans="1:7" ht="12.75">
      <c r="A910" s="84" t="s">
        <v>235</v>
      </c>
      <c r="B910" s="85">
        <v>36347</v>
      </c>
      <c r="D910" s="86">
        <v>28.91</v>
      </c>
      <c r="E910" s="97">
        <v>888.71</v>
      </c>
      <c r="F910" s="96">
        <v>859.8</v>
      </c>
      <c r="G910" s="82"/>
    </row>
    <row r="911" spans="1:7" ht="12.75">
      <c r="A911" s="84" t="s">
        <v>235</v>
      </c>
      <c r="B911" s="85">
        <v>36403</v>
      </c>
      <c r="D911" s="86">
        <v>28.78</v>
      </c>
      <c r="E911" s="97">
        <v>888.71</v>
      </c>
      <c r="F911" s="96">
        <v>859.93</v>
      </c>
      <c r="G911" s="82"/>
    </row>
    <row r="912" spans="1:7" ht="12.75">
      <c r="A912" s="84" t="s">
        <v>235</v>
      </c>
      <c r="B912" s="85">
        <v>36425</v>
      </c>
      <c r="D912" s="86">
        <v>28.75</v>
      </c>
      <c r="E912" s="97">
        <v>888.71</v>
      </c>
      <c r="F912" s="96">
        <v>859.96</v>
      </c>
      <c r="G912" s="82"/>
    </row>
    <row r="913" spans="1:7" ht="12.75">
      <c r="A913" s="84" t="s">
        <v>235</v>
      </c>
      <c r="B913" s="85">
        <v>36459</v>
      </c>
      <c r="C913" s="89"/>
      <c r="D913" s="86">
        <v>29</v>
      </c>
      <c r="E913" s="97">
        <v>888.71</v>
      </c>
      <c r="F913" s="96">
        <v>859.71</v>
      </c>
      <c r="G913" s="89"/>
    </row>
    <row r="914" spans="1:7" ht="12.75">
      <c r="A914" s="84" t="s">
        <v>235</v>
      </c>
      <c r="B914" s="85">
        <v>36486</v>
      </c>
      <c r="C914" s="89"/>
      <c r="D914" s="86">
        <v>29.52</v>
      </c>
      <c r="E914" s="97">
        <v>888.71</v>
      </c>
      <c r="F914" s="96">
        <v>859.19</v>
      </c>
      <c r="G914" s="89"/>
    </row>
    <row r="915" spans="1:7" ht="12.75">
      <c r="A915" s="84" t="s">
        <v>235</v>
      </c>
      <c r="B915" s="85">
        <v>36524</v>
      </c>
      <c r="C915" s="89"/>
      <c r="D915" s="86">
        <v>30.01</v>
      </c>
      <c r="E915" s="97">
        <v>888.71</v>
      </c>
      <c r="F915" s="96">
        <v>858.7</v>
      </c>
      <c r="G915" s="89"/>
    </row>
    <row r="916" spans="1:7" ht="12.75">
      <c r="A916" s="84" t="s">
        <v>236</v>
      </c>
      <c r="B916" s="85">
        <v>36206</v>
      </c>
      <c r="D916" s="86">
        <v>31.9</v>
      </c>
      <c r="E916" s="97">
        <v>889.07</v>
      </c>
      <c r="F916" s="96">
        <v>857.17</v>
      </c>
      <c r="G916" s="82"/>
    </row>
    <row r="917" spans="1:7" ht="12.75">
      <c r="A917" s="84" t="s">
        <v>236</v>
      </c>
      <c r="B917" s="85">
        <v>36264</v>
      </c>
      <c r="D917" s="86">
        <v>31.5</v>
      </c>
      <c r="E917" s="97">
        <v>889.07</v>
      </c>
      <c r="F917" s="96">
        <v>857.57</v>
      </c>
      <c r="G917" s="82"/>
    </row>
    <row r="918" spans="1:7" ht="12.75">
      <c r="A918" s="84" t="s">
        <v>236</v>
      </c>
      <c r="B918" s="85">
        <v>36307</v>
      </c>
      <c r="D918" s="86">
        <v>29.53</v>
      </c>
      <c r="E918" s="97">
        <v>889.07</v>
      </c>
      <c r="F918" s="96">
        <v>859.54</v>
      </c>
      <c r="G918" s="82"/>
    </row>
    <row r="919" spans="1:7" ht="12.75">
      <c r="A919" s="84" t="s">
        <v>236</v>
      </c>
      <c r="B919" s="85">
        <v>36334</v>
      </c>
      <c r="D919" s="86">
        <v>28.72</v>
      </c>
      <c r="E919" s="97">
        <v>889.07</v>
      </c>
      <c r="F919" s="96">
        <v>860.35</v>
      </c>
      <c r="G919" s="82"/>
    </row>
    <row r="920" spans="1:7" ht="12.75">
      <c r="A920" s="84" t="s">
        <v>236</v>
      </c>
      <c r="B920" s="85">
        <v>36347</v>
      </c>
      <c r="D920" s="86">
        <v>29.31</v>
      </c>
      <c r="E920" s="97">
        <v>889.07</v>
      </c>
      <c r="F920" s="96">
        <v>859.76</v>
      </c>
      <c r="G920" s="82"/>
    </row>
    <row r="921" spans="1:7" ht="12.75">
      <c r="A921" s="84" t="s">
        <v>236</v>
      </c>
      <c r="B921" s="85">
        <v>36403</v>
      </c>
      <c r="D921" s="86">
        <v>29.08</v>
      </c>
      <c r="E921" s="97">
        <v>889.07</v>
      </c>
      <c r="F921" s="96">
        <v>859.99</v>
      </c>
      <c r="G921" s="82"/>
    </row>
    <row r="922" spans="1:7" ht="12.75">
      <c r="A922" s="84" t="s">
        <v>236</v>
      </c>
      <c r="B922" s="85">
        <v>36425</v>
      </c>
      <c r="D922" s="86">
        <v>29.07</v>
      </c>
      <c r="E922" s="97">
        <v>889.07</v>
      </c>
      <c r="F922" s="96">
        <v>860</v>
      </c>
      <c r="G922" s="82"/>
    </row>
    <row r="923" spans="1:6" ht="12.75">
      <c r="A923" s="84" t="s">
        <v>236</v>
      </c>
      <c r="B923" s="85">
        <v>36459</v>
      </c>
      <c r="C923" s="89"/>
      <c r="D923" s="86">
        <v>29.34</v>
      </c>
      <c r="E923" s="97">
        <v>889.07</v>
      </c>
      <c r="F923" s="96">
        <v>859.73</v>
      </c>
    </row>
    <row r="924" spans="1:6" ht="12.75">
      <c r="A924" s="84" t="s">
        <v>236</v>
      </c>
      <c r="B924" s="85">
        <v>36486</v>
      </c>
      <c r="C924" s="89"/>
      <c r="D924" s="86">
        <v>29.9</v>
      </c>
      <c r="E924" s="97">
        <v>889.07</v>
      </c>
      <c r="F924" s="96">
        <v>859.17</v>
      </c>
    </row>
    <row r="925" spans="1:6" ht="12.75">
      <c r="A925" s="84" t="s">
        <v>236</v>
      </c>
      <c r="B925" s="85">
        <v>36524</v>
      </c>
      <c r="C925" s="89"/>
      <c r="D925" s="86">
        <v>30.41</v>
      </c>
      <c r="E925" s="97">
        <v>889.07</v>
      </c>
      <c r="F925" s="96">
        <v>858.66</v>
      </c>
    </row>
    <row r="926" spans="1:7" ht="12.75">
      <c r="A926" s="84" t="s">
        <v>237</v>
      </c>
      <c r="B926" s="85">
        <v>36206</v>
      </c>
      <c r="D926" s="86">
        <v>34.14</v>
      </c>
      <c r="E926" s="97">
        <v>889.8</v>
      </c>
      <c r="F926" s="96">
        <v>855.66</v>
      </c>
      <c r="G926" s="82"/>
    </row>
    <row r="927" spans="1:7" ht="12.75">
      <c r="A927" s="84" t="s">
        <v>237</v>
      </c>
      <c r="B927" s="85">
        <v>36264</v>
      </c>
      <c r="D927" s="86">
        <v>33.89</v>
      </c>
      <c r="E927" s="97">
        <v>889.8</v>
      </c>
      <c r="F927" s="96">
        <v>855.91</v>
      </c>
      <c r="G927" s="82"/>
    </row>
    <row r="928" spans="1:7" ht="12.75">
      <c r="A928" s="84" t="s">
        <v>237</v>
      </c>
      <c r="B928" s="85">
        <v>36307</v>
      </c>
      <c r="D928" s="86">
        <v>32.23</v>
      </c>
      <c r="E928" s="97">
        <v>889.8</v>
      </c>
      <c r="F928" s="96">
        <v>857.57</v>
      </c>
      <c r="G928" s="82"/>
    </row>
    <row r="929" spans="1:7" ht="12.75">
      <c r="A929" s="84" t="s">
        <v>237</v>
      </c>
      <c r="B929" s="85">
        <v>36334</v>
      </c>
      <c r="D929" s="86">
        <v>32.32</v>
      </c>
      <c r="E929" s="97">
        <v>889.8</v>
      </c>
      <c r="F929" s="96">
        <v>857.48</v>
      </c>
      <c r="G929" s="82"/>
    </row>
    <row r="930" spans="1:7" ht="12.75">
      <c r="A930" s="84" t="s">
        <v>237</v>
      </c>
      <c r="B930" s="85">
        <v>36347</v>
      </c>
      <c r="D930" s="86">
        <v>31.96</v>
      </c>
      <c r="E930" s="97">
        <v>889.8</v>
      </c>
      <c r="F930" s="96">
        <v>857.84</v>
      </c>
      <c r="G930" s="82"/>
    </row>
    <row r="931" spans="1:7" ht="12.75">
      <c r="A931" s="84" t="s">
        <v>237</v>
      </c>
      <c r="B931" s="85">
        <v>36403</v>
      </c>
      <c r="D931" s="86">
        <v>32.1</v>
      </c>
      <c r="E931" s="97">
        <v>889.8</v>
      </c>
      <c r="F931" s="96">
        <v>857.7</v>
      </c>
      <c r="G931" s="82"/>
    </row>
    <row r="932" spans="1:7" ht="12.75">
      <c r="A932" s="84" t="s">
        <v>237</v>
      </c>
      <c r="B932" s="85">
        <v>36425</v>
      </c>
      <c r="D932" s="86">
        <v>32.55</v>
      </c>
      <c r="E932" s="97">
        <v>889.8</v>
      </c>
      <c r="F932" s="96">
        <v>857.25</v>
      </c>
      <c r="G932" s="82"/>
    </row>
    <row r="933" spans="1:6" ht="12.75">
      <c r="A933" s="84" t="s">
        <v>237</v>
      </c>
      <c r="B933" s="85">
        <v>36459</v>
      </c>
      <c r="C933" s="89"/>
      <c r="D933" s="86">
        <v>32.87</v>
      </c>
      <c r="E933" s="97">
        <v>889.8</v>
      </c>
      <c r="F933" s="96">
        <v>856.93</v>
      </c>
    </row>
    <row r="934" spans="1:6" ht="12.75">
      <c r="A934" s="84" t="s">
        <v>237</v>
      </c>
      <c r="B934" s="85">
        <v>36486</v>
      </c>
      <c r="C934" s="89"/>
      <c r="D934" s="86">
        <v>33</v>
      </c>
      <c r="E934" s="97">
        <v>889.8</v>
      </c>
      <c r="F934" s="96">
        <v>856.8</v>
      </c>
    </row>
    <row r="935" spans="1:6" ht="12.75">
      <c r="A935" s="84" t="s">
        <v>237</v>
      </c>
      <c r="B935" s="85">
        <v>36524</v>
      </c>
      <c r="C935" s="89"/>
      <c r="D935" s="86">
        <v>33.61</v>
      </c>
      <c r="E935" s="97">
        <v>889.8</v>
      </c>
      <c r="F935" s="96">
        <v>856.19</v>
      </c>
    </row>
    <row r="936" spans="1:7" ht="12.75">
      <c r="A936" s="84" t="s">
        <v>238</v>
      </c>
      <c r="B936" s="85">
        <v>36206</v>
      </c>
      <c r="D936" s="86">
        <v>25.22</v>
      </c>
      <c r="E936" s="97">
        <v>886.72</v>
      </c>
      <c r="F936" s="96">
        <v>861.5</v>
      </c>
      <c r="G936" s="82"/>
    </row>
    <row r="937" spans="1:7" ht="12.75">
      <c r="A937" s="84" t="s">
        <v>238</v>
      </c>
      <c r="B937" s="85">
        <v>36263</v>
      </c>
      <c r="D937" s="86">
        <v>24.75</v>
      </c>
      <c r="E937" s="97">
        <v>886.72</v>
      </c>
      <c r="F937" s="96">
        <v>861.97</v>
      </c>
      <c r="G937" s="82"/>
    </row>
    <row r="938" spans="1:7" ht="12.75">
      <c r="A938" s="84" t="s">
        <v>238</v>
      </c>
      <c r="B938" s="85">
        <v>36307</v>
      </c>
      <c r="D938" s="86">
        <v>23.64</v>
      </c>
      <c r="E938" s="97">
        <v>886.72</v>
      </c>
      <c r="F938" s="96">
        <v>863.08</v>
      </c>
      <c r="G938" s="82"/>
    </row>
    <row r="939" spans="1:7" ht="12.75">
      <c r="A939" s="84" t="s">
        <v>238</v>
      </c>
      <c r="B939" s="85">
        <v>36334</v>
      </c>
      <c r="D939" s="86">
        <v>23.39</v>
      </c>
      <c r="E939" s="97">
        <v>886.72</v>
      </c>
      <c r="F939" s="96">
        <v>863.33</v>
      </c>
      <c r="G939" s="82"/>
    </row>
    <row r="940" spans="1:7" ht="12.75">
      <c r="A940" s="84" t="s">
        <v>238</v>
      </c>
      <c r="B940" s="85">
        <v>36347</v>
      </c>
      <c r="D940" s="86">
        <v>23.21</v>
      </c>
      <c r="E940" s="97">
        <v>886.72</v>
      </c>
      <c r="F940" s="96">
        <v>863.51</v>
      </c>
      <c r="G940" s="82"/>
    </row>
    <row r="941" spans="1:7" ht="12.75">
      <c r="A941" s="84" t="s">
        <v>238</v>
      </c>
      <c r="B941" s="85">
        <v>36403</v>
      </c>
      <c r="D941" s="86">
        <v>23.63</v>
      </c>
      <c r="E941" s="97">
        <v>886.72</v>
      </c>
      <c r="F941" s="96">
        <v>863.09</v>
      </c>
      <c r="G941" s="82"/>
    </row>
    <row r="942" spans="1:7" ht="12.75">
      <c r="A942" s="84" t="s">
        <v>238</v>
      </c>
      <c r="B942" s="85">
        <v>36425</v>
      </c>
      <c r="D942" s="86">
        <v>23.82</v>
      </c>
      <c r="E942" s="97">
        <v>886.72</v>
      </c>
      <c r="F942" s="96">
        <v>862.9</v>
      </c>
      <c r="G942" s="82"/>
    </row>
    <row r="943" spans="1:6" ht="12.75">
      <c r="A943" s="84" t="s">
        <v>238</v>
      </c>
      <c r="B943" s="85">
        <v>36459</v>
      </c>
      <c r="C943" s="89"/>
      <c r="D943" s="86">
        <v>24.19</v>
      </c>
      <c r="E943" s="97">
        <v>886.72</v>
      </c>
      <c r="F943" s="96">
        <v>862.53</v>
      </c>
    </row>
    <row r="944" spans="1:6" ht="12.75">
      <c r="A944" s="84" t="s">
        <v>238</v>
      </c>
      <c r="B944" s="85">
        <v>36486</v>
      </c>
      <c r="C944" s="89"/>
      <c r="D944" s="86">
        <v>24.42</v>
      </c>
      <c r="E944" s="97">
        <v>886.72</v>
      </c>
      <c r="F944" s="96">
        <v>862.3</v>
      </c>
    </row>
    <row r="945" spans="1:6" ht="12.75">
      <c r="A945" s="84" t="s">
        <v>238</v>
      </c>
      <c r="B945" s="85">
        <v>36524</v>
      </c>
      <c r="C945" s="89"/>
      <c r="D945" s="86">
        <v>24.78</v>
      </c>
      <c r="E945" s="97">
        <v>886.72</v>
      </c>
      <c r="F945" s="96">
        <v>861.94</v>
      </c>
    </row>
    <row r="946" spans="1:7" ht="12.75">
      <c r="A946" s="84" t="s">
        <v>239</v>
      </c>
      <c r="B946" s="85">
        <v>36206</v>
      </c>
      <c r="D946" s="86">
        <v>34.51</v>
      </c>
      <c r="E946" s="97">
        <v>890.21</v>
      </c>
      <c r="F946" s="96">
        <v>855.7</v>
      </c>
      <c r="G946" s="82"/>
    </row>
    <row r="947" spans="1:7" ht="12.75">
      <c r="A947" s="84" t="s">
        <v>239</v>
      </c>
      <c r="B947" s="85">
        <v>36264</v>
      </c>
      <c r="D947" s="86">
        <v>34.25</v>
      </c>
      <c r="E947" s="97">
        <v>890.21</v>
      </c>
      <c r="F947" s="96">
        <v>855.96</v>
      </c>
      <c r="G947" s="82"/>
    </row>
    <row r="948" spans="1:7" ht="12.75">
      <c r="A948" s="84" t="s">
        <v>239</v>
      </c>
      <c r="B948" s="85">
        <v>36307</v>
      </c>
      <c r="D948" s="86">
        <v>32.61</v>
      </c>
      <c r="E948" s="97">
        <v>890.21</v>
      </c>
      <c r="F948" s="96">
        <v>857.6</v>
      </c>
      <c r="G948" s="82"/>
    </row>
    <row r="949" spans="1:7" ht="12.75">
      <c r="A949" s="84" t="s">
        <v>239</v>
      </c>
      <c r="B949" s="85">
        <v>36334</v>
      </c>
      <c r="D949" s="86">
        <v>32.71</v>
      </c>
      <c r="E949" s="97">
        <v>890.21</v>
      </c>
      <c r="F949" s="96">
        <v>857.5</v>
      </c>
      <c r="G949" s="82"/>
    </row>
    <row r="950" spans="1:7" ht="12.75">
      <c r="A950" s="84" t="s">
        <v>239</v>
      </c>
      <c r="B950" s="85">
        <v>36347</v>
      </c>
      <c r="D950" s="86">
        <v>32.33</v>
      </c>
      <c r="E950" s="97">
        <v>890.21</v>
      </c>
      <c r="F950" s="96">
        <v>857.88</v>
      </c>
      <c r="G950" s="82"/>
    </row>
    <row r="951" spans="1:7" ht="12.75">
      <c r="A951" s="84" t="s">
        <v>239</v>
      </c>
      <c r="B951" s="85">
        <v>36403</v>
      </c>
      <c r="D951" s="86">
        <v>32.46</v>
      </c>
      <c r="E951" s="97">
        <v>890.21</v>
      </c>
      <c r="F951" s="96">
        <v>857.75</v>
      </c>
      <c r="G951" s="82"/>
    </row>
    <row r="952" spans="1:7" ht="12.75">
      <c r="A952" s="84" t="s">
        <v>239</v>
      </c>
      <c r="B952" s="85">
        <v>36425</v>
      </c>
      <c r="D952" s="86">
        <v>32.93</v>
      </c>
      <c r="E952" s="97">
        <v>890.21</v>
      </c>
      <c r="F952" s="96">
        <v>857.28</v>
      </c>
      <c r="G952" s="82"/>
    </row>
    <row r="953" spans="1:6" ht="12.75">
      <c r="A953" s="84" t="s">
        <v>239</v>
      </c>
      <c r="B953" s="85">
        <v>36459</v>
      </c>
      <c r="C953" s="89"/>
      <c r="D953" s="86">
        <v>33.26</v>
      </c>
      <c r="E953" s="97">
        <v>890.21</v>
      </c>
      <c r="F953" s="96">
        <v>856.95</v>
      </c>
    </row>
    <row r="954" spans="1:6" ht="12.75">
      <c r="A954" s="84" t="s">
        <v>239</v>
      </c>
      <c r="B954" s="85">
        <v>36486</v>
      </c>
      <c r="C954" s="89"/>
      <c r="D954" s="86">
        <v>33.37</v>
      </c>
      <c r="E954" s="97">
        <v>890.21</v>
      </c>
      <c r="F954" s="96">
        <v>856.84</v>
      </c>
    </row>
    <row r="955" spans="1:6" ht="12.75">
      <c r="A955" s="84" t="s">
        <v>239</v>
      </c>
      <c r="B955" s="85">
        <v>36524</v>
      </c>
      <c r="C955" s="89"/>
      <c r="D955" s="86">
        <v>34.01</v>
      </c>
      <c r="E955" s="97">
        <v>890.21</v>
      </c>
      <c r="F955" s="96">
        <v>856.2</v>
      </c>
    </row>
    <row r="956" spans="1:7" ht="12.75">
      <c r="A956" s="84" t="s">
        <v>240</v>
      </c>
      <c r="B956" s="85">
        <v>36206</v>
      </c>
      <c r="D956" s="86">
        <v>27.93</v>
      </c>
      <c r="E956" s="97">
        <v>882.71</v>
      </c>
      <c r="F956" s="96">
        <v>854.78</v>
      </c>
      <c r="G956" s="82"/>
    </row>
    <row r="957" spans="1:7" ht="12.75">
      <c r="A957" s="84" t="s">
        <v>240</v>
      </c>
      <c r="B957" s="85">
        <v>36264</v>
      </c>
      <c r="D957" s="86">
        <v>27.72</v>
      </c>
      <c r="E957" s="97">
        <v>882.71</v>
      </c>
      <c r="F957" s="96">
        <v>854.99</v>
      </c>
      <c r="G957" s="82"/>
    </row>
    <row r="958" spans="1:7" ht="12.75">
      <c r="A958" s="84" t="s">
        <v>240</v>
      </c>
      <c r="B958" s="85">
        <v>36307</v>
      </c>
      <c r="D958" s="86">
        <v>25.95</v>
      </c>
      <c r="E958" s="97">
        <v>882.71</v>
      </c>
      <c r="F958" s="96">
        <v>856.76</v>
      </c>
      <c r="G958" s="82"/>
    </row>
    <row r="959" spans="1:7" ht="12.75">
      <c r="A959" s="84" t="s">
        <v>240</v>
      </c>
      <c r="B959" s="85">
        <v>36334</v>
      </c>
      <c r="D959" s="86">
        <v>25.65</v>
      </c>
      <c r="E959" s="97">
        <v>882.71</v>
      </c>
      <c r="F959" s="96">
        <v>857.06</v>
      </c>
      <c r="G959" s="82"/>
    </row>
    <row r="960" spans="1:7" ht="12.75">
      <c r="A960" s="84" t="s">
        <v>240</v>
      </c>
      <c r="B960" s="85">
        <v>36347</v>
      </c>
      <c r="D960" s="86">
        <v>25.32</v>
      </c>
      <c r="E960" s="97">
        <v>882.71</v>
      </c>
      <c r="F960" s="96">
        <v>857.39</v>
      </c>
      <c r="G960" s="82"/>
    </row>
    <row r="961" spans="1:7" ht="12.75">
      <c r="A961" s="84" t="s">
        <v>240</v>
      </c>
      <c r="B961" s="85">
        <v>36403</v>
      </c>
      <c r="D961" s="86">
        <v>25.65</v>
      </c>
      <c r="E961" s="97">
        <v>882.71</v>
      </c>
      <c r="F961" s="96">
        <v>857.06</v>
      </c>
      <c r="G961" s="82"/>
    </row>
    <row r="962" spans="1:7" ht="12.75">
      <c r="A962" s="84" t="s">
        <v>240</v>
      </c>
      <c r="B962" s="85">
        <v>36425</v>
      </c>
      <c r="D962" s="86">
        <v>25.89</v>
      </c>
      <c r="E962" s="97">
        <v>882.71</v>
      </c>
      <c r="F962" s="96">
        <v>856.82</v>
      </c>
      <c r="G962" s="82"/>
    </row>
    <row r="963" spans="1:6" ht="12.75">
      <c r="A963" s="84" t="s">
        <v>240</v>
      </c>
      <c r="B963" s="85">
        <v>36459</v>
      </c>
      <c r="C963" s="89"/>
      <c r="D963" s="86">
        <v>26.31</v>
      </c>
      <c r="E963" s="97">
        <v>882.71</v>
      </c>
      <c r="F963" s="96">
        <v>856.4</v>
      </c>
    </row>
    <row r="964" spans="1:6" ht="12.75">
      <c r="A964" s="84" t="s">
        <v>240</v>
      </c>
      <c r="B964" s="85">
        <v>36486</v>
      </c>
      <c r="C964" s="89"/>
      <c r="D964" s="86">
        <v>26.64</v>
      </c>
      <c r="E964" s="97">
        <v>882.71</v>
      </c>
      <c r="F964" s="96">
        <v>856.07</v>
      </c>
    </row>
    <row r="965" spans="1:6" ht="12.75">
      <c r="A965" s="84" t="s">
        <v>240</v>
      </c>
      <c r="B965" s="85">
        <v>36524</v>
      </c>
      <c r="C965" s="89"/>
      <c r="D965" s="86">
        <v>27.2</v>
      </c>
      <c r="E965" s="97">
        <v>882.71</v>
      </c>
      <c r="F965" s="96">
        <v>855.51</v>
      </c>
    </row>
    <row r="966" spans="1:7" ht="12.75">
      <c r="A966" s="84" t="s">
        <v>241</v>
      </c>
      <c r="B966" s="85">
        <v>36206</v>
      </c>
      <c r="D966" s="86">
        <v>36</v>
      </c>
      <c r="E966" s="97">
        <v>891.73</v>
      </c>
      <c r="F966" s="96">
        <v>855.73</v>
      </c>
      <c r="G966" s="82"/>
    </row>
    <row r="967" spans="1:7" ht="12.75">
      <c r="A967" s="84" t="s">
        <v>241</v>
      </c>
      <c r="B967" s="85">
        <v>36264</v>
      </c>
      <c r="D967" s="86">
        <v>35.75</v>
      </c>
      <c r="E967" s="97">
        <v>891.73</v>
      </c>
      <c r="F967" s="96">
        <v>855.98</v>
      </c>
      <c r="G967" s="82"/>
    </row>
    <row r="968" spans="1:7" ht="12.75">
      <c r="A968" s="84" t="s">
        <v>241</v>
      </c>
      <c r="B968" s="85">
        <v>36307</v>
      </c>
      <c r="D968" s="86">
        <v>34.2</v>
      </c>
      <c r="E968" s="97">
        <v>891.73</v>
      </c>
      <c r="F968" s="96">
        <v>857.53</v>
      </c>
      <c r="G968" s="82"/>
    </row>
    <row r="969" spans="1:7" ht="12.75">
      <c r="A969" s="84" t="s">
        <v>241</v>
      </c>
      <c r="B969" s="85">
        <v>36334</v>
      </c>
      <c r="D969" s="86">
        <v>34.19</v>
      </c>
      <c r="E969" s="97">
        <v>891.73</v>
      </c>
      <c r="F969" s="96">
        <v>857.54</v>
      </c>
      <c r="G969" s="82"/>
    </row>
    <row r="970" spans="1:7" ht="12.75">
      <c r="A970" s="84" t="s">
        <v>241</v>
      </c>
      <c r="B970" s="85">
        <v>36347</v>
      </c>
      <c r="D970" s="86">
        <v>33.87</v>
      </c>
      <c r="E970" s="97">
        <v>891.73</v>
      </c>
      <c r="F970" s="96">
        <v>857.86</v>
      </c>
      <c r="G970" s="82"/>
    </row>
    <row r="971" spans="1:7" ht="12.75">
      <c r="A971" s="84" t="s">
        <v>241</v>
      </c>
      <c r="B971" s="85">
        <v>36403</v>
      </c>
      <c r="D971" s="86">
        <v>34</v>
      </c>
      <c r="E971" s="97">
        <v>891.73</v>
      </c>
      <c r="F971" s="96">
        <v>857.73</v>
      </c>
      <c r="G971" s="82"/>
    </row>
    <row r="972" spans="1:7" ht="12.75">
      <c r="A972" s="84" t="s">
        <v>241</v>
      </c>
      <c r="B972" s="85">
        <v>36425</v>
      </c>
      <c r="D972" s="86">
        <v>34.37</v>
      </c>
      <c r="E972" s="97">
        <v>891.73</v>
      </c>
      <c r="F972" s="96">
        <v>857.36</v>
      </c>
      <c r="G972" s="82"/>
    </row>
    <row r="973" spans="1:6" ht="12.75">
      <c r="A973" s="84" t="s">
        <v>241</v>
      </c>
      <c r="B973" s="85">
        <v>36459</v>
      </c>
      <c r="C973" s="89"/>
      <c r="D973" s="86">
        <v>34.64</v>
      </c>
      <c r="E973" s="97">
        <v>891.73</v>
      </c>
      <c r="F973" s="96">
        <v>857.09</v>
      </c>
    </row>
    <row r="974" spans="1:6" ht="12.75">
      <c r="A974" s="84" t="s">
        <v>241</v>
      </c>
      <c r="B974" s="85">
        <v>36486</v>
      </c>
      <c r="C974" s="89"/>
      <c r="D974" s="86">
        <v>34.82</v>
      </c>
      <c r="E974" s="97">
        <v>891.73</v>
      </c>
      <c r="F974" s="96">
        <v>856.91</v>
      </c>
    </row>
    <row r="975" spans="1:6" ht="12.75">
      <c r="A975" s="84" t="s">
        <v>241</v>
      </c>
      <c r="B975" s="85">
        <v>36524</v>
      </c>
      <c r="C975" s="89"/>
      <c r="D975" s="86">
        <v>35.42</v>
      </c>
      <c r="E975" s="97">
        <v>891.73</v>
      </c>
      <c r="F975" s="96">
        <v>856.31</v>
      </c>
    </row>
    <row r="976" spans="1:7" ht="12.75">
      <c r="A976" s="84" t="s">
        <v>242</v>
      </c>
      <c r="B976" s="85">
        <v>36206</v>
      </c>
      <c r="D976" s="86">
        <v>22.45</v>
      </c>
      <c r="E976" s="97">
        <v>878.52</v>
      </c>
      <c r="F976" s="96">
        <v>856.07</v>
      </c>
      <c r="G976" s="82"/>
    </row>
    <row r="977" spans="1:7" ht="12.75">
      <c r="A977" s="84" t="s">
        <v>242</v>
      </c>
      <c r="B977" s="85">
        <v>36264</v>
      </c>
      <c r="D977" s="86">
        <v>22.1</v>
      </c>
      <c r="E977" s="97">
        <v>878.52</v>
      </c>
      <c r="F977" s="96">
        <v>856.42</v>
      </c>
      <c r="G977" s="82"/>
    </row>
    <row r="978" spans="1:7" ht="12.75">
      <c r="A978" s="84" t="s">
        <v>242</v>
      </c>
      <c r="B978" s="85">
        <v>36307</v>
      </c>
      <c r="D978" s="86">
        <v>20.78</v>
      </c>
      <c r="E978" s="97">
        <v>878.52</v>
      </c>
      <c r="F978" s="96">
        <v>857.74</v>
      </c>
      <c r="G978" s="82"/>
    </row>
    <row r="979" spans="1:7" ht="12.75">
      <c r="A979" s="84" t="s">
        <v>242</v>
      </c>
      <c r="B979" s="85">
        <v>36334</v>
      </c>
      <c r="D979" s="86">
        <v>20.84</v>
      </c>
      <c r="E979" s="97">
        <v>878.52</v>
      </c>
      <c r="F979" s="96">
        <v>857.68</v>
      </c>
      <c r="G979" s="82"/>
    </row>
    <row r="980" spans="1:7" ht="12.75">
      <c r="A980" s="84" t="s">
        <v>242</v>
      </c>
      <c r="B980" s="85">
        <v>36347</v>
      </c>
      <c r="D980" s="86">
        <v>20.41</v>
      </c>
      <c r="E980" s="97">
        <v>878.52</v>
      </c>
      <c r="F980" s="96">
        <v>858.11</v>
      </c>
      <c r="G980" s="82"/>
    </row>
    <row r="981" spans="1:7" ht="12.75">
      <c r="A981" s="84" t="s">
        <v>242</v>
      </c>
      <c r="B981" s="85">
        <v>36403</v>
      </c>
      <c r="D981" s="86">
        <v>20.54</v>
      </c>
      <c r="E981" s="97">
        <v>878.52</v>
      </c>
      <c r="F981" s="96">
        <v>857.98</v>
      </c>
      <c r="G981" s="82"/>
    </row>
    <row r="982" spans="1:7" ht="12.75">
      <c r="A982" s="84" t="s">
        <v>242</v>
      </c>
      <c r="B982" s="85">
        <v>36425</v>
      </c>
      <c r="D982" s="86">
        <v>21.1</v>
      </c>
      <c r="E982" s="97">
        <v>878.52</v>
      </c>
      <c r="F982" s="96">
        <v>857.42</v>
      </c>
      <c r="G982" s="82"/>
    </row>
    <row r="983" spans="1:6" ht="12.75">
      <c r="A983" s="84" t="s">
        <v>242</v>
      </c>
      <c r="B983" s="85">
        <v>36459</v>
      </c>
      <c r="C983" s="89"/>
      <c r="D983" s="86">
        <v>21.12</v>
      </c>
      <c r="E983" s="97">
        <v>878.52</v>
      </c>
      <c r="F983" s="96">
        <v>857.4</v>
      </c>
    </row>
    <row r="984" spans="1:6" ht="12.75">
      <c r="A984" s="84" t="s">
        <v>242</v>
      </c>
      <c r="B984" s="85">
        <v>36486</v>
      </c>
      <c r="C984" s="89"/>
      <c r="D984" s="86">
        <v>21.35</v>
      </c>
      <c r="E984" s="97">
        <v>878.52</v>
      </c>
      <c r="F984" s="96">
        <v>857.17</v>
      </c>
    </row>
    <row r="985" spans="1:6" ht="12.75">
      <c r="A985" s="84" t="s">
        <v>242</v>
      </c>
      <c r="B985" s="85">
        <v>36524</v>
      </c>
      <c r="C985" s="89"/>
      <c r="D985" s="86">
        <v>21.98</v>
      </c>
      <c r="E985" s="97">
        <v>878.52</v>
      </c>
      <c r="F985" s="96">
        <v>856.54</v>
      </c>
    </row>
    <row r="986" spans="1:7" ht="12.75">
      <c r="A986" s="84" t="s">
        <v>243</v>
      </c>
      <c r="B986" s="85">
        <v>36206</v>
      </c>
      <c r="D986" s="86">
        <v>31.66</v>
      </c>
      <c r="E986" s="97">
        <v>886.34</v>
      </c>
      <c r="F986" s="96">
        <v>854.68</v>
      </c>
      <c r="G986" s="82"/>
    </row>
    <row r="987" spans="1:7" ht="12.75">
      <c r="A987" s="84" t="s">
        <v>243</v>
      </c>
      <c r="B987" s="85">
        <v>36264</v>
      </c>
      <c r="D987" s="86">
        <v>31.44</v>
      </c>
      <c r="E987" s="97">
        <v>886.34</v>
      </c>
      <c r="F987" s="96">
        <v>854.9</v>
      </c>
      <c r="G987" s="82"/>
    </row>
    <row r="988" spans="1:7" ht="12.75">
      <c r="A988" s="84" t="s">
        <v>243</v>
      </c>
      <c r="B988" s="85">
        <v>36307</v>
      </c>
      <c r="D988" s="86">
        <v>29.65</v>
      </c>
      <c r="E988" s="97">
        <v>886.34</v>
      </c>
      <c r="F988" s="96">
        <v>856.69</v>
      </c>
      <c r="G988" s="82"/>
    </row>
    <row r="989" spans="1:7" ht="12.75">
      <c r="A989" s="84" t="s">
        <v>243</v>
      </c>
      <c r="B989" s="85">
        <v>36334</v>
      </c>
      <c r="D989" s="86">
        <v>29.44</v>
      </c>
      <c r="E989" s="97">
        <v>886.34</v>
      </c>
      <c r="F989" s="96">
        <v>856.9</v>
      </c>
      <c r="G989" s="82"/>
    </row>
    <row r="990" spans="1:7" ht="12.75">
      <c r="A990" s="84" t="s">
        <v>243</v>
      </c>
      <c r="B990" s="85">
        <v>36347</v>
      </c>
      <c r="D990" s="86">
        <v>28.97</v>
      </c>
      <c r="E990" s="97">
        <v>886.34</v>
      </c>
      <c r="F990" s="96">
        <v>857.37</v>
      </c>
      <c r="G990" s="82"/>
    </row>
    <row r="991" spans="1:7" ht="12.75">
      <c r="A991" s="84" t="s">
        <v>243</v>
      </c>
      <c r="B991" s="85">
        <v>36403</v>
      </c>
      <c r="D991" s="86">
        <v>29.35</v>
      </c>
      <c r="E991" s="97">
        <v>886.34</v>
      </c>
      <c r="F991" s="96">
        <v>856.99</v>
      </c>
      <c r="G991" s="82"/>
    </row>
    <row r="992" spans="1:7" ht="12.75">
      <c r="A992" s="84" t="s">
        <v>243</v>
      </c>
      <c r="B992" s="85">
        <v>36425</v>
      </c>
      <c r="D992" s="86">
        <v>29.55</v>
      </c>
      <c r="E992" s="97">
        <v>886.34</v>
      </c>
      <c r="F992" s="96">
        <v>856.79</v>
      </c>
      <c r="G992" s="82"/>
    </row>
    <row r="993" spans="1:6" ht="12.75">
      <c r="A993" s="84" t="s">
        <v>243</v>
      </c>
      <c r="B993" s="85">
        <v>36459</v>
      </c>
      <c r="C993" s="89"/>
      <c r="D993" s="86">
        <v>29.99</v>
      </c>
      <c r="E993" s="97">
        <v>886.34</v>
      </c>
      <c r="F993" s="96">
        <v>856.35</v>
      </c>
    </row>
    <row r="994" spans="1:6" ht="12.75">
      <c r="A994" s="84" t="s">
        <v>243</v>
      </c>
      <c r="B994" s="85">
        <v>36486</v>
      </c>
      <c r="C994" s="89"/>
      <c r="D994" s="86">
        <v>30.35</v>
      </c>
      <c r="E994" s="97">
        <v>886.34</v>
      </c>
      <c r="F994" s="96">
        <v>855.99</v>
      </c>
    </row>
    <row r="995" spans="1:6" ht="12.75">
      <c r="A995" s="84" t="s">
        <v>243</v>
      </c>
      <c r="B995" s="85">
        <v>36524</v>
      </c>
      <c r="C995" s="89"/>
      <c r="D995" s="86">
        <v>30.9</v>
      </c>
      <c r="E995" s="97">
        <v>886.34</v>
      </c>
      <c r="F995" s="96">
        <v>855.44</v>
      </c>
    </row>
    <row r="996" spans="1:7" ht="12.75">
      <c r="A996" s="84" t="s">
        <v>244</v>
      </c>
      <c r="B996" s="85">
        <v>36206</v>
      </c>
      <c r="D996" s="86">
        <v>13.28</v>
      </c>
      <c r="E996" s="97">
        <v>873.26</v>
      </c>
      <c r="F996" s="96">
        <v>859.98</v>
      </c>
      <c r="G996" s="82"/>
    </row>
    <row r="997" spans="1:7" ht="12.75">
      <c r="A997" s="84" t="s">
        <v>244</v>
      </c>
      <c r="B997" s="85">
        <v>36264</v>
      </c>
      <c r="D997" s="86">
        <v>12.51</v>
      </c>
      <c r="E997" s="97">
        <v>873.26</v>
      </c>
      <c r="F997" s="96">
        <v>860.75</v>
      </c>
      <c r="G997" s="82"/>
    </row>
    <row r="998" spans="1:7" ht="12.75">
      <c r="A998" s="84" t="s">
        <v>244</v>
      </c>
      <c r="B998" s="85">
        <v>36307</v>
      </c>
      <c r="D998" s="86">
        <v>11.5</v>
      </c>
      <c r="E998" s="97">
        <v>873.26</v>
      </c>
      <c r="F998" s="96">
        <v>861.76</v>
      </c>
      <c r="G998" s="82"/>
    </row>
    <row r="999" spans="1:7" ht="12.75">
      <c r="A999" s="84" t="s">
        <v>244</v>
      </c>
      <c r="B999" s="85">
        <v>36334</v>
      </c>
      <c r="D999" s="86">
        <v>11.31</v>
      </c>
      <c r="E999" s="97">
        <v>873.26</v>
      </c>
      <c r="F999" s="96">
        <v>861.95</v>
      </c>
      <c r="G999" s="82"/>
    </row>
    <row r="1000" spans="1:7" ht="12.75">
      <c r="A1000" s="84" t="s">
        <v>244</v>
      </c>
      <c r="B1000" s="85">
        <v>36347</v>
      </c>
      <c r="D1000" s="86">
        <v>11.41</v>
      </c>
      <c r="E1000" s="97">
        <v>873.26</v>
      </c>
      <c r="F1000" s="96">
        <v>861.85</v>
      </c>
      <c r="G1000" s="82"/>
    </row>
    <row r="1001" spans="1:7" ht="12.75">
      <c r="A1001" s="84" t="s">
        <v>244</v>
      </c>
      <c r="B1001" s="85">
        <v>36403</v>
      </c>
      <c r="D1001" s="86">
        <v>12.1</v>
      </c>
      <c r="E1001" s="97">
        <v>873.26</v>
      </c>
      <c r="F1001" s="96">
        <v>861.16</v>
      </c>
      <c r="G1001" s="82"/>
    </row>
    <row r="1002" spans="1:7" ht="12.75">
      <c r="A1002" s="84" t="s">
        <v>244</v>
      </c>
      <c r="B1002" s="85">
        <v>36425</v>
      </c>
      <c r="D1002" s="86">
        <v>11.94</v>
      </c>
      <c r="E1002" s="97">
        <v>873.26</v>
      </c>
      <c r="F1002" s="96">
        <v>861.32</v>
      </c>
      <c r="G1002" s="82"/>
    </row>
    <row r="1003" spans="1:6" ht="12.75">
      <c r="A1003" s="84" t="s">
        <v>244</v>
      </c>
      <c r="B1003" s="85">
        <v>36459</v>
      </c>
      <c r="C1003" s="89"/>
      <c r="D1003" s="86">
        <v>12.3</v>
      </c>
      <c r="E1003" s="97">
        <v>873.26</v>
      </c>
      <c r="F1003" s="96">
        <v>860.96</v>
      </c>
    </row>
    <row r="1004" spans="1:6" ht="12.75">
      <c r="A1004" s="84" t="s">
        <v>244</v>
      </c>
      <c r="B1004" s="85">
        <v>36486</v>
      </c>
      <c r="C1004" s="89"/>
      <c r="D1004" s="86">
        <v>12.85</v>
      </c>
      <c r="E1004" s="97">
        <v>873.26</v>
      </c>
      <c r="F1004" s="96">
        <v>860.41</v>
      </c>
    </row>
    <row r="1005" spans="1:6" ht="12.75">
      <c r="A1005" s="84" t="s">
        <v>244</v>
      </c>
      <c r="B1005" s="85">
        <v>36524</v>
      </c>
      <c r="C1005" s="89"/>
      <c r="D1005" s="86">
        <v>12.86</v>
      </c>
      <c r="E1005" s="97">
        <v>873.26</v>
      </c>
      <c r="F1005" s="96">
        <v>860.4</v>
      </c>
    </row>
    <row r="1006" spans="1:6" ht="12.75">
      <c r="A1006" s="84" t="s">
        <v>245</v>
      </c>
      <c r="B1006" s="85">
        <v>36206</v>
      </c>
      <c r="D1006" s="86">
        <v>12.42</v>
      </c>
      <c r="E1006" s="97">
        <v>872.41</v>
      </c>
      <c r="F1006" s="96">
        <v>859.99</v>
      </c>
    </row>
    <row r="1007" spans="1:6" ht="12.75">
      <c r="A1007" s="84" t="s">
        <v>245</v>
      </c>
      <c r="B1007" s="85">
        <v>36264</v>
      </c>
      <c r="D1007" s="86">
        <v>11.65</v>
      </c>
      <c r="E1007" s="97">
        <v>872.41</v>
      </c>
      <c r="F1007" s="96">
        <v>860.76</v>
      </c>
    </row>
    <row r="1008" spans="1:6" ht="12.75">
      <c r="A1008" s="84" t="s">
        <v>245</v>
      </c>
      <c r="B1008" s="85">
        <v>36307</v>
      </c>
      <c r="D1008" s="86">
        <v>11.18</v>
      </c>
      <c r="E1008" s="97">
        <v>872.41</v>
      </c>
      <c r="F1008" s="96">
        <v>860.76</v>
      </c>
    </row>
    <row r="1009" spans="1:6" ht="12.75">
      <c r="A1009" s="84" t="s">
        <v>245</v>
      </c>
      <c r="B1009" s="85">
        <v>36334</v>
      </c>
      <c r="D1009" s="86">
        <v>11</v>
      </c>
      <c r="E1009" s="97">
        <v>872.41</v>
      </c>
      <c r="F1009" s="96">
        <v>861.23</v>
      </c>
    </row>
    <row r="1010" spans="1:6" ht="12.75">
      <c r="A1010" s="84" t="s">
        <v>245</v>
      </c>
      <c r="B1010" s="85">
        <v>36347</v>
      </c>
      <c r="D1010" s="86">
        <v>11</v>
      </c>
      <c r="E1010" s="97">
        <v>872.41</v>
      </c>
      <c r="F1010" s="96">
        <v>861.41</v>
      </c>
    </row>
    <row r="1011" spans="1:6" ht="12.75">
      <c r="A1011" s="84" t="s">
        <v>245</v>
      </c>
      <c r="B1011" s="85">
        <v>36403</v>
      </c>
      <c r="D1011" s="86">
        <v>11.6</v>
      </c>
      <c r="E1011" s="97">
        <v>872.41</v>
      </c>
      <c r="F1011" s="96">
        <v>861.41</v>
      </c>
    </row>
    <row r="1012" spans="1:6" ht="12.75">
      <c r="A1012" s="84" t="s">
        <v>245</v>
      </c>
      <c r="B1012" s="85">
        <v>36425</v>
      </c>
      <c r="D1012" s="86">
        <v>11.09</v>
      </c>
      <c r="E1012" s="97">
        <v>872.41</v>
      </c>
      <c r="F1012" s="96">
        <v>860.81</v>
      </c>
    </row>
    <row r="1013" spans="1:6" ht="12.75">
      <c r="A1013" s="84" t="s">
        <v>245</v>
      </c>
      <c r="B1013" s="85">
        <v>36459</v>
      </c>
      <c r="C1013" s="89"/>
      <c r="D1013" s="86">
        <v>11.41</v>
      </c>
      <c r="E1013" s="97">
        <v>872.41</v>
      </c>
      <c r="F1013" s="96">
        <v>861.32</v>
      </c>
    </row>
    <row r="1014" spans="1:6" ht="12.75">
      <c r="A1014" s="84" t="s">
        <v>245</v>
      </c>
      <c r="B1014" s="85">
        <v>36486</v>
      </c>
      <c r="C1014" s="89"/>
      <c r="D1014" s="86">
        <v>12.92</v>
      </c>
      <c r="E1014" s="97">
        <v>872.41</v>
      </c>
      <c r="F1014" s="96">
        <v>861</v>
      </c>
    </row>
    <row r="1015" spans="1:6" ht="12.75">
      <c r="A1015" s="84" t="s">
        <v>245</v>
      </c>
      <c r="B1015" s="85">
        <v>36524</v>
      </c>
      <c r="C1015" s="89"/>
      <c r="D1015" s="86">
        <v>12.85</v>
      </c>
      <c r="E1015" s="97">
        <v>872.41</v>
      </c>
      <c r="F1015" s="96">
        <v>859.49</v>
      </c>
    </row>
    <row r="1016" spans="1:6" ht="12.75">
      <c r="A1016" s="84" t="s">
        <v>246</v>
      </c>
      <c r="B1016" s="85">
        <v>36206</v>
      </c>
      <c r="D1016" s="86">
        <v>13.08</v>
      </c>
      <c r="E1016" s="97">
        <v>872.9</v>
      </c>
      <c r="F1016" s="96">
        <v>859.82</v>
      </c>
    </row>
    <row r="1017" spans="1:6" ht="12.75">
      <c r="A1017" s="84" t="s">
        <v>246</v>
      </c>
      <c r="B1017" s="85">
        <v>36264</v>
      </c>
      <c r="D1017" s="86">
        <v>12.3</v>
      </c>
      <c r="E1017" s="97">
        <v>872.9</v>
      </c>
      <c r="F1017" s="96">
        <v>860.6</v>
      </c>
    </row>
    <row r="1018" spans="1:6" ht="12.75">
      <c r="A1018" s="84" t="s">
        <v>246</v>
      </c>
      <c r="B1018" s="85">
        <v>36307</v>
      </c>
      <c r="D1018" s="86">
        <v>11.27</v>
      </c>
      <c r="E1018" s="97">
        <v>872.9</v>
      </c>
      <c r="F1018" s="96">
        <v>861.63</v>
      </c>
    </row>
    <row r="1019" spans="1:6" ht="12.75">
      <c r="A1019" s="84" t="s">
        <v>246</v>
      </c>
      <c r="B1019" s="85">
        <v>36334</v>
      </c>
      <c r="D1019" s="86">
        <v>11.21</v>
      </c>
      <c r="E1019" s="97">
        <v>872.9</v>
      </c>
      <c r="F1019" s="96">
        <v>861.69</v>
      </c>
    </row>
    <row r="1020" spans="1:6" ht="12.75">
      <c r="A1020" s="84" t="s">
        <v>246</v>
      </c>
      <c r="B1020" s="85">
        <v>36347</v>
      </c>
      <c r="D1020" s="86">
        <v>11.2</v>
      </c>
      <c r="E1020" s="97">
        <v>872.9</v>
      </c>
      <c r="F1020" s="96">
        <v>861.7</v>
      </c>
    </row>
    <row r="1021" spans="1:6" ht="12.75">
      <c r="A1021" s="84" t="s">
        <v>246</v>
      </c>
      <c r="B1021" s="85">
        <v>36403</v>
      </c>
      <c r="D1021" s="86">
        <v>11.9</v>
      </c>
      <c r="E1021" s="97">
        <v>872.9</v>
      </c>
      <c r="F1021" s="96">
        <v>861</v>
      </c>
    </row>
    <row r="1022" spans="1:6" ht="12.75">
      <c r="A1022" s="84" t="s">
        <v>246</v>
      </c>
      <c r="B1022" s="85">
        <v>36425</v>
      </c>
      <c r="D1022" s="86">
        <v>11.72</v>
      </c>
      <c r="E1022" s="97">
        <v>872.9</v>
      </c>
      <c r="F1022" s="96">
        <v>861.18</v>
      </c>
    </row>
    <row r="1023" spans="1:6" ht="12.75">
      <c r="A1023" s="84" t="s">
        <v>246</v>
      </c>
      <c r="B1023" s="85">
        <v>36459</v>
      </c>
      <c r="C1023" s="89"/>
      <c r="D1023" s="86">
        <v>12.05</v>
      </c>
      <c r="E1023" s="97">
        <v>872.9</v>
      </c>
      <c r="F1023" s="96">
        <v>860.85</v>
      </c>
    </row>
    <row r="1024" spans="1:6" ht="12.75">
      <c r="A1024" s="84" t="s">
        <v>246</v>
      </c>
      <c r="B1024" s="85">
        <v>36486</v>
      </c>
      <c r="C1024" s="89"/>
      <c r="D1024" s="86">
        <v>12.65</v>
      </c>
      <c r="E1024" s="97">
        <v>872.9</v>
      </c>
      <c r="F1024" s="96">
        <v>860.25</v>
      </c>
    </row>
    <row r="1025" spans="1:6" ht="12.75">
      <c r="A1025" s="84" t="s">
        <v>246</v>
      </c>
      <c r="B1025" s="85">
        <v>36524</v>
      </c>
      <c r="C1025" s="89"/>
      <c r="D1025" s="86">
        <v>12.46</v>
      </c>
      <c r="E1025" s="97">
        <v>872.9</v>
      </c>
      <c r="F1025" s="96">
        <v>860.44</v>
      </c>
    </row>
    <row r="1026" spans="1:6" ht="12.75">
      <c r="A1026" s="84" t="s">
        <v>247</v>
      </c>
      <c r="B1026" s="85">
        <v>36206</v>
      </c>
      <c r="D1026" s="86">
        <v>13.9</v>
      </c>
      <c r="E1026" s="97">
        <v>873.64</v>
      </c>
      <c r="F1026" s="96">
        <v>859.74</v>
      </c>
    </row>
    <row r="1027" spans="1:6" ht="12.75">
      <c r="A1027" s="84" t="s">
        <v>247</v>
      </c>
      <c r="B1027" s="85">
        <v>36264</v>
      </c>
      <c r="D1027" s="86">
        <v>13.11</v>
      </c>
      <c r="E1027" s="97">
        <v>873.64</v>
      </c>
      <c r="F1027" s="96">
        <v>860.53</v>
      </c>
    </row>
    <row r="1028" spans="1:6" ht="12.75">
      <c r="A1028" s="84" t="s">
        <v>247</v>
      </c>
      <c r="B1028" s="85">
        <v>36307</v>
      </c>
      <c r="D1028" s="86">
        <v>11.97</v>
      </c>
      <c r="E1028" s="97">
        <v>873.64</v>
      </c>
      <c r="F1028" s="96">
        <v>861.67</v>
      </c>
    </row>
    <row r="1029" spans="1:6" ht="12.75">
      <c r="A1029" s="84" t="s">
        <v>247</v>
      </c>
      <c r="B1029" s="85">
        <v>36334</v>
      </c>
      <c r="D1029" s="86">
        <v>11.99</v>
      </c>
      <c r="E1029" s="97">
        <v>873.64</v>
      </c>
      <c r="F1029" s="96">
        <v>861.65</v>
      </c>
    </row>
    <row r="1030" spans="1:6" ht="12.75">
      <c r="A1030" s="84" t="s">
        <v>247</v>
      </c>
      <c r="B1030" s="85">
        <v>36347</v>
      </c>
      <c r="D1030" s="86">
        <v>11.96</v>
      </c>
      <c r="E1030" s="97">
        <v>873.64</v>
      </c>
      <c r="F1030" s="96">
        <v>861.68</v>
      </c>
    </row>
    <row r="1031" spans="1:6" ht="12.75">
      <c r="A1031" s="84" t="s">
        <v>247</v>
      </c>
      <c r="B1031" s="85">
        <v>36403</v>
      </c>
      <c r="D1031" s="86">
        <v>12.61</v>
      </c>
      <c r="E1031" s="97">
        <v>873.64</v>
      </c>
      <c r="F1031" s="96">
        <v>861.03</v>
      </c>
    </row>
    <row r="1032" spans="1:6" ht="12.75">
      <c r="A1032" s="84" t="s">
        <v>247</v>
      </c>
      <c r="B1032" s="85">
        <v>36425</v>
      </c>
      <c r="D1032" s="86">
        <v>12.51</v>
      </c>
      <c r="E1032" s="97">
        <v>873.64</v>
      </c>
      <c r="F1032" s="96">
        <v>861.13</v>
      </c>
    </row>
    <row r="1033" spans="1:6" ht="12.75">
      <c r="A1033" s="84" t="s">
        <v>247</v>
      </c>
      <c r="B1033" s="85">
        <v>36459</v>
      </c>
      <c r="C1033" s="89"/>
      <c r="D1033" s="86">
        <v>12.85</v>
      </c>
      <c r="E1033" s="97">
        <v>873.64</v>
      </c>
      <c r="F1033" s="96">
        <v>860.79</v>
      </c>
    </row>
    <row r="1034" spans="1:6" ht="12.75">
      <c r="A1034" s="84" t="s">
        <v>247</v>
      </c>
      <c r="B1034" s="85">
        <v>36486</v>
      </c>
      <c r="C1034" s="89"/>
      <c r="D1034" s="86">
        <v>13.29</v>
      </c>
      <c r="E1034" s="97">
        <v>873.64</v>
      </c>
      <c r="F1034" s="96">
        <v>860.35</v>
      </c>
    </row>
    <row r="1035" spans="1:6" ht="12.75">
      <c r="A1035" s="84" t="s">
        <v>247</v>
      </c>
      <c r="B1035" s="85">
        <v>36524</v>
      </c>
      <c r="C1035" s="89"/>
      <c r="D1035" s="86">
        <v>13.14</v>
      </c>
      <c r="E1035" s="97">
        <v>873.64</v>
      </c>
      <c r="F1035" s="96">
        <v>860.5</v>
      </c>
    </row>
    <row r="1036" spans="1:6" ht="12.75">
      <c r="A1036" s="84" t="s">
        <v>248</v>
      </c>
      <c r="B1036" s="85">
        <v>36206</v>
      </c>
      <c r="D1036" s="86">
        <v>12.69</v>
      </c>
      <c r="E1036" s="97">
        <v>872.65</v>
      </c>
      <c r="F1036" s="96">
        <v>859.96</v>
      </c>
    </row>
    <row r="1037" spans="1:6" ht="12.75">
      <c r="A1037" s="84" t="s">
        <v>248</v>
      </c>
      <c r="B1037" s="85">
        <v>36264</v>
      </c>
      <c r="D1037" s="86">
        <v>11.92</v>
      </c>
      <c r="E1037" s="97">
        <v>872.65</v>
      </c>
      <c r="F1037" s="96">
        <v>860.73</v>
      </c>
    </row>
    <row r="1038" spans="1:6" ht="12.75">
      <c r="A1038" s="84" t="s">
        <v>248</v>
      </c>
      <c r="B1038" s="85">
        <v>36307</v>
      </c>
      <c r="D1038" s="86">
        <v>10.96</v>
      </c>
      <c r="E1038" s="97">
        <v>872.65</v>
      </c>
      <c r="F1038" s="96">
        <v>861.69</v>
      </c>
    </row>
    <row r="1039" spans="1:6" ht="12.75">
      <c r="A1039" s="84" t="s">
        <v>248</v>
      </c>
      <c r="B1039" s="85">
        <v>36334</v>
      </c>
      <c r="D1039" s="86">
        <v>10.89</v>
      </c>
      <c r="E1039" s="97">
        <v>872.65</v>
      </c>
      <c r="F1039" s="96">
        <v>861.76</v>
      </c>
    </row>
    <row r="1040" spans="1:6" ht="12.75">
      <c r="A1040" s="84" t="s">
        <v>248</v>
      </c>
      <c r="B1040" s="85">
        <v>36347</v>
      </c>
      <c r="D1040" s="86">
        <v>10.85</v>
      </c>
      <c r="E1040" s="97">
        <v>872.65</v>
      </c>
      <c r="F1040" s="96">
        <v>861.8</v>
      </c>
    </row>
    <row r="1041" spans="1:6" ht="12.75">
      <c r="A1041" s="84" t="s">
        <v>248</v>
      </c>
      <c r="B1041" s="85">
        <v>36403</v>
      </c>
      <c r="D1041" s="86">
        <v>11.52</v>
      </c>
      <c r="E1041" s="97">
        <v>872.65</v>
      </c>
      <c r="F1041" s="96">
        <v>861.13</v>
      </c>
    </row>
    <row r="1042" spans="1:6" ht="12.75">
      <c r="A1042" s="84" t="s">
        <v>248</v>
      </c>
      <c r="B1042" s="85">
        <v>36425</v>
      </c>
      <c r="D1042" s="86">
        <v>11.36</v>
      </c>
      <c r="E1042" s="97">
        <v>872.65</v>
      </c>
      <c r="F1042" s="96">
        <v>861.29</v>
      </c>
    </row>
    <row r="1043" spans="1:6" ht="12.75">
      <c r="A1043" s="84" t="s">
        <v>248</v>
      </c>
      <c r="B1043" s="85">
        <v>36459</v>
      </c>
      <c r="C1043" s="89"/>
      <c r="D1043" s="86">
        <v>11.7</v>
      </c>
      <c r="E1043" s="97">
        <v>872.65</v>
      </c>
      <c r="F1043" s="96">
        <v>860.95</v>
      </c>
    </row>
    <row r="1044" spans="1:6" ht="12.75">
      <c r="A1044" s="84" t="s">
        <v>248</v>
      </c>
      <c r="B1044" s="85">
        <v>36486</v>
      </c>
      <c r="C1044" s="89"/>
      <c r="D1044" s="86">
        <v>12.35</v>
      </c>
      <c r="E1044" s="97">
        <v>872.65</v>
      </c>
      <c r="F1044" s="96">
        <v>860.3</v>
      </c>
    </row>
    <row r="1045" spans="1:6" ht="12.75">
      <c r="A1045" s="84" t="s">
        <v>248</v>
      </c>
      <c r="B1045" s="85">
        <v>36524</v>
      </c>
      <c r="C1045" s="89"/>
      <c r="D1045" s="86">
        <v>12.33</v>
      </c>
      <c r="E1045" s="97">
        <v>872.65</v>
      </c>
      <c r="F1045" s="96">
        <v>860.32</v>
      </c>
    </row>
    <row r="1046" spans="1:6" ht="12.75">
      <c r="A1046" s="84" t="s">
        <v>249</v>
      </c>
      <c r="B1046" s="85">
        <v>36206</v>
      </c>
      <c r="D1046" s="86">
        <v>12.8</v>
      </c>
      <c r="E1046" s="97">
        <v>872.78</v>
      </c>
      <c r="F1046" s="96">
        <v>859.98</v>
      </c>
    </row>
    <row r="1047" spans="1:6" ht="12.75">
      <c r="A1047" s="84" t="s">
        <v>249</v>
      </c>
      <c r="B1047" s="85">
        <v>36264</v>
      </c>
      <c r="D1047" s="86">
        <v>12.02</v>
      </c>
      <c r="E1047" s="97">
        <v>872.78</v>
      </c>
      <c r="F1047" s="96">
        <v>860.76</v>
      </c>
    </row>
    <row r="1048" spans="1:6" ht="12.75">
      <c r="A1048" s="84" t="s">
        <v>249</v>
      </c>
      <c r="B1048" s="85">
        <v>36307</v>
      </c>
      <c r="D1048" s="86">
        <v>10.95</v>
      </c>
      <c r="E1048" s="97">
        <v>872.78</v>
      </c>
      <c r="F1048" s="96">
        <v>861.83</v>
      </c>
    </row>
    <row r="1049" spans="1:6" ht="12.75">
      <c r="A1049" s="84" t="s">
        <v>249</v>
      </c>
      <c r="B1049" s="85">
        <v>36334</v>
      </c>
      <c r="D1049" s="86">
        <v>10.89</v>
      </c>
      <c r="E1049" s="97">
        <v>872.78</v>
      </c>
      <c r="F1049" s="96">
        <v>861.89</v>
      </c>
    </row>
    <row r="1050" spans="1:6" ht="12.75">
      <c r="A1050" s="84" t="s">
        <v>249</v>
      </c>
      <c r="B1050" s="85">
        <v>36347</v>
      </c>
      <c r="D1050" s="86">
        <v>10.9</v>
      </c>
      <c r="E1050" s="97">
        <v>872.78</v>
      </c>
      <c r="F1050" s="96">
        <v>861.88</v>
      </c>
    </row>
    <row r="1051" spans="1:6" ht="12.75">
      <c r="A1051" s="84" t="s">
        <v>249</v>
      </c>
      <c r="B1051" s="85">
        <v>36403</v>
      </c>
      <c r="D1051" s="86">
        <v>11.55</v>
      </c>
      <c r="E1051" s="97">
        <v>872.78</v>
      </c>
      <c r="F1051" s="96">
        <v>861.23</v>
      </c>
    </row>
    <row r="1052" spans="1:6" ht="12.75">
      <c r="A1052" s="84" t="s">
        <v>249</v>
      </c>
      <c r="B1052" s="85">
        <v>36425</v>
      </c>
      <c r="D1052" s="86">
        <v>11.45</v>
      </c>
      <c r="E1052" s="97">
        <v>872.78</v>
      </c>
      <c r="F1052" s="96">
        <v>861.33</v>
      </c>
    </row>
    <row r="1053" spans="1:6" ht="12.75">
      <c r="A1053" s="84" t="s">
        <v>249</v>
      </c>
      <c r="B1053" s="85">
        <v>36459</v>
      </c>
      <c r="C1053" s="89"/>
      <c r="D1053" s="86">
        <v>11.79</v>
      </c>
      <c r="E1053" s="97">
        <v>872.78</v>
      </c>
      <c r="F1053" s="96">
        <v>860.99</v>
      </c>
    </row>
    <row r="1054" spans="1:6" ht="12.75">
      <c r="A1054" s="84" t="s">
        <v>249</v>
      </c>
      <c r="B1054" s="85">
        <v>36486</v>
      </c>
      <c r="C1054" s="89"/>
      <c r="D1054" s="86">
        <v>12.21</v>
      </c>
      <c r="E1054" s="97">
        <v>872.78</v>
      </c>
      <c r="F1054" s="96">
        <v>860.57</v>
      </c>
    </row>
    <row r="1055" spans="1:6" ht="12.75">
      <c r="A1055" s="84" t="s">
        <v>249</v>
      </c>
      <c r="B1055" s="85">
        <v>36524</v>
      </c>
      <c r="C1055" s="89"/>
      <c r="D1055" s="86">
        <v>13.21</v>
      </c>
      <c r="E1055" s="97">
        <v>872.78</v>
      </c>
      <c r="F1055" s="96">
        <v>859.57</v>
      </c>
    </row>
    <row r="1056" spans="1:6" ht="12.75">
      <c r="A1056" s="84" t="s">
        <v>250</v>
      </c>
      <c r="B1056" s="85">
        <v>36206</v>
      </c>
      <c r="D1056" s="86">
        <v>35.08</v>
      </c>
      <c r="E1056" s="97">
        <v>890.94</v>
      </c>
      <c r="F1056" s="96">
        <v>855.86</v>
      </c>
    </row>
    <row r="1057" spans="1:6" ht="12.75">
      <c r="A1057" s="84" t="s">
        <v>250</v>
      </c>
      <c r="B1057" s="85">
        <v>36264</v>
      </c>
      <c r="D1057" s="86">
        <v>34.8</v>
      </c>
      <c r="E1057" s="97">
        <v>890.94</v>
      </c>
      <c r="F1057" s="96">
        <v>856.14</v>
      </c>
    </row>
    <row r="1058" spans="1:6" ht="12.75">
      <c r="A1058" s="84" t="s">
        <v>250</v>
      </c>
      <c r="B1058" s="85">
        <v>36307</v>
      </c>
      <c r="D1058" s="86">
        <v>33.4</v>
      </c>
      <c r="E1058" s="97">
        <v>890.94</v>
      </c>
      <c r="F1058" s="96">
        <v>857.54</v>
      </c>
    </row>
    <row r="1059" spans="1:6" ht="12.75">
      <c r="A1059" s="84" t="s">
        <v>250</v>
      </c>
      <c r="B1059" s="85">
        <v>36334</v>
      </c>
      <c r="D1059" s="86">
        <v>33.55</v>
      </c>
      <c r="E1059" s="97">
        <v>890.94</v>
      </c>
      <c r="F1059" s="96">
        <v>857.39</v>
      </c>
    </row>
    <row r="1060" spans="1:6" ht="12.75">
      <c r="A1060" s="84" t="s">
        <v>250</v>
      </c>
      <c r="B1060" s="85">
        <v>36347</v>
      </c>
      <c r="D1060" s="86">
        <v>33.21</v>
      </c>
      <c r="E1060" s="97">
        <v>890.94</v>
      </c>
      <c r="F1060" s="96">
        <v>857.73</v>
      </c>
    </row>
    <row r="1061" spans="1:6" ht="12.75">
      <c r="A1061" s="84" t="s">
        <v>250</v>
      </c>
      <c r="B1061" s="85">
        <v>36403</v>
      </c>
      <c r="D1061" s="86">
        <v>33.11</v>
      </c>
      <c r="E1061" s="97">
        <v>890.94</v>
      </c>
      <c r="F1061" s="96">
        <v>857.83</v>
      </c>
    </row>
    <row r="1062" spans="1:6" ht="12.75">
      <c r="A1062" s="84" t="s">
        <v>250</v>
      </c>
      <c r="B1062" s="85">
        <v>36425</v>
      </c>
      <c r="D1062" s="86">
        <v>33.81</v>
      </c>
      <c r="E1062" s="97">
        <v>890.94</v>
      </c>
      <c r="F1062" s="96">
        <v>857.13</v>
      </c>
    </row>
    <row r="1063" spans="1:6" ht="12.75">
      <c r="A1063" s="84" t="s">
        <v>250</v>
      </c>
      <c r="B1063" s="85">
        <v>36459</v>
      </c>
      <c r="C1063" s="89"/>
      <c r="D1063" s="86">
        <v>34.02</v>
      </c>
      <c r="E1063" s="97">
        <v>890.94</v>
      </c>
      <c r="F1063" s="96">
        <v>856.92</v>
      </c>
    </row>
    <row r="1064" spans="1:6" ht="12.75">
      <c r="A1064" s="84" t="s">
        <v>250</v>
      </c>
      <c r="B1064" s="85">
        <v>36486</v>
      </c>
      <c r="C1064" s="89"/>
      <c r="D1064" s="86">
        <v>34.06</v>
      </c>
      <c r="E1064" s="97">
        <v>890.94</v>
      </c>
      <c r="F1064" s="96">
        <v>856.88</v>
      </c>
    </row>
    <row r="1065" spans="1:6" ht="12.75">
      <c r="A1065" s="84" t="s">
        <v>250</v>
      </c>
      <c r="B1065" s="85">
        <v>36524</v>
      </c>
      <c r="C1065" s="89"/>
      <c r="D1065" s="86">
        <v>34.78</v>
      </c>
      <c r="E1065" s="97">
        <v>890.94</v>
      </c>
      <c r="F1065" s="96">
        <v>856.16</v>
      </c>
    </row>
    <row r="1066" spans="1:6" ht="12.75">
      <c r="A1066" s="84" t="s">
        <v>251</v>
      </c>
      <c r="B1066" s="85">
        <v>36206</v>
      </c>
      <c r="D1066" s="86">
        <v>35.97</v>
      </c>
      <c r="E1066" s="97">
        <v>891.6</v>
      </c>
      <c r="F1066" s="96">
        <v>855.63</v>
      </c>
    </row>
    <row r="1067" spans="1:6" ht="12.75">
      <c r="A1067" s="84" t="s">
        <v>251</v>
      </c>
      <c r="B1067" s="85">
        <v>36264</v>
      </c>
      <c r="D1067" s="86">
        <v>35.69</v>
      </c>
      <c r="E1067" s="97">
        <v>891.6</v>
      </c>
      <c r="F1067" s="96">
        <v>855.91</v>
      </c>
    </row>
    <row r="1068" spans="1:6" ht="12.75">
      <c r="A1068" s="84" t="s">
        <v>251</v>
      </c>
      <c r="B1068" s="85">
        <v>36307</v>
      </c>
      <c r="D1068" s="86">
        <v>34.24</v>
      </c>
      <c r="E1068" s="97">
        <v>891.6</v>
      </c>
      <c r="F1068" s="96">
        <v>857.36</v>
      </c>
    </row>
    <row r="1069" spans="1:6" ht="12.75">
      <c r="A1069" s="84" t="s">
        <v>251</v>
      </c>
      <c r="B1069" s="85">
        <v>36334</v>
      </c>
      <c r="D1069" s="86">
        <v>34.42</v>
      </c>
      <c r="E1069" s="97">
        <v>891.6</v>
      </c>
      <c r="F1069" s="96">
        <v>857.18</v>
      </c>
    </row>
    <row r="1070" spans="1:6" ht="12.75">
      <c r="A1070" s="84" t="s">
        <v>251</v>
      </c>
      <c r="B1070" s="85">
        <v>36347</v>
      </c>
      <c r="D1070" s="86">
        <v>34</v>
      </c>
      <c r="E1070" s="97">
        <v>891.6</v>
      </c>
      <c r="F1070" s="96">
        <v>857.6</v>
      </c>
    </row>
    <row r="1071" spans="1:6" ht="12.75">
      <c r="A1071" s="84" t="s">
        <v>251</v>
      </c>
      <c r="B1071" s="85">
        <v>36403</v>
      </c>
      <c r="D1071" s="86">
        <v>34</v>
      </c>
      <c r="E1071" s="97">
        <v>891.6</v>
      </c>
      <c r="F1071" s="96">
        <v>857.6</v>
      </c>
    </row>
    <row r="1072" spans="1:6" ht="12.75">
      <c r="A1072" s="84" t="s">
        <v>251</v>
      </c>
      <c r="B1072" s="85">
        <v>36425</v>
      </c>
      <c r="D1072" s="86">
        <v>34.61</v>
      </c>
      <c r="E1072" s="97">
        <v>891.6</v>
      </c>
      <c r="F1072" s="96">
        <v>856.99</v>
      </c>
    </row>
    <row r="1073" spans="1:6" ht="12.75">
      <c r="A1073" s="84" t="s">
        <v>251</v>
      </c>
      <c r="B1073" s="85">
        <v>36459</v>
      </c>
      <c r="C1073" s="89"/>
      <c r="D1073" s="86">
        <v>34.9</v>
      </c>
      <c r="E1073" s="97">
        <v>891.6</v>
      </c>
      <c r="F1073" s="96">
        <v>856.7</v>
      </c>
    </row>
    <row r="1074" spans="1:6" ht="12.75">
      <c r="A1074" s="84" t="s">
        <v>251</v>
      </c>
      <c r="B1074" s="85">
        <v>36486</v>
      </c>
      <c r="C1074" s="89"/>
      <c r="D1074" s="86">
        <v>34.91</v>
      </c>
      <c r="E1074" s="97">
        <v>891.6</v>
      </c>
      <c r="F1074" s="96">
        <v>856.69</v>
      </c>
    </row>
    <row r="1075" spans="1:6" ht="12.75">
      <c r="A1075" s="84" t="s">
        <v>251</v>
      </c>
      <c r="B1075" s="85">
        <v>36524</v>
      </c>
      <c r="C1075" s="89"/>
      <c r="D1075" s="86">
        <v>35.61</v>
      </c>
      <c r="E1075" s="97">
        <v>891.6</v>
      </c>
      <c r="F1075" s="96">
        <v>855.99</v>
      </c>
    </row>
    <row r="1076" spans="1:6" ht="12.75">
      <c r="A1076" s="84" t="s">
        <v>252</v>
      </c>
      <c r="B1076" s="85">
        <v>36206</v>
      </c>
      <c r="D1076" s="86">
        <v>36</v>
      </c>
      <c r="E1076" s="97">
        <v>891.58</v>
      </c>
      <c r="F1076" s="96">
        <v>855.58</v>
      </c>
    </row>
    <row r="1077" spans="1:6" ht="12.75">
      <c r="A1077" s="84" t="s">
        <v>252</v>
      </c>
      <c r="B1077" s="85">
        <v>36264</v>
      </c>
      <c r="D1077" s="86">
        <v>35.72</v>
      </c>
      <c r="E1077" s="97">
        <v>891.58</v>
      </c>
      <c r="F1077" s="96">
        <v>855.86</v>
      </c>
    </row>
    <row r="1078" spans="1:6" ht="12.75">
      <c r="A1078" s="84" t="s">
        <v>252</v>
      </c>
      <c r="B1078" s="85">
        <v>36307</v>
      </c>
      <c r="D1078" s="86">
        <v>34.22</v>
      </c>
      <c r="E1078" s="97">
        <v>891.58</v>
      </c>
      <c r="F1078" s="96">
        <v>857.36</v>
      </c>
    </row>
    <row r="1079" spans="1:6" ht="12.75">
      <c r="A1079" s="84" t="s">
        <v>252</v>
      </c>
      <c r="B1079" s="85">
        <v>36334</v>
      </c>
      <c r="D1079" s="86">
        <v>34.35</v>
      </c>
      <c r="E1079" s="97">
        <v>891.58</v>
      </c>
      <c r="F1079" s="96">
        <v>857.23</v>
      </c>
    </row>
    <row r="1080" spans="1:6" ht="12.75">
      <c r="A1080" s="84" t="s">
        <v>252</v>
      </c>
      <c r="B1080" s="85">
        <v>36347</v>
      </c>
      <c r="D1080" s="86">
        <v>34</v>
      </c>
      <c r="E1080" s="97">
        <v>891.58</v>
      </c>
      <c r="F1080" s="96">
        <v>857.58</v>
      </c>
    </row>
    <row r="1081" spans="1:6" ht="12.75">
      <c r="A1081" s="84" t="s">
        <v>252</v>
      </c>
      <c r="B1081" s="85">
        <v>36403</v>
      </c>
      <c r="D1081" s="86">
        <v>34</v>
      </c>
      <c r="E1081" s="97">
        <v>891.58</v>
      </c>
      <c r="F1081" s="96">
        <v>857.58</v>
      </c>
    </row>
    <row r="1082" spans="1:6" ht="12.75">
      <c r="A1082" s="84" t="s">
        <v>252</v>
      </c>
      <c r="B1082" s="85">
        <v>36425</v>
      </c>
      <c r="D1082" s="86">
        <v>34.38</v>
      </c>
      <c r="E1082" s="97">
        <v>891.58</v>
      </c>
      <c r="F1082" s="96">
        <v>857.2</v>
      </c>
    </row>
    <row r="1083" spans="1:6" ht="12.75">
      <c r="A1083" s="84" t="s">
        <v>252</v>
      </c>
      <c r="B1083" s="85">
        <v>36459</v>
      </c>
      <c r="C1083" s="89"/>
      <c r="D1083" s="86">
        <v>34.9</v>
      </c>
      <c r="E1083" s="97">
        <v>891.58</v>
      </c>
      <c r="F1083" s="96">
        <v>856.68</v>
      </c>
    </row>
    <row r="1084" spans="1:6" ht="12.75">
      <c r="A1084" s="84" t="s">
        <v>252</v>
      </c>
      <c r="B1084" s="85">
        <v>36486</v>
      </c>
      <c r="C1084" s="89"/>
      <c r="D1084" s="86">
        <v>34.94</v>
      </c>
      <c r="E1084" s="97">
        <v>891.58</v>
      </c>
      <c r="F1084" s="96">
        <v>856.64</v>
      </c>
    </row>
    <row r="1085" spans="1:6" ht="12.75">
      <c r="A1085" s="84" t="s">
        <v>252</v>
      </c>
      <c r="B1085" s="85">
        <v>36524</v>
      </c>
      <c r="C1085" s="89"/>
      <c r="D1085" s="86">
        <v>35.6</v>
      </c>
      <c r="E1085" s="97">
        <v>891.58</v>
      </c>
      <c r="F1085" s="96">
        <v>855.98</v>
      </c>
    </row>
    <row r="1086" spans="1:7" ht="12.75">
      <c r="A1086" s="84" t="s">
        <v>253</v>
      </c>
      <c r="B1086" s="85">
        <v>36206</v>
      </c>
      <c r="D1086" s="86">
        <v>35.62</v>
      </c>
      <c r="E1086" s="97">
        <v>891.27</v>
      </c>
      <c r="F1086" s="96">
        <v>855.65</v>
      </c>
      <c r="G1086" s="82"/>
    </row>
    <row r="1087" spans="1:7" ht="12.75">
      <c r="A1087" s="84" t="s">
        <v>253</v>
      </c>
      <c r="B1087" s="85">
        <v>36264</v>
      </c>
      <c r="D1087" s="86">
        <v>35.34</v>
      </c>
      <c r="E1087" s="97">
        <v>891.27</v>
      </c>
      <c r="F1087" s="96">
        <v>855.93</v>
      </c>
      <c r="G1087" s="82"/>
    </row>
    <row r="1088" spans="1:7" ht="12.75">
      <c r="A1088" s="84" t="s">
        <v>253</v>
      </c>
      <c r="B1088" s="85">
        <v>36307</v>
      </c>
      <c r="D1088" s="86">
        <v>33.9</v>
      </c>
      <c r="E1088" s="97">
        <v>891.27</v>
      </c>
      <c r="F1088" s="96">
        <v>857.37</v>
      </c>
      <c r="G1088" s="82"/>
    </row>
    <row r="1089" spans="1:7" ht="12.75">
      <c r="A1089" s="84" t="s">
        <v>253</v>
      </c>
      <c r="B1089" s="85">
        <v>36334</v>
      </c>
      <c r="D1089" s="86">
        <v>34.04</v>
      </c>
      <c r="E1089" s="97">
        <v>891.27</v>
      </c>
      <c r="F1089" s="96">
        <v>857.23</v>
      </c>
      <c r="G1089" s="82"/>
    </row>
    <row r="1090" spans="1:7" ht="12.75">
      <c r="A1090" s="84" t="s">
        <v>253</v>
      </c>
      <c r="B1090" s="85">
        <v>36347</v>
      </c>
      <c r="D1090" s="86">
        <v>33.71</v>
      </c>
      <c r="E1090" s="97">
        <v>891.27</v>
      </c>
      <c r="F1090" s="96">
        <v>857.56</v>
      </c>
      <c r="G1090" s="82"/>
    </row>
    <row r="1091" spans="1:7" ht="12.75">
      <c r="A1091" s="84" t="s">
        <v>253</v>
      </c>
      <c r="B1091" s="85">
        <v>36403</v>
      </c>
      <c r="D1091" s="86">
        <v>33.62</v>
      </c>
      <c r="E1091" s="97">
        <v>891.27</v>
      </c>
      <c r="F1091" s="96">
        <v>857.65</v>
      </c>
      <c r="G1091" s="82"/>
    </row>
    <row r="1092" spans="1:7" ht="12.75">
      <c r="A1092" s="84" t="s">
        <v>253</v>
      </c>
      <c r="B1092" s="85">
        <v>36425</v>
      </c>
      <c r="D1092" s="86">
        <v>34.3</v>
      </c>
      <c r="E1092" s="97">
        <v>891.27</v>
      </c>
      <c r="F1092" s="96">
        <v>856.97</v>
      </c>
      <c r="G1092" s="82"/>
    </row>
    <row r="1093" spans="1:6" ht="12.75">
      <c r="A1093" s="84" t="s">
        <v>253</v>
      </c>
      <c r="B1093" s="85">
        <v>36459</v>
      </c>
      <c r="C1093" s="89"/>
      <c r="D1093" s="86">
        <v>34.55</v>
      </c>
      <c r="E1093" s="97">
        <v>891.27</v>
      </c>
      <c r="F1093" s="96">
        <v>856.72</v>
      </c>
    </row>
    <row r="1094" spans="1:6" ht="12.75">
      <c r="A1094" s="84" t="s">
        <v>253</v>
      </c>
      <c r="B1094" s="85">
        <v>36486</v>
      </c>
      <c r="C1094" s="89"/>
      <c r="D1094" s="86">
        <v>34.57</v>
      </c>
      <c r="E1094" s="97">
        <v>891.27</v>
      </c>
      <c r="F1094" s="96">
        <v>856.7</v>
      </c>
    </row>
    <row r="1095" spans="1:6" ht="12.75">
      <c r="A1095" s="84" t="s">
        <v>253</v>
      </c>
      <c r="B1095" s="85">
        <v>36524</v>
      </c>
      <c r="C1095" s="89"/>
      <c r="D1095" s="86">
        <v>35.28</v>
      </c>
      <c r="E1095" s="97">
        <v>891.27</v>
      </c>
      <c r="F1095" s="96">
        <v>855.99</v>
      </c>
    </row>
    <row r="1096" spans="1:7" ht="12.75">
      <c r="A1096" s="84" t="s">
        <v>254</v>
      </c>
      <c r="B1096" s="85">
        <v>36206</v>
      </c>
      <c r="D1096" s="86">
        <v>16.49</v>
      </c>
      <c r="E1096" s="97">
        <v>874.72</v>
      </c>
      <c r="F1096" s="96">
        <v>858.23</v>
      </c>
      <c r="G1096" s="82"/>
    </row>
    <row r="1097" spans="1:7" ht="12.75">
      <c r="A1097" s="84" t="s">
        <v>254</v>
      </c>
      <c r="B1097" s="85">
        <v>36264</v>
      </c>
      <c r="D1097" s="86">
        <v>16.6</v>
      </c>
      <c r="E1097" s="97">
        <v>874.72</v>
      </c>
      <c r="F1097" s="96">
        <v>858.12</v>
      </c>
      <c r="G1097" s="82"/>
    </row>
    <row r="1098" spans="1:7" ht="12.75">
      <c r="A1098" s="84" t="s">
        <v>254</v>
      </c>
      <c r="B1098" s="85">
        <v>36307</v>
      </c>
      <c r="D1098" s="86">
        <v>15.64</v>
      </c>
      <c r="E1098" s="97">
        <v>874.72</v>
      </c>
      <c r="F1098" s="96">
        <v>859.08</v>
      </c>
      <c r="G1098" s="82"/>
    </row>
    <row r="1099" spans="1:7" ht="12.75">
      <c r="A1099" s="84" t="s">
        <v>254</v>
      </c>
      <c r="B1099" s="85">
        <v>36334</v>
      </c>
      <c r="D1099" s="86">
        <v>15.44</v>
      </c>
      <c r="E1099" s="97">
        <v>874.72</v>
      </c>
      <c r="F1099" s="96">
        <v>859.28</v>
      </c>
      <c r="G1099" s="82"/>
    </row>
    <row r="1100" spans="1:7" ht="12.75">
      <c r="A1100" s="84" t="s">
        <v>254</v>
      </c>
      <c r="B1100" s="85">
        <v>36347</v>
      </c>
      <c r="D1100" s="86">
        <v>15.29</v>
      </c>
      <c r="E1100" s="97">
        <v>874.72</v>
      </c>
      <c r="F1100" s="96">
        <v>859.43</v>
      </c>
      <c r="G1100" s="82"/>
    </row>
    <row r="1101" spans="1:7" ht="12.75">
      <c r="A1101" s="84" t="s">
        <v>254</v>
      </c>
      <c r="B1101" s="85">
        <v>36403</v>
      </c>
      <c r="D1101" s="86">
        <v>15.46</v>
      </c>
      <c r="E1101" s="97">
        <v>874.72</v>
      </c>
      <c r="F1101" s="96">
        <v>859.26</v>
      </c>
      <c r="G1101" s="82"/>
    </row>
    <row r="1102" spans="1:7" ht="12.75">
      <c r="A1102" s="84" t="s">
        <v>254</v>
      </c>
      <c r="B1102" s="85">
        <v>36425</v>
      </c>
      <c r="D1102" s="86">
        <v>15.63</v>
      </c>
      <c r="E1102" s="97">
        <v>874.72</v>
      </c>
      <c r="F1102" s="96">
        <v>859.09</v>
      </c>
      <c r="G1102" s="82"/>
    </row>
    <row r="1103" spans="1:6" ht="12.75">
      <c r="A1103" s="84" t="s">
        <v>254</v>
      </c>
      <c r="B1103" s="85">
        <v>36459</v>
      </c>
      <c r="C1103" s="89"/>
      <c r="D1103" s="86">
        <v>15.85</v>
      </c>
      <c r="E1103" s="97">
        <v>874.72</v>
      </c>
      <c r="F1103" s="96">
        <v>858.87</v>
      </c>
    </row>
    <row r="1104" spans="1:6" ht="12.75">
      <c r="A1104" s="84" t="s">
        <v>254</v>
      </c>
      <c r="B1104" s="85">
        <v>36486</v>
      </c>
      <c r="C1104" s="89"/>
      <c r="D1104" s="86">
        <v>15.95</v>
      </c>
      <c r="E1104" s="97">
        <v>874.72</v>
      </c>
      <c r="F1104" s="96">
        <v>858.77</v>
      </c>
    </row>
    <row r="1105" spans="1:6" ht="12.75">
      <c r="A1105" s="84" t="s">
        <v>254</v>
      </c>
      <c r="B1105" s="85">
        <v>36524</v>
      </c>
      <c r="C1105" s="89"/>
      <c r="D1105" s="86">
        <v>16.32</v>
      </c>
      <c r="E1105" s="97">
        <v>874.72</v>
      </c>
      <c r="F1105" s="96">
        <v>858.4</v>
      </c>
    </row>
    <row r="1106" spans="1:6" ht="12.75">
      <c r="A1106" s="84" t="s">
        <v>255</v>
      </c>
      <c r="B1106" s="85">
        <v>36206</v>
      </c>
      <c r="D1106" s="86">
        <v>22.61</v>
      </c>
      <c r="E1106" s="97">
        <v>873.28</v>
      </c>
      <c r="F1106" s="96">
        <v>850.67</v>
      </c>
    </row>
    <row r="1107" spans="1:6" ht="12.75">
      <c r="A1107" s="84" t="s">
        <v>255</v>
      </c>
      <c r="B1107" s="85">
        <v>36238</v>
      </c>
      <c r="D1107" s="86">
        <v>22.64</v>
      </c>
      <c r="E1107" s="97">
        <v>873.28</v>
      </c>
      <c r="F1107" s="96">
        <v>850.64</v>
      </c>
    </row>
    <row r="1108" spans="1:6" ht="12.75">
      <c r="A1108" s="84" t="s">
        <v>255</v>
      </c>
      <c r="B1108" s="85">
        <v>36263</v>
      </c>
      <c r="D1108" s="86">
        <v>22.55</v>
      </c>
      <c r="E1108" s="97">
        <v>873.28</v>
      </c>
      <c r="F1108" s="96">
        <v>850.73</v>
      </c>
    </row>
    <row r="1109" spans="1:6" ht="12.75">
      <c r="A1109" s="84" t="s">
        <v>255</v>
      </c>
      <c r="B1109" s="85">
        <v>36307</v>
      </c>
      <c r="D1109" s="86">
        <v>21.01</v>
      </c>
      <c r="E1109" s="97">
        <v>873.28</v>
      </c>
      <c r="F1109" s="96">
        <v>852.27</v>
      </c>
    </row>
    <row r="1110" spans="1:6" ht="12.75">
      <c r="A1110" s="84" t="s">
        <v>255</v>
      </c>
      <c r="B1110" s="85">
        <v>36334</v>
      </c>
      <c r="D1110" s="86">
        <v>20.72</v>
      </c>
      <c r="E1110" s="97">
        <v>873.28</v>
      </c>
      <c r="F1110" s="96">
        <v>852.56</v>
      </c>
    </row>
    <row r="1111" spans="1:6" ht="12.75">
      <c r="A1111" s="84" t="s">
        <v>255</v>
      </c>
      <c r="B1111" s="85">
        <v>36347</v>
      </c>
      <c r="D1111" s="86">
        <v>20.37</v>
      </c>
      <c r="E1111" s="97">
        <v>873.28</v>
      </c>
      <c r="F1111" s="96">
        <v>852.91</v>
      </c>
    </row>
    <row r="1112" spans="1:6" ht="12.75">
      <c r="A1112" s="84" t="s">
        <v>255</v>
      </c>
      <c r="B1112" s="85">
        <v>36403</v>
      </c>
      <c r="D1112" s="86">
        <v>20.47</v>
      </c>
      <c r="E1112" s="97">
        <v>873.28</v>
      </c>
      <c r="F1112" s="96">
        <v>852.81</v>
      </c>
    </row>
    <row r="1113" spans="1:6" ht="12.75">
      <c r="A1113" s="84" t="s">
        <v>255</v>
      </c>
      <c r="B1113" s="85">
        <v>36425</v>
      </c>
      <c r="D1113" s="86">
        <v>20.63</v>
      </c>
      <c r="E1113" s="97">
        <v>873.28</v>
      </c>
      <c r="F1113" s="96">
        <v>852.65</v>
      </c>
    </row>
    <row r="1114" spans="1:6" ht="12.75">
      <c r="A1114" s="84" t="s">
        <v>255</v>
      </c>
      <c r="B1114" s="85">
        <v>36459</v>
      </c>
      <c r="C1114" s="89"/>
      <c r="D1114" s="86">
        <v>21.01</v>
      </c>
      <c r="E1114" s="97">
        <v>873.28</v>
      </c>
      <c r="F1114" s="96">
        <v>852.27</v>
      </c>
    </row>
    <row r="1115" spans="1:6" ht="12.75">
      <c r="A1115" s="84" t="s">
        <v>255</v>
      </c>
      <c r="B1115" s="85">
        <v>36486</v>
      </c>
      <c r="C1115" s="89"/>
      <c r="D1115" s="86">
        <v>21.3</v>
      </c>
      <c r="E1115" s="97">
        <v>873.28</v>
      </c>
      <c r="F1115" s="96">
        <v>851.98</v>
      </c>
    </row>
    <row r="1116" spans="1:6" ht="12.75">
      <c r="A1116" s="84" t="s">
        <v>255</v>
      </c>
      <c r="B1116" s="85">
        <v>36524</v>
      </c>
      <c r="C1116" s="89"/>
      <c r="D1116" s="86">
        <v>21.7</v>
      </c>
      <c r="E1116" s="97">
        <v>873.28</v>
      </c>
      <c r="F1116" s="96">
        <v>851.58</v>
      </c>
    </row>
    <row r="1117" spans="1:7" ht="12.75">
      <c r="A1117" s="84" t="s">
        <v>256</v>
      </c>
      <c r="B1117" s="85">
        <v>36206</v>
      </c>
      <c r="D1117" s="86">
        <v>24.96</v>
      </c>
      <c r="E1117" s="97">
        <v>876</v>
      </c>
      <c r="F1117" s="96">
        <v>851.04</v>
      </c>
      <c r="G1117" s="82"/>
    </row>
    <row r="1118" spans="1:7" ht="12.75">
      <c r="A1118" s="84" t="s">
        <v>256</v>
      </c>
      <c r="B1118" s="85">
        <v>36264</v>
      </c>
      <c r="D1118" s="86">
        <v>24.82</v>
      </c>
      <c r="E1118" s="97">
        <v>876</v>
      </c>
      <c r="F1118" s="96">
        <v>851.18</v>
      </c>
      <c r="G1118" s="82"/>
    </row>
    <row r="1119" spans="1:7" ht="12.75">
      <c r="A1119" s="84" t="s">
        <v>256</v>
      </c>
      <c r="B1119" s="85">
        <v>36307</v>
      </c>
      <c r="D1119" s="86">
        <v>23.15</v>
      </c>
      <c r="E1119" s="97">
        <v>876</v>
      </c>
      <c r="F1119" s="96">
        <v>852.85</v>
      </c>
      <c r="G1119" s="82"/>
    </row>
    <row r="1120" spans="1:7" ht="12.75">
      <c r="A1120" s="84" t="s">
        <v>256</v>
      </c>
      <c r="B1120" s="85">
        <v>36334</v>
      </c>
      <c r="D1120" s="86">
        <v>22.72</v>
      </c>
      <c r="E1120" s="97">
        <v>876</v>
      </c>
      <c r="F1120" s="96">
        <v>853.28</v>
      </c>
      <c r="G1120" s="82"/>
    </row>
    <row r="1121" spans="1:7" ht="12.75">
      <c r="A1121" s="84" t="s">
        <v>256</v>
      </c>
      <c r="B1121" s="85">
        <v>36347</v>
      </c>
      <c r="D1121" s="86">
        <v>22.36</v>
      </c>
      <c r="E1121" s="97">
        <v>876</v>
      </c>
      <c r="F1121" s="96">
        <v>853.64</v>
      </c>
      <c r="G1121" s="82"/>
    </row>
    <row r="1122" spans="1:7" ht="12.75">
      <c r="A1122" s="84" t="s">
        <v>256</v>
      </c>
      <c r="B1122" s="85">
        <v>36403</v>
      </c>
      <c r="D1122" s="86">
        <v>22.5</v>
      </c>
      <c r="E1122" s="97">
        <v>876</v>
      </c>
      <c r="F1122" s="96">
        <v>853.5</v>
      </c>
      <c r="G1122" s="82"/>
    </row>
    <row r="1123" spans="1:7" ht="12.75">
      <c r="A1123" s="84" t="s">
        <v>256</v>
      </c>
      <c r="B1123" s="85">
        <v>36425</v>
      </c>
      <c r="D1123" s="86">
        <v>22.74</v>
      </c>
      <c r="E1123" s="97">
        <v>876</v>
      </c>
      <c r="F1123" s="96">
        <v>853.26</v>
      </c>
      <c r="G1123" s="82"/>
    </row>
    <row r="1124" spans="1:6" ht="12.75">
      <c r="A1124" s="84" t="s">
        <v>256</v>
      </c>
      <c r="B1124" s="85">
        <v>36459</v>
      </c>
      <c r="C1124" s="89"/>
      <c r="D1124" s="86">
        <v>23.23</v>
      </c>
      <c r="E1124" s="97">
        <v>876</v>
      </c>
      <c r="F1124" s="96">
        <v>852.77</v>
      </c>
    </row>
    <row r="1125" spans="1:6" ht="12.75">
      <c r="A1125" s="84" t="s">
        <v>256</v>
      </c>
      <c r="B1125" s="85">
        <v>36486</v>
      </c>
      <c r="C1125" s="89"/>
      <c r="D1125" s="86">
        <v>23.55</v>
      </c>
      <c r="E1125" s="97">
        <v>876</v>
      </c>
      <c r="F1125" s="96">
        <v>852.45</v>
      </c>
    </row>
    <row r="1126" spans="1:6" ht="12.75">
      <c r="A1126" s="84" t="s">
        <v>256</v>
      </c>
      <c r="B1126" s="85">
        <v>36524</v>
      </c>
      <c r="C1126" s="89"/>
      <c r="D1126" s="86">
        <v>24.1</v>
      </c>
      <c r="E1126" s="97">
        <v>876</v>
      </c>
      <c r="F1126" s="96">
        <v>851.9</v>
      </c>
    </row>
    <row r="1127" spans="1:6" ht="12.75">
      <c r="A1127" s="84" t="s">
        <v>257</v>
      </c>
      <c r="B1127" s="85">
        <v>36206</v>
      </c>
      <c r="D1127" s="86">
        <v>32.75</v>
      </c>
      <c r="E1127" s="97">
        <v>889.38</v>
      </c>
      <c r="F1127" s="96">
        <v>856.63</v>
      </c>
    </row>
    <row r="1128" spans="1:6" ht="12.75">
      <c r="A1128" s="84" t="s">
        <v>257</v>
      </c>
      <c r="B1128" s="85">
        <v>36264</v>
      </c>
      <c r="D1128" s="86">
        <v>32.34</v>
      </c>
      <c r="E1128" s="97">
        <v>889.38</v>
      </c>
      <c r="F1128" s="96">
        <v>857.04</v>
      </c>
    </row>
    <row r="1129" spans="1:6" ht="12.75">
      <c r="A1129" s="84" t="s">
        <v>257</v>
      </c>
      <c r="B1129" s="85">
        <v>36307</v>
      </c>
      <c r="D1129" s="86">
        <v>29.82</v>
      </c>
      <c r="E1129" s="97">
        <v>889.38</v>
      </c>
      <c r="F1129" s="96">
        <v>859.56</v>
      </c>
    </row>
    <row r="1130" spans="1:6" ht="12.75">
      <c r="A1130" s="84" t="s">
        <v>257</v>
      </c>
      <c r="B1130" s="85">
        <v>36334</v>
      </c>
      <c r="D1130" s="86">
        <v>29.41</v>
      </c>
      <c r="E1130" s="97">
        <v>889.38</v>
      </c>
      <c r="F1130" s="96">
        <v>859.97</v>
      </c>
    </row>
    <row r="1131" spans="1:6" ht="12.75">
      <c r="A1131" s="84" t="s">
        <v>257</v>
      </c>
      <c r="B1131" s="85">
        <v>36347</v>
      </c>
      <c r="D1131" s="86">
        <v>30.19</v>
      </c>
      <c r="E1131" s="97">
        <v>889.38</v>
      </c>
      <c r="F1131" s="96">
        <v>859.19</v>
      </c>
    </row>
    <row r="1132" spans="1:6" ht="12.75">
      <c r="A1132" s="84" t="s">
        <v>257</v>
      </c>
      <c r="B1132" s="85">
        <v>36403</v>
      </c>
      <c r="D1132" s="86">
        <v>29.74</v>
      </c>
      <c r="E1132" s="97">
        <v>889.38</v>
      </c>
      <c r="F1132" s="96">
        <v>859.64</v>
      </c>
    </row>
    <row r="1133" spans="1:6" ht="12.75">
      <c r="A1133" s="84" t="s">
        <v>257</v>
      </c>
      <c r="B1133" s="85">
        <v>36425</v>
      </c>
      <c r="D1133" s="86">
        <v>29.71</v>
      </c>
      <c r="E1133" s="97">
        <v>889.38</v>
      </c>
      <c r="F1133" s="96">
        <v>859.67</v>
      </c>
    </row>
    <row r="1134" spans="1:6" ht="12.75">
      <c r="A1134" s="84" t="s">
        <v>257</v>
      </c>
      <c r="B1134" s="85">
        <v>36459</v>
      </c>
      <c r="C1134" s="89"/>
      <c r="D1134" s="86">
        <v>30</v>
      </c>
      <c r="E1134" s="97">
        <v>889.38</v>
      </c>
      <c r="F1134" s="96">
        <v>859.38</v>
      </c>
    </row>
    <row r="1135" spans="1:6" ht="12.75">
      <c r="A1135" s="84" t="s">
        <v>257</v>
      </c>
      <c r="B1135" s="85">
        <v>36486</v>
      </c>
      <c r="C1135" s="89"/>
      <c r="D1135" s="86">
        <v>30.64</v>
      </c>
      <c r="E1135" s="97">
        <v>889.38</v>
      </c>
      <c r="F1135" s="96">
        <v>858.74</v>
      </c>
    </row>
    <row r="1136" spans="1:6" ht="12.75">
      <c r="A1136" s="84" t="s">
        <v>257</v>
      </c>
      <c r="B1136" s="85">
        <v>36524</v>
      </c>
      <c r="C1136" s="89"/>
      <c r="D1136" s="86">
        <v>31.13</v>
      </c>
      <c r="E1136" s="97">
        <v>889.38</v>
      </c>
      <c r="F1136" s="96">
        <v>858.25</v>
      </c>
    </row>
    <row r="1137" spans="1:6" ht="12.75">
      <c r="A1137" s="84" t="s">
        <v>478</v>
      </c>
      <c r="B1137" s="85">
        <v>36238</v>
      </c>
      <c r="D1137" s="86">
        <v>34.44</v>
      </c>
      <c r="E1137" s="87">
        <v>893.75</v>
      </c>
      <c r="F1137" s="91">
        <v>859.31</v>
      </c>
    </row>
    <row r="1138" spans="1:6" ht="12.75">
      <c r="A1138" s="84" t="s">
        <v>478</v>
      </c>
      <c r="B1138" s="85">
        <v>36263</v>
      </c>
      <c r="D1138" s="86">
        <v>34.25</v>
      </c>
      <c r="E1138" s="87">
        <v>893.75</v>
      </c>
      <c r="F1138" s="91">
        <v>859.5</v>
      </c>
    </row>
    <row r="1139" spans="1:7" ht="12.75">
      <c r="A1139" s="84" t="s">
        <v>478</v>
      </c>
      <c r="B1139" s="93">
        <v>36265</v>
      </c>
      <c r="C1139" s="92">
        <v>9908140</v>
      </c>
      <c r="D1139" s="86">
        <v>34.27</v>
      </c>
      <c r="E1139" s="87">
        <v>893.75</v>
      </c>
      <c r="F1139" s="91">
        <v>859.48</v>
      </c>
      <c r="G1139" s="89"/>
    </row>
    <row r="1140" spans="1:7" ht="12.75">
      <c r="A1140" s="84" t="s">
        <v>478</v>
      </c>
      <c r="B1140" s="93">
        <v>36307</v>
      </c>
      <c r="C1140" s="92"/>
      <c r="D1140" s="86">
        <v>32.96</v>
      </c>
      <c r="E1140" s="87">
        <v>893.75</v>
      </c>
      <c r="F1140" s="91">
        <v>860.79</v>
      </c>
      <c r="G1140" s="89"/>
    </row>
    <row r="1141" spans="1:7" ht="12.75">
      <c r="A1141" s="84" t="s">
        <v>478</v>
      </c>
      <c r="B1141" s="93">
        <v>36334</v>
      </c>
      <c r="C1141" s="92"/>
      <c r="D1141" s="86">
        <v>32.91</v>
      </c>
      <c r="E1141" s="87">
        <v>893.75</v>
      </c>
      <c r="F1141" s="91">
        <v>860.84</v>
      </c>
      <c r="G1141" s="89"/>
    </row>
    <row r="1142" spans="1:7" ht="12.75">
      <c r="A1142" s="84" t="s">
        <v>478</v>
      </c>
      <c r="B1142" s="93">
        <v>36348</v>
      </c>
      <c r="C1142" s="92">
        <v>9920555</v>
      </c>
      <c r="D1142" s="86">
        <v>32.66</v>
      </c>
      <c r="E1142" s="87">
        <v>893.75</v>
      </c>
      <c r="F1142" s="91">
        <v>861.09</v>
      </c>
      <c r="G1142" s="89"/>
    </row>
    <row r="1143" spans="1:6" ht="12.75">
      <c r="A1143" s="84" t="s">
        <v>478</v>
      </c>
      <c r="B1143" s="85">
        <v>36403</v>
      </c>
      <c r="D1143" s="86">
        <v>32.98</v>
      </c>
      <c r="E1143" s="87">
        <v>893.75</v>
      </c>
      <c r="F1143" s="91">
        <v>860.77</v>
      </c>
    </row>
    <row r="1144" spans="1:6" ht="12.75">
      <c r="A1144" s="84" t="s">
        <v>478</v>
      </c>
      <c r="B1144" s="85">
        <v>36425</v>
      </c>
      <c r="D1144" s="86">
        <v>33.17</v>
      </c>
      <c r="E1144" s="87">
        <v>893.75</v>
      </c>
      <c r="F1144" s="91">
        <v>860.58</v>
      </c>
    </row>
    <row r="1145" spans="1:6" ht="12.75">
      <c r="A1145" s="84" t="s">
        <v>479</v>
      </c>
      <c r="B1145" s="85">
        <v>36459</v>
      </c>
      <c r="C1145" s="89"/>
      <c r="D1145" s="86">
        <v>33.35</v>
      </c>
      <c r="E1145" s="87">
        <v>893.75</v>
      </c>
      <c r="F1145" s="91">
        <v>860.4</v>
      </c>
    </row>
    <row r="1146" spans="1:6" ht="12.75">
      <c r="A1146" s="84" t="s">
        <v>478</v>
      </c>
      <c r="B1146" s="85">
        <v>36486</v>
      </c>
      <c r="C1146" s="89"/>
      <c r="D1146" s="86">
        <v>33.44</v>
      </c>
      <c r="E1146" s="87">
        <v>893.75</v>
      </c>
      <c r="F1146" s="91">
        <v>860.31</v>
      </c>
    </row>
    <row r="1147" spans="1:6" ht="12.75">
      <c r="A1147" s="84" t="s">
        <v>478</v>
      </c>
      <c r="B1147" s="85">
        <v>36524</v>
      </c>
      <c r="C1147" s="89"/>
      <c r="D1147" s="86">
        <v>33.91</v>
      </c>
      <c r="E1147" s="87">
        <v>893.75</v>
      </c>
      <c r="F1147" s="91">
        <v>859.84</v>
      </c>
    </row>
    <row r="1148" spans="1:7" ht="12.75">
      <c r="A1148" s="84" t="s">
        <v>258</v>
      </c>
      <c r="B1148" s="85">
        <v>36206</v>
      </c>
      <c r="D1148" s="86">
        <v>12.68</v>
      </c>
      <c r="E1148" s="97">
        <v>872.32</v>
      </c>
      <c r="F1148" s="96">
        <v>859.64</v>
      </c>
      <c r="G1148" s="82"/>
    </row>
    <row r="1149" spans="1:7" ht="12.75">
      <c r="A1149" s="84" t="s">
        <v>258</v>
      </c>
      <c r="B1149" s="85">
        <v>36264</v>
      </c>
      <c r="D1149" s="86">
        <v>11.9</v>
      </c>
      <c r="E1149" s="97">
        <v>872.32</v>
      </c>
      <c r="F1149" s="96">
        <v>860.42</v>
      </c>
      <c r="G1149" s="82"/>
    </row>
    <row r="1150" spans="1:7" ht="12.75">
      <c r="A1150" s="84" t="s">
        <v>258</v>
      </c>
      <c r="B1150" s="85">
        <v>36307</v>
      </c>
      <c r="D1150" s="86">
        <v>10.95</v>
      </c>
      <c r="E1150" s="97">
        <v>872.32</v>
      </c>
      <c r="F1150" s="96">
        <v>861.37</v>
      </c>
      <c r="G1150" s="82"/>
    </row>
    <row r="1151" spans="1:7" ht="12.75">
      <c r="A1151" s="84" t="s">
        <v>258</v>
      </c>
      <c r="B1151" s="85">
        <v>36334</v>
      </c>
      <c r="D1151" s="86">
        <v>10.81</v>
      </c>
      <c r="E1151" s="97">
        <v>872.32</v>
      </c>
      <c r="F1151" s="96">
        <v>861.51</v>
      </c>
      <c r="G1151" s="82"/>
    </row>
    <row r="1152" spans="1:7" ht="12.75">
      <c r="A1152" s="84" t="s">
        <v>258</v>
      </c>
      <c r="B1152" s="85">
        <v>36347</v>
      </c>
      <c r="D1152" s="86">
        <v>10.85</v>
      </c>
      <c r="E1152" s="97">
        <v>872.32</v>
      </c>
      <c r="F1152" s="96">
        <v>861.47</v>
      </c>
      <c r="G1152" s="82"/>
    </row>
    <row r="1153" spans="1:6" ht="12.75">
      <c r="A1153" s="84" t="s">
        <v>259</v>
      </c>
      <c r="B1153" s="85">
        <v>36206</v>
      </c>
      <c r="D1153" s="86">
        <v>35.45</v>
      </c>
      <c r="E1153" s="97">
        <v>891.29</v>
      </c>
      <c r="F1153" s="96">
        <v>855.84</v>
      </c>
    </row>
    <row r="1154" spans="1:6" ht="12.75">
      <c r="A1154" s="84" t="s">
        <v>259</v>
      </c>
      <c r="B1154" s="85">
        <v>36264</v>
      </c>
      <c r="D1154" s="86">
        <v>35.17</v>
      </c>
      <c r="E1154" s="97">
        <v>891.29</v>
      </c>
      <c r="F1154" s="96">
        <v>856.12</v>
      </c>
    </row>
    <row r="1155" spans="1:6" ht="12.75">
      <c r="A1155" s="84" t="s">
        <v>259</v>
      </c>
      <c r="B1155" s="85">
        <v>36307</v>
      </c>
      <c r="D1155" s="86">
        <v>33.7</v>
      </c>
      <c r="E1155" s="97">
        <v>891.29</v>
      </c>
      <c r="F1155" s="96">
        <v>857.59</v>
      </c>
    </row>
    <row r="1156" spans="1:6" ht="12.75">
      <c r="A1156" s="84" t="s">
        <v>259</v>
      </c>
      <c r="B1156" s="85">
        <v>36334</v>
      </c>
      <c r="D1156" s="86">
        <v>33.85</v>
      </c>
      <c r="E1156" s="97">
        <v>891.29</v>
      </c>
      <c r="F1156" s="96">
        <v>857.44</v>
      </c>
    </row>
    <row r="1157" spans="1:6" ht="12.75">
      <c r="A1157" s="84" t="s">
        <v>259</v>
      </c>
      <c r="B1157" s="85">
        <v>36347</v>
      </c>
      <c r="D1157" s="86">
        <v>33.51</v>
      </c>
      <c r="E1157" s="97">
        <v>891.29</v>
      </c>
      <c r="F1157" s="96">
        <v>857.78</v>
      </c>
    </row>
    <row r="1158" spans="1:6" ht="12.75">
      <c r="A1158" s="84" t="s">
        <v>259</v>
      </c>
      <c r="B1158" s="85">
        <v>36403</v>
      </c>
      <c r="D1158" s="86">
        <v>33.42</v>
      </c>
      <c r="E1158" s="97">
        <v>891.29</v>
      </c>
      <c r="F1158" s="96">
        <v>857.87</v>
      </c>
    </row>
    <row r="1159" spans="1:6" ht="12.75">
      <c r="A1159" s="84" t="s">
        <v>259</v>
      </c>
      <c r="B1159" s="85">
        <v>36425</v>
      </c>
      <c r="D1159" s="86">
        <v>34.1</v>
      </c>
      <c r="E1159" s="97">
        <v>891.29</v>
      </c>
      <c r="F1159" s="96">
        <v>857.19</v>
      </c>
    </row>
    <row r="1160" spans="1:6" ht="12.75">
      <c r="A1160" s="84" t="s">
        <v>259</v>
      </c>
      <c r="B1160" s="85">
        <v>36459</v>
      </c>
      <c r="C1160" s="89"/>
      <c r="D1160" s="86">
        <v>34.34</v>
      </c>
      <c r="E1160" s="97">
        <v>891.29</v>
      </c>
      <c r="F1160" s="96">
        <v>856.95</v>
      </c>
    </row>
    <row r="1161" spans="1:6" ht="12.75">
      <c r="A1161" s="84" t="s">
        <v>259</v>
      </c>
      <c r="B1161" s="85">
        <v>36486</v>
      </c>
      <c r="D1161" s="86">
        <v>34.4</v>
      </c>
      <c r="E1161" s="97">
        <v>891.29</v>
      </c>
      <c r="F1161" s="96">
        <v>856.89</v>
      </c>
    </row>
    <row r="1162" spans="1:6" ht="12.75">
      <c r="A1162" s="84" t="s">
        <v>259</v>
      </c>
      <c r="B1162" s="85">
        <v>36524</v>
      </c>
      <c r="D1162" s="86">
        <v>34.84</v>
      </c>
      <c r="E1162" s="97">
        <v>891.29</v>
      </c>
      <c r="F1162" s="96">
        <v>856.45</v>
      </c>
    </row>
    <row r="1163" ht="12.75">
      <c r="A1163" s="84"/>
    </row>
    <row r="1164" ht="12.75">
      <c r="A1164" s="84"/>
    </row>
    <row r="1165" ht="12.75">
      <c r="A1165" s="84"/>
    </row>
    <row r="1166" ht="12.75">
      <c r="A1166" s="84"/>
    </row>
    <row r="1167" ht="12.75">
      <c r="A1167" s="84"/>
    </row>
    <row r="1168" ht="12.75">
      <c r="A1168" s="84"/>
    </row>
    <row r="1169" ht="12.75">
      <c r="A1169" s="84"/>
    </row>
    <row r="1170" ht="12.75">
      <c r="A1170" s="84"/>
    </row>
    <row r="1171" ht="12.75">
      <c r="A1171" s="84"/>
    </row>
    <row r="1172" ht="12.75">
      <c r="A1172" s="84"/>
    </row>
    <row r="1173" ht="12.75">
      <c r="A1173" s="84"/>
    </row>
    <row r="1174" ht="12.75">
      <c r="A1174" s="84"/>
    </row>
    <row r="1175" ht="12.75">
      <c r="A1175" s="84"/>
    </row>
    <row r="1176" ht="12.75">
      <c r="A1176" s="84"/>
    </row>
    <row r="1177" ht="12.75">
      <c r="A1177" s="84"/>
    </row>
    <row r="1178" ht="12.75">
      <c r="A1178" s="84"/>
    </row>
    <row r="1179" ht="12.75">
      <c r="A1179" s="84"/>
    </row>
    <row r="1180" ht="12.75">
      <c r="A1180" s="84"/>
    </row>
    <row r="1181" ht="12.75">
      <c r="A1181" s="84"/>
    </row>
    <row r="1182" ht="12.75">
      <c r="A1182" s="84"/>
    </row>
    <row r="1183" ht="12.75">
      <c r="A1183" s="84"/>
    </row>
    <row r="1184" ht="12.75">
      <c r="A1184" s="84"/>
    </row>
    <row r="1185" ht="12.75">
      <c r="A1185" s="84"/>
    </row>
    <row r="1186" ht="12.75">
      <c r="A1186" s="84"/>
    </row>
    <row r="1187" ht="12.75">
      <c r="A1187" s="84"/>
    </row>
    <row r="1188" ht="12.75">
      <c r="A1188" s="84"/>
    </row>
    <row r="1189" ht="12.75">
      <c r="A1189" s="84"/>
    </row>
    <row r="1190" ht="12.75">
      <c r="A1190" s="84"/>
    </row>
    <row r="1191" ht="12.75">
      <c r="A1191" s="84"/>
    </row>
    <row r="1192" ht="12.75">
      <c r="A1192" s="84"/>
    </row>
    <row r="1193" ht="12.75">
      <c r="A1193" s="84"/>
    </row>
    <row r="1194" ht="12.75">
      <c r="A1194" s="84"/>
    </row>
    <row r="1195" ht="12.75">
      <c r="A1195" s="84"/>
    </row>
    <row r="1196" ht="12.75">
      <c r="A1196" s="84"/>
    </row>
    <row r="1197" ht="12.75">
      <c r="A1197" s="84"/>
    </row>
    <row r="1198" ht="12.75">
      <c r="A1198" s="84"/>
    </row>
    <row r="1199" ht="12.75">
      <c r="A1199" s="84"/>
    </row>
    <row r="1200" ht="12.75">
      <c r="A1200" s="84"/>
    </row>
    <row r="1201" ht="12.75">
      <c r="A1201" s="84"/>
    </row>
    <row r="1202" ht="12.75">
      <c r="A1202" s="84"/>
    </row>
    <row r="1203" ht="12.75">
      <c r="A1203" s="84"/>
    </row>
    <row r="1204" ht="12.75">
      <c r="A1204" s="84"/>
    </row>
    <row r="1205" ht="12.75">
      <c r="A1205" s="84"/>
    </row>
    <row r="1206" ht="12.75">
      <c r="A1206" s="84"/>
    </row>
    <row r="1207" ht="12.75">
      <c r="A1207" s="84"/>
    </row>
    <row r="1208" ht="12.75">
      <c r="A1208" s="84"/>
    </row>
    <row r="1209" ht="12.75">
      <c r="A1209" s="84"/>
    </row>
    <row r="1210" ht="12.75">
      <c r="A1210" s="84"/>
    </row>
    <row r="1211" ht="12.75">
      <c r="A1211" s="84"/>
    </row>
    <row r="1212" ht="12.75">
      <c r="A1212" s="84"/>
    </row>
    <row r="1213" ht="12.75">
      <c r="A1213" s="84"/>
    </row>
    <row r="1214" ht="12.75">
      <c r="A1214" s="84"/>
    </row>
    <row r="1215" ht="12.75">
      <c r="A1215" s="84"/>
    </row>
    <row r="1216" ht="12.75">
      <c r="A1216" s="84"/>
    </row>
    <row r="1217" ht="12.75">
      <c r="A1217" s="84"/>
    </row>
    <row r="1218" ht="12.75">
      <c r="A1218" s="84"/>
    </row>
    <row r="1219" ht="12.75">
      <c r="A1219" s="84"/>
    </row>
    <row r="1220" ht="12.75">
      <c r="A1220" s="84"/>
    </row>
    <row r="1221" ht="12.75">
      <c r="A1221" s="84"/>
    </row>
    <row r="1222" ht="12.75">
      <c r="A1222" s="84"/>
    </row>
    <row r="1223" ht="12.75">
      <c r="A1223" s="84"/>
    </row>
    <row r="1224" ht="12.75">
      <c r="A1224" s="84"/>
    </row>
    <row r="1225" ht="12.75">
      <c r="A1225" s="84"/>
    </row>
    <row r="1226" ht="12.75">
      <c r="A1226" s="84"/>
    </row>
    <row r="1227" ht="12.75">
      <c r="A1227" s="84"/>
    </row>
    <row r="1228" ht="12.75">
      <c r="A1228" s="84"/>
    </row>
    <row r="1229" ht="12.75">
      <c r="A1229" s="84"/>
    </row>
    <row r="1230" ht="12.75">
      <c r="A1230" s="84"/>
    </row>
    <row r="1231" ht="12.75">
      <c r="A1231" s="84"/>
    </row>
    <row r="1232" ht="12.75">
      <c r="A1232" s="84"/>
    </row>
    <row r="1233" ht="12.75">
      <c r="A1233" s="84"/>
    </row>
    <row r="1234" ht="12.75">
      <c r="A1234" s="84"/>
    </row>
    <row r="1235" ht="12.75">
      <c r="A1235" s="84"/>
    </row>
    <row r="1236" ht="12.75">
      <c r="A1236" s="84"/>
    </row>
    <row r="1237" ht="12.75">
      <c r="A1237" s="84"/>
    </row>
    <row r="1238" ht="12.75">
      <c r="A1238" s="84"/>
    </row>
    <row r="1239" ht="12.75">
      <c r="A1239" s="84"/>
    </row>
    <row r="1240" ht="12.75">
      <c r="A1240" s="84"/>
    </row>
    <row r="1241" ht="12.75">
      <c r="A1241" s="84"/>
    </row>
    <row r="1242" ht="12.75">
      <c r="A1242" s="84"/>
    </row>
    <row r="1243" ht="12.75">
      <c r="A1243" s="84"/>
    </row>
    <row r="1244" ht="12.75">
      <c r="A1244" s="84"/>
    </row>
    <row r="1245" ht="12.75">
      <c r="A1245" s="84"/>
    </row>
    <row r="1246" ht="12.75">
      <c r="A1246" s="84"/>
    </row>
    <row r="1247" ht="12.75">
      <c r="A1247" s="84"/>
    </row>
    <row r="1248" ht="12.75">
      <c r="A1248" s="84"/>
    </row>
    <row r="1249" ht="12.75">
      <c r="A1249" s="84"/>
    </row>
    <row r="1250" ht="12.75">
      <c r="A1250" s="84"/>
    </row>
    <row r="1251" ht="12.75">
      <c r="A1251" s="84"/>
    </row>
    <row r="1252" ht="12.75">
      <c r="A1252" s="84"/>
    </row>
    <row r="1253" ht="12.75">
      <c r="A1253" s="84"/>
    </row>
    <row r="1254" ht="12.75">
      <c r="A1254" s="84"/>
    </row>
    <row r="1255" ht="12.75">
      <c r="A1255" s="84"/>
    </row>
    <row r="1256" ht="12.75">
      <c r="A1256" s="84"/>
    </row>
    <row r="1257" ht="12.75">
      <c r="A1257" s="84"/>
    </row>
    <row r="1258" ht="12.75">
      <c r="A1258" s="84"/>
    </row>
    <row r="1259" ht="12.75">
      <c r="A1259" s="84"/>
    </row>
    <row r="1260" ht="12.75">
      <c r="A1260" s="84"/>
    </row>
    <row r="1261" ht="12.75">
      <c r="A1261" s="84"/>
    </row>
    <row r="1262" ht="12.75">
      <c r="A1262" s="84"/>
    </row>
    <row r="1263" ht="12.75">
      <c r="A1263" s="84"/>
    </row>
    <row r="1264" ht="12.75">
      <c r="A1264" s="84"/>
    </row>
    <row r="1265" ht="12.75">
      <c r="A1265" s="84"/>
    </row>
    <row r="1266" ht="12.75">
      <c r="A1266" s="84"/>
    </row>
    <row r="1267" ht="12.75">
      <c r="A1267" s="84"/>
    </row>
    <row r="1268" ht="12.75">
      <c r="A1268" s="84"/>
    </row>
    <row r="1269" ht="12.75">
      <c r="A1269" s="84"/>
    </row>
    <row r="1270" ht="12.75">
      <c r="A1270" s="84"/>
    </row>
    <row r="1271" ht="12.75">
      <c r="A1271" s="84"/>
    </row>
    <row r="1272" ht="12.75">
      <c r="A1272" s="84"/>
    </row>
    <row r="1273" ht="12.75">
      <c r="A1273" s="84"/>
    </row>
    <row r="1274" ht="12.75">
      <c r="A1274" s="84"/>
    </row>
    <row r="1275" ht="12.75">
      <c r="A1275" s="84"/>
    </row>
    <row r="1276" ht="12.75">
      <c r="A1276" s="84"/>
    </row>
    <row r="1277" ht="12.75">
      <c r="A1277" s="84"/>
    </row>
    <row r="1278" ht="12.75">
      <c r="A1278" s="84"/>
    </row>
    <row r="1279" ht="12.75">
      <c r="A1279" s="84"/>
    </row>
    <row r="1280" ht="12.75">
      <c r="A1280" s="84"/>
    </row>
    <row r="1281" ht="12.75">
      <c r="A1281" s="84"/>
    </row>
    <row r="1282" ht="12.75">
      <c r="A1282" s="84"/>
    </row>
    <row r="1283" ht="12.75">
      <c r="A1283" s="84"/>
    </row>
    <row r="1284" ht="12.75">
      <c r="A1284" s="84"/>
    </row>
    <row r="1285" ht="12.75">
      <c r="A1285" s="84"/>
    </row>
    <row r="1286" ht="12.75">
      <c r="A1286" s="84"/>
    </row>
    <row r="1287" ht="12.75">
      <c r="A1287" s="84"/>
    </row>
    <row r="1288" ht="12.75">
      <c r="A1288" s="84"/>
    </row>
    <row r="1289" ht="12.75">
      <c r="A1289" s="84"/>
    </row>
    <row r="1290" ht="12.75">
      <c r="A1290" s="84"/>
    </row>
    <row r="1291" ht="12.75">
      <c r="A1291" s="84"/>
    </row>
    <row r="1292" ht="12.75">
      <c r="A1292" s="84"/>
    </row>
    <row r="1293" ht="12.75">
      <c r="A1293" s="84"/>
    </row>
    <row r="1294" ht="12.75">
      <c r="A1294" s="84"/>
    </row>
    <row r="1295" ht="12.75">
      <c r="A1295" s="84"/>
    </row>
    <row r="1296" ht="12.75">
      <c r="A1296" s="84"/>
    </row>
    <row r="1297" ht="12.75">
      <c r="A1297" s="84"/>
    </row>
    <row r="1298" ht="12.75">
      <c r="A1298" s="84"/>
    </row>
    <row r="1299" ht="12.75">
      <c r="A1299" s="84"/>
    </row>
    <row r="1300" ht="12.75">
      <c r="A1300" s="84"/>
    </row>
    <row r="1301" ht="12.75">
      <c r="A1301" s="84"/>
    </row>
    <row r="1302" ht="12.75">
      <c r="A1302" s="84"/>
    </row>
    <row r="1303" ht="12.75">
      <c r="A1303" s="84"/>
    </row>
    <row r="1304" ht="12.75">
      <c r="A1304" s="84"/>
    </row>
    <row r="1305" ht="12.75">
      <c r="A1305" s="84"/>
    </row>
    <row r="1306" ht="12.75">
      <c r="A1306" s="84"/>
    </row>
    <row r="1307" ht="12.75">
      <c r="A1307" s="84"/>
    </row>
    <row r="1308" ht="12.75">
      <c r="A1308" s="84"/>
    </row>
    <row r="1309" ht="12.75">
      <c r="A1309" s="84"/>
    </row>
    <row r="1310" ht="12.75">
      <c r="A1310" s="84"/>
    </row>
    <row r="1311" ht="12.75">
      <c r="A1311" s="84"/>
    </row>
    <row r="1312" ht="12.75">
      <c r="A1312" s="84"/>
    </row>
    <row r="1313" ht="12.75">
      <c r="A1313" s="84"/>
    </row>
    <row r="1314" ht="12.75">
      <c r="A1314" s="84"/>
    </row>
    <row r="1315" ht="12.75">
      <c r="A1315" s="84"/>
    </row>
    <row r="1316" ht="12.75">
      <c r="A1316" s="84"/>
    </row>
    <row r="1317" ht="12.75">
      <c r="A1317" s="84"/>
    </row>
    <row r="1318" ht="12.75">
      <c r="A1318" s="84"/>
    </row>
    <row r="1319" ht="12.75">
      <c r="A1319" s="84"/>
    </row>
    <row r="1320" ht="12.75">
      <c r="A1320" s="84"/>
    </row>
    <row r="1321" ht="12.75">
      <c r="A1321" s="84"/>
    </row>
    <row r="1322" ht="12.75">
      <c r="A1322" s="84"/>
    </row>
    <row r="1323" ht="12.75">
      <c r="A1323" s="84"/>
    </row>
    <row r="1324" ht="12.75">
      <c r="A1324" s="84"/>
    </row>
    <row r="1325" ht="12.75">
      <c r="A1325" s="84"/>
    </row>
    <row r="1326" ht="12.75">
      <c r="A1326" s="84"/>
    </row>
    <row r="1327" ht="12.75">
      <c r="A1327" s="84"/>
    </row>
    <row r="1328" ht="12.75">
      <c r="A1328" s="84"/>
    </row>
    <row r="1329" ht="12.75">
      <c r="A1329" s="84"/>
    </row>
    <row r="1330" ht="12.75">
      <c r="A1330" s="84"/>
    </row>
    <row r="1331" ht="12.75">
      <c r="A1331" s="84"/>
    </row>
    <row r="1332" ht="12.75">
      <c r="A1332" s="84"/>
    </row>
    <row r="1333" ht="12.75">
      <c r="A1333" s="84"/>
    </row>
    <row r="1334" ht="12.75">
      <c r="A1334" s="84"/>
    </row>
    <row r="1335" ht="12.75">
      <c r="A1335" s="84"/>
    </row>
    <row r="1336" ht="12.75">
      <c r="A1336" s="84"/>
    </row>
    <row r="1337" ht="12.75">
      <c r="A1337" s="84"/>
    </row>
    <row r="1338" ht="12.75">
      <c r="A1338" s="84"/>
    </row>
    <row r="1339" ht="12.75">
      <c r="A1339" s="84"/>
    </row>
    <row r="1340" ht="12.75">
      <c r="A1340" s="84"/>
    </row>
    <row r="1341" ht="12.75">
      <c r="A1341" s="84"/>
    </row>
    <row r="1342" ht="12.75">
      <c r="A1342" s="84"/>
    </row>
    <row r="1343" ht="12.75">
      <c r="A1343" s="84"/>
    </row>
    <row r="1344" ht="12.75">
      <c r="A1344" s="84"/>
    </row>
    <row r="1345" ht="12.75">
      <c r="A1345" s="84"/>
    </row>
    <row r="1346" ht="12.75">
      <c r="A1346" s="84"/>
    </row>
    <row r="1347" ht="12.75">
      <c r="A1347" s="84"/>
    </row>
    <row r="1348" ht="12.75">
      <c r="A1348" s="84"/>
    </row>
    <row r="1349" ht="12.75">
      <c r="A1349" s="84"/>
    </row>
    <row r="1350" ht="12.75">
      <c r="A1350" s="84"/>
    </row>
    <row r="1351" ht="12.75">
      <c r="A1351" s="84"/>
    </row>
    <row r="1352" ht="12.75">
      <c r="A1352" s="84"/>
    </row>
    <row r="1353" ht="12.75">
      <c r="A1353" s="84"/>
    </row>
    <row r="1354" ht="12.75">
      <c r="A1354" s="84"/>
    </row>
    <row r="1355" ht="12.75">
      <c r="A1355" s="84"/>
    </row>
    <row r="1356" ht="12.75">
      <c r="A1356" s="84"/>
    </row>
    <row r="1357" ht="12.75">
      <c r="A1357" s="84"/>
    </row>
    <row r="1358" ht="12.75">
      <c r="A1358" s="84"/>
    </row>
    <row r="1359" ht="12.75">
      <c r="A1359" s="84"/>
    </row>
    <row r="1360" ht="12.75">
      <c r="A1360" s="84"/>
    </row>
    <row r="1361" ht="12.75">
      <c r="A1361" s="84"/>
    </row>
    <row r="1362" ht="12.75">
      <c r="A1362" s="84"/>
    </row>
    <row r="1363" ht="12.75">
      <c r="A1363" s="84"/>
    </row>
    <row r="1364" ht="12.75">
      <c r="A1364" s="84"/>
    </row>
    <row r="1365" ht="12.75">
      <c r="A1365" s="84"/>
    </row>
    <row r="1366" ht="12.75">
      <c r="A1366" s="84"/>
    </row>
    <row r="1367" ht="12.75">
      <c r="A1367" s="84"/>
    </row>
    <row r="1368" ht="12.75">
      <c r="A1368" s="84"/>
    </row>
    <row r="1369" ht="12.75">
      <c r="A1369" s="84"/>
    </row>
    <row r="1370" ht="12.75">
      <c r="A1370" s="84"/>
    </row>
    <row r="1371" ht="12.75">
      <c r="A1371" s="84"/>
    </row>
    <row r="1372" ht="12.75">
      <c r="A1372" s="84"/>
    </row>
    <row r="1373" ht="12.75">
      <c r="A1373" s="84"/>
    </row>
    <row r="1374" ht="12.75">
      <c r="A1374" s="84"/>
    </row>
    <row r="1375" ht="12.75">
      <c r="A1375" s="84"/>
    </row>
    <row r="1376" ht="12.75">
      <c r="A1376" s="84"/>
    </row>
    <row r="1377" ht="12.75">
      <c r="A1377" s="84"/>
    </row>
    <row r="1378" ht="12.75">
      <c r="A1378" s="84"/>
    </row>
    <row r="1379" ht="12.75">
      <c r="A1379" s="84"/>
    </row>
    <row r="1380" ht="12.75">
      <c r="A1380" s="84"/>
    </row>
    <row r="1381" ht="12.75">
      <c r="A1381" s="84"/>
    </row>
    <row r="1382" ht="12.75">
      <c r="A1382" s="84"/>
    </row>
    <row r="1383" ht="12.75">
      <c r="A1383" s="84"/>
    </row>
    <row r="1384" ht="12.75">
      <c r="A1384" s="84"/>
    </row>
    <row r="1385" ht="12.75">
      <c r="A1385" s="84"/>
    </row>
    <row r="1386" ht="12.75">
      <c r="A1386" s="84"/>
    </row>
    <row r="1387" ht="12.75">
      <c r="A1387" s="84"/>
    </row>
    <row r="1388" ht="12.75">
      <c r="A1388" s="84"/>
    </row>
    <row r="1389" ht="12.75">
      <c r="A1389" s="84"/>
    </row>
    <row r="1390" ht="12.75">
      <c r="A1390" s="84"/>
    </row>
    <row r="1391" ht="12.75">
      <c r="A1391" s="84"/>
    </row>
    <row r="1392" ht="12.75">
      <c r="A1392" s="84"/>
    </row>
    <row r="1393" ht="12.75">
      <c r="A1393" s="84"/>
    </row>
    <row r="1394" ht="12.75">
      <c r="A1394" s="84"/>
    </row>
    <row r="1395" ht="12.75">
      <c r="A1395" s="84"/>
    </row>
    <row r="1396" ht="12.75">
      <c r="A1396" s="84"/>
    </row>
    <row r="1397" ht="12.75">
      <c r="A1397" s="84"/>
    </row>
    <row r="1398" ht="12.75">
      <c r="A1398" s="84"/>
    </row>
    <row r="1399" ht="12.75">
      <c r="A1399" s="84"/>
    </row>
    <row r="1400" ht="12.75">
      <c r="A1400" s="84"/>
    </row>
    <row r="1401" ht="12.75">
      <c r="A1401" s="84"/>
    </row>
    <row r="1402" ht="12.75">
      <c r="A1402" s="84"/>
    </row>
    <row r="1403" ht="12.75">
      <c r="A1403" s="84"/>
    </row>
    <row r="1404" ht="12.75">
      <c r="A1404" s="84"/>
    </row>
    <row r="1405" ht="12.75">
      <c r="A1405" s="84"/>
    </row>
    <row r="1406" ht="12.75">
      <c r="A1406" s="84"/>
    </row>
    <row r="1407" ht="12.75">
      <c r="A1407" s="84"/>
    </row>
    <row r="1408" ht="12.75">
      <c r="A1408" s="84"/>
    </row>
    <row r="1409" ht="12.75">
      <c r="A1409" s="84"/>
    </row>
    <row r="1410" ht="12.75">
      <c r="A1410" s="84"/>
    </row>
    <row r="1411" ht="12.75">
      <c r="A1411" s="84"/>
    </row>
    <row r="1412" ht="12.75">
      <c r="A1412" s="84"/>
    </row>
    <row r="1413" ht="12.75">
      <c r="A1413" s="84"/>
    </row>
    <row r="1414" ht="12.75">
      <c r="A1414" s="84"/>
    </row>
    <row r="1415" ht="12.75">
      <c r="A1415" s="84"/>
    </row>
    <row r="1416" ht="12.75">
      <c r="A1416" s="84"/>
    </row>
    <row r="1417" ht="12.75">
      <c r="A1417" s="84"/>
    </row>
    <row r="1418" ht="12.75">
      <c r="A1418" s="84"/>
    </row>
    <row r="1419" ht="12.75">
      <c r="A1419" s="84"/>
    </row>
    <row r="1420" ht="12.75">
      <c r="A1420" s="84"/>
    </row>
    <row r="1421" ht="12.75">
      <c r="A1421" s="84"/>
    </row>
    <row r="1422" ht="12.75">
      <c r="A1422" s="84"/>
    </row>
    <row r="1423" ht="12.75">
      <c r="A1423" s="84"/>
    </row>
    <row r="1424" ht="12.75">
      <c r="A1424" s="84"/>
    </row>
    <row r="1425" ht="12.75">
      <c r="A1425" s="84"/>
    </row>
    <row r="1426" ht="12.75">
      <c r="A1426" s="84"/>
    </row>
    <row r="1427" ht="12.75">
      <c r="A1427" s="84"/>
    </row>
    <row r="1428" ht="12.75">
      <c r="A1428" s="84"/>
    </row>
    <row r="1429" ht="12.75">
      <c r="A1429" s="84"/>
    </row>
    <row r="1430" ht="12.75">
      <c r="A1430" s="84"/>
    </row>
    <row r="1431" ht="12.75">
      <c r="A1431" s="84"/>
    </row>
    <row r="1432" ht="12.75">
      <c r="A1432" s="84"/>
    </row>
    <row r="1433" ht="12.75">
      <c r="A1433" s="84"/>
    </row>
    <row r="1434" ht="12.75">
      <c r="A1434" s="84"/>
    </row>
    <row r="1435" ht="12.75">
      <c r="A1435" s="84"/>
    </row>
    <row r="1436" ht="12.75">
      <c r="A1436" s="84"/>
    </row>
    <row r="1437" ht="12.75">
      <c r="A1437" s="84"/>
    </row>
    <row r="1438" ht="12.75">
      <c r="A1438" s="84"/>
    </row>
    <row r="1439" ht="12.75">
      <c r="A1439" s="84"/>
    </row>
    <row r="1440" ht="12.75">
      <c r="A1440" s="84"/>
    </row>
    <row r="1441" ht="12.75">
      <c r="A1441" s="84"/>
    </row>
    <row r="1442" ht="12.75">
      <c r="A1442" s="84"/>
    </row>
    <row r="1443" ht="12.75">
      <c r="A1443" s="84"/>
    </row>
    <row r="1444" ht="12.75">
      <c r="A1444" s="84"/>
    </row>
    <row r="1445" ht="12.75">
      <c r="A1445" s="84"/>
    </row>
    <row r="1446" ht="12.75">
      <c r="A1446" s="84"/>
    </row>
    <row r="1447" ht="12.75">
      <c r="A1447" s="84"/>
    </row>
    <row r="1448" ht="12.75">
      <c r="A1448" s="84"/>
    </row>
    <row r="1449" ht="12.75">
      <c r="A1449" s="84"/>
    </row>
    <row r="1450" ht="12.75">
      <c r="A1450" s="84"/>
    </row>
    <row r="1451" ht="12.75">
      <c r="A1451" s="84"/>
    </row>
    <row r="1452" ht="12.75">
      <c r="A1452" s="84"/>
    </row>
    <row r="1453" ht="12.75">
      <c r="A1453" s="84"/>
    </row>
    <row r="1454" ht="12.75">
      <c r="A1454" s="84"/>
    </row>
    <row r="1455" ht="12.75">
      <c r="A1455" s="84"/>
    </row>
    <row r="1456" ht="12.75">
      <c r="A1456" s="84"/>
    </row>
    <row r="1457" ht="12.75">
      <c r="A1457" s="84"/>
    </row>
    <row r="1458" ht="12.75">
      <c r="A1458" s="84"/>
    </row>
    <row r="1459" ht="12.75">
      <c r="A1459" s="84"/>
    </row>
    <row r="1460" ht="12.75">
      <c r="A1460" s="84"/>
    </row>
    <row r="1461" ht="12.75">
      <c r="A1461" s="84"/>
    </row>
    <row r="1462" ht="12.75">
      <c r="A1462" s="84"/>
    </row>
    <row r="1463" ht="12.75">
      <c r="A1463" s="84"/>
    </row>
    <row r="1464" ht="12.75">
      <c r="A1464" s="84"/>
    </row>
    <row r="1465" ht="12.75">
      <c r="A1465" s="84"/>
    </row>
    <row r="1466" ht="12.75">
      <c r="A1466" s="84"/>
    </row>
    <row r="1467" ht="12.75">
      <c r="A1467" s="84"/>
    </row>
    <row r="1468" ht="12.75">
      <c r="A1468" s="84"/>
    </row>
    <row r="1469" ht="12.75">
      <c r="A1469" s="84"/>
    </row>
    <row r="1470" ht="12.75">
      <c r="A1470" s="84"/>
    </row>
    <row r="1471" ht="12.75">
      <c r="A1471" s="84"/>
    </row>
    <row r="1472" ht="12.75">
      <c r="A1472" s="84"/>
    </row>
    <row r="1473" ht="12.75">
      <c r="A1473" s="84"/>
    </row>
    <row r="1474" ht="12.75">
      <c r="A1474" s="84"/>
    </row>
    <row r="1475" ht="12.75">
      <c r="A1475" s="84"/>
    </row>
    <row r="1476" ht="12.75">
      <c r="A1476" s="84"/>
    </row>
    <row r="1477" ht="12.75">
      <c r="A1477" s="84"/>
    </row>
    <row r="1478" ht="12.75">
      <c r="A1478" s="84"/>
    </row>
    <row r="1479" ht="12.75">
      <c r="A1479" s="84"/>
    </row>
    <row r="1480" ht="12.75">
      <c r="A1480" s="84"/>
    </row>
    <row r="1481" ht="12.75">
      <c r="A1481" s="84"/>
    </row>
    <row r="1482" ht="12.75">
      <c r="A1482" s="84"/>
    </row>
    <row r="1483" ht="12.75">
      <c r="A1483" s="84"/>
    </row>
    <row r="1484" ht="12.75">
      <c r="A1484" s="84"/>
    </row>
    <row r="1485" ht="12.75">
      <c r="A1485" s="84"/>
    </row>
    <row r="1486" ht="12.75">
      <c r="A1486" s="84"/>
    </row>
    <row r="1487" ht="12.75">
      <c r="A1487" s="84"/>
    </row>
    <row r="1488" ht="12.75">
      <c r="A1488" s="84"/>
    </row>
    <row r="1489" ht="12.75">
      <c r="A1489" s="84"/>
    </row>
    <row r="1490" ht="12.75">
      <c r="A1490" s="84"/>
    </row>
    <row r="1491" ht="12.75">
      <c r="A1491" s="84"/>
    </row>
    <row r="1492" ht="12.75">
      <c r="A1492" s="84"/>
    </row>
    <row r="1493" ht="12.75">
      <c r="A1493" s="84"/>
    </row>
    <row r="1494" ht="12.75">
      <c r="A1494" s="84"/>
    </row>
    <row r="1495" ht="12.75">
      <c r="A1495" s="84"/>
    </row>
    <row r="1496" ht="12.75">
      <c r="A1496" s="84"/>
    </row>
    <row r="1497" ht="12.75">
      <c r="A1497" s="84"/>
    </row>
    <row r="1498" ht="12.75">
      <c r="A1498" s="84"/>
    </row>
    <row r="1499" ht="12.75">
      <c r="A1499" s="84"/>
    </row>
    <row r="1500" ht="12.75">
      <c r="A1500" s="84"/>
    </row>
    <row r="1501" ht="12.75">
      <c r="A1501" s="84"/>
    </row>
    <row r="1502" ht="12.75">
      <c r="A1502" s="84"/>
    </row>
    <row r="1503" ht="12.75">
      <c r="A1503" s="84"/>
    </row>
    <row r="1504" ht="12.75">
      <c r="A1504" s="84"/>
    </row>
    <row r="1505" ht="12.75">
      <c r="A1505" s="84"/>
    </row>
    <row r="1506" ht="12.75">
      <c r="A1506" s="84"/>
    </row>
    <row r="1507" ht="12.75">
      <c r="A1507" s="84"/>
    </row>
    <row r="1508" ht="12.75">
      <c r="A1508" s="84"/>
    </row>
    <row r="1509" ht="12.75">
      <c r="A1509" s="84"/>
    </row>
    <row r="1510" ht="12.75">
      <c r="A1510" s="84"/>
    </row>
    <row r="1511" ht="12.75">
      <c r="A1511" s="84"/>
    </row>
    <row r="1512" ht="12.75">
      <c r="A1512" s="84"/>
    </row>
    <row r="1513" ht="12.75">
      <c r="A1513" s="84"/>
    </row>
    <row r="1514" ht="12.75">
      <c r="A1514" s="84"/>
    </row>
    <row r="1515" ht="12.75">
      <c r="A1515" s="84"/>
    </row>
    <row r="1516" ht="12.75">
      <c r="A1516" s="84"/>
    </row>
    <row r="1517" ht="12.75">
      <c r="A1517" s="84"/>
    </row>
    <row r="1518" ht="12.75">
      <c r="A1518" s="84"/>
    </row>
    <row r="1519" ht="12.75">
      <c r="A1519" s="84"/>
    </row>
    <row r="1520" ht="12.75">
      <c r="A1520" s="84"/>
    </row>
    <row r="1521" ht="12.75">
      <c r="A1521" s="84"/>
    </row>
    <row r="1522" ht="12.75">
      <c r="A1522" s="84"/>
    </row>
    <row r="1523" ht="12.75">
      <c r="A1523" s="84"/>
    </row>
    <row r="1524" ht="12.75">
      <c r="A1524" s="84"/>
    </row>
    <row r="1525" ht="12.75">
      <c r="A1525" s="84"/>
    </row>
    <row r="1526" ht="12.75">
      <c r="A1526" s="84"/>
    </row>
    <row r="1527" ht="12.75">
      <c r="A1527" s="84"/>
    </row>
    <row r="1528" ht="12.75">
      <c r="A1528" s="84"/>
    </row>
    <row r="1529" ht="12.75">
      <c r="A1529" s="84"/>
    </row>
    <row r="1530" ht="12.75">
      <c r="A1530" s="84"/>
    </row>
    <row r="1531" ht="12.75">
      <c r="A1531" s="84"/>
    </row>
    <row r="1532" ht="12.75">
      <c r="A1532" s="84"/>
    </row>
    <row r="1533" ht="12.75">
      <c r="A1533" s="84"/>
    </row>
    <row r="1534" ht="12.75">
      <c r="A1534" s="84"/>
    </row>
    <row r="1535" ht="12.75">
      <c r="A1535" s="84"/>
    </row>
    <row r="1536" ht="12.75">
      <c r="A1536" s="84"/>
    </row>
    <row r="1537" ht="12.75">
      <c r="A1537" s="84"/>
    </row>
    <row r="1538" ht="12.75">
      <c r="A1538" s="84"/>
    </row>
    <row r="1539" ht="12.75">
      <c r="A1539" s="84"/>
    </row>
    <row r="1540" ht="12.75">
      <c r="A1540" s="84"/>
    </row>
    <row r="1541" ht="12.75">
      <c r="A1541" s="84"/>
    </row>
    <row r="1542" ht="12.75">
      <c r="A1542" s="84"/>
    </row>
    <row r="1543" ht="12.75">
      <c r="A1543" s="84"/>
    </row>
    <row r="1544" ht="12.75">
      <c r="A1544" s="84"/>
    </row>
    <row r="1545" ht="12.75">
      <c r="A1545" s="84"/>
    </row>
    <row r="1546" ht="12.75">
      <c r="A1546" s="84"/>
    </row>
    <row r="1547" ht="12.75">
      <c r="A1547" s="84"/>
    </row>
    <row r="1548" ht="12.75">
      <c r="A1548" s="84"/>
    </row>
    <row r="1549" ht="12.75">
      <c r="A1549" s="84"/>
    </row>
    <row r="1550" ht="12.75">
      <c r="A1550" s="84"/>
    </row>
    <row r="1551" ht="12.75">
      <c r="A1551" s="84"/>
    </row>
    <row r="1552" ht="12.75">
      <c r="A1552" s="84"/>
    </row>
    <row r="1553" ht="12.75">
      <c r="A1553" s="84"/>
    </row>
    <row r="1554" ht="12.75">
      <c r="A1554" s="84"/>
    </row>
    <row r="1555" ht="12.75">
      <c r="A1555" s="84"/>
    </row>
    <row r="1556" ht="12.75">
      <c r="A1556" s="84"/>
    </row>
    <row r="1557" ht="12.75">
      <c r="A1557" s="84"/>
    </row>
    <row r="1558" ht="12.75">
      <c r="A1558" s="84"/>
    </row>
    <row r="1559" ht="12.75">
      <c r="A1559" s="84"/>
    </row>
    <row r="1560" ht="12.75">
      <c r="A1560" s="84"/>
    </row>
    <row r="1561" ht="12.75">
      <c r="A1561" s="84"/>
    </row>
    <row r="1562" ht="12.75">
      <c r="A1562" s="84"/>
    </row>
    <row r="1563" ht="12.75">
      <c r="A1563" s="84"/>
    </row>
    <row r="1564" ht="12.75">
      <c r="A1564" s="84"/>
    </row>
    <row r="1565" ht="12.75">
      <c r="A1565" s="84"/>
    </row>
    <row r="1566" ht="12.75">
      <c r="A1566" s="84"/>
    </row>
    <row r="1567" ht="12.75">
      <c r="A1567" s="84"/>
    </row>
    <row r="1568" ht="12.75">
      <c r="A1568" s="84"/>
    </row>
    <row r="1569" ht="12.75">
      <c r="A1569" s="84"/>
    </row>
    <row r="1570" ht="12.75">
      <c r="A1570" s="84"/>
    </row>
    <row r="1571" ht="12.75">
      <c r="A1571" s="84"/>
    </row>
    <row r="1572" ht="12.75">
      <c r="A1572" s="84"/>
    </row>
    <row r="1573" ht="12.75">
      <c r="A1573" s="84"/>
    </row>
    <row r="1574" ht="12.75">
      <c r="A1574" s="84"/>
    </row>
    <row r="1575" ht="12.75">
      <c r="A1575" s="84"/>
    </row>
    <row r="1576" ht="12.75">
      <c r="A1576" s="84"/>
    </row>
    <row r="1577" ht="12.75">
      <c r="A1577" s="84"/>
    </row>
    <row r="1578" ht="12.75">
      <c r="A1578" s="84"/>
    </row>
    <row r="1579" ht="12.75">
      <c r="A1579" s="84"/>
    </row>
    <row r="1580" ht="12.75">
      <c r="A1580" s="84"/>
    </row>
    <row r="1581" ht="12.75">
      <c r="A1581" s="84"/>
    </row>
    <row r="1582" ht="12.75">
      <c r="A1582" s="84"/>
    </row>
    <row r="1583" ht="12.75">
      <c r="A1583" s="84"/>
    </row>
    <row r="1584" ht="12.75">
      <c r="A1584" s="84"/>
    </row>
    <row r="1585" ht="12.75">
      <c r="A1585" s="84"/>
    </row>
    <row r="1586" ht="12.75">
      <c r="A1586" s="84"/>
    </row>
    <row r="1587" ht="12.75">
      <c r="A1587" s="84"/>
    </row>
    <row r="1588" ht="12.75">
      <c r="A1588" s="84"/>
    </row>
    <row r="1589" ht="12.75">
      <c r="A1589" s="84"/>
    </row>
    <row r="1590" ht="12.75">
      <c r="A1590" s="84"/>
    </row>
    <row r="1591" ht="12.75">
      <c r="A1591" s="84"/>
    </row>
    <row r="1592" ht="12.75">
      <c r="A1592" s="84"/>
    </row>
    <row r="1593" ht="12.75">
      <c r="A1593" s="84"/>
    </row>
    <row r="1594" ht="12.75">
      <c r="A1594" s="84"/>
    </row>
    <row r="1595" ht="12.75">
      <c r="A1595" s="84"/>
    </row>
    <row r="1596" ht="12.75">
      <c r="A1596" s="84"/>
    </row>
    <row r="1597" ht="12.75">
      <c r="A1597" s="84"/>
    </row>
    <row r="1598" ht="12.75">
      <c r="A1598" s="84"/>
    </row>
    <row r="1599" ht="12.75">
      <c r="A1599" s="84"/>
    </row>
    <row r="1600" ht="12.75">
      <c r="A1600" s="84"/>
    </row>
    <row r="1601" ht="12.75">
      <c r="A1601" s="84"/>
    </row>
    <row r="1602" ht="12.75">
      <c r="A1602" s="84"/>
    </row>
    <row r="1603" ht="12.75">
      <c r="A1603" s="84"/>
    </row>
    <row r="1604" ht="12.75">
      <c r="A1604" s="84"/>
    </row>
    <row r="1605" ht="12.75">
      <c r="A1605" s="84"/>
    </row>
    <row r="1606" ht="12.75">
      <c r="A1606" s="84"/>
    </row>
    <row r="1607" ht="12.75">
      <c r="A1607" s="84"/>
    </row>
    <row r="1608" ht="12.75">
      <c r="A1608" s="84"/>
    </row>
    <row r="1609" ht="12.75">
      <c r="A1609" s="84"/>
    </row>
    <row r="1610" ht="12.75">
      <c r="A1610" s="84"/>
    </row>
    <row r="1611" ht="12.75">
      <c r="A1611" s="84"/>
    </row>
    <row r="1612" ht="12.75">
      <c r="A1612" s="84"/>
    </row>
    <row r="1613" ht="12.75">
      <c r="A1613" s="84"/>
    </row>
    <row r="1614" ht="12.75">
      <c r="A1614" s="84"/>
    </row>
    <row r="1615" ht="12.75">
      <c r="A1615" s="84"/>
    </row>
    <row r="1616" ht="12.75">
      <c r="A1616" s="84"/>
    </row>
    <row r="1617" ht="12.75">
      <c r="A1617" s="84"/>
    </row>
    <row r="1618" ht="12.75">
      <c r="A1618" s="84"/>
    </row>
    <row r="1619" ht="12.75">
      <c r="A1619" s="84"/>
    </row>
    <row r="1620" ht="12.75">
      <c r="A1620" s="84"/>
    </row>
    <row r="1621" ht="12.75">
      <c r="A1621" s="84"/>
    </row>
    <row r="1622" ht="12.75">
      <c r="A1622" s="84"/>
    </row>
    <row r="1623" ht="12.75">
      <c r="A1623" s="84"/>
    </row>
    <row r="1624" ht="12.75">
      <c r="A1624" s="84"/>
    </row>
    <row r="1625" ht="12.75">
      <c r="A1625" s="84"/>
    </row>
    <row r="1626" ht="12.75">
      <c r="A1626" s="84"/>
    </row>
    <row r="1627" ht="12.75">
      <c r="A1627" s="84"/>
    </row>
    <row r="1628" ht="12.75">
      <c r="A1628" s="84"/>
    </row>
    <row r="1629" ht="12.75">
      <c r="A1629" s="84"/>
    </row>
    <row r="1630" ht="12.75">
      <c r="A1630" s="84"/>
    </row>
    <row r="1631" ht="12.75">
      <c r="A1631" s="84"/>
    </row>
    <row r="1632" ht="12.75">
      <c r="A1632" s="84"/>
    </row>
    <row r="1633" ht="12.75">
      <c r="A1633" s="84"/>
    </row>
    <row r="1634" ht="12.75">
      <c r="A1634" s="84"/>
    </row>
    <row r="1635" ht="12.75">
      <c r="A1635" s="84"/>
    </row>
    <row r="1636" ht="12.75">
      <c r="A1636" s="84"/>
    </row>
    <row r="1637" ht="12.75">
      <c r="A1637" s="84"/>
    </row>
    <row r="1638" ht="12.75">
      <c r="A1638" s="84"/>
    </row>
    <row r="1639" ht="12.75">
      <c r="A1639" s="84"/>
    </row>
    <row r="1640" ht="12.75">
      <c r="A1640" s="84"/>
    </row>
    <row r="1641" ht="12.75">
      <c r="A1641" s="84"/>
    </row>
    <row r="1642" ht="12.75">
      <c r="A1642" s="84"/>
    </row>
    <row r="1643" ht="12.75">
      <c r="A1643" s="84"/>
    </row>
    <row r="1644" ht="12.75">
      <c r="A1644" s="84"/>
    </row>
    <row r="1645" ht="12.75">
      <c r="A1645" s="84"/>
    </row>
    <row r="1646" ht="12.75">
      <c r="A1646" s="84"/>
    </row>
    <row r="1647" ht="12.75">
      <c r="A1647" s="84"/>
    </row>
    <row r="1648" ht="12.75">
      <c r="A1648" s="84"/>
    </row>
    <row r="1649" ht="12.75">
      <c r="A1649" s="84"/>
    </row>
    <row r="1650" ht="12.75">
      <c r="A1650" s="84"/>
    </row>
    <row r="1651" ht="12.75">
      <c r="A1651" s="84"/>
    </row>
    <row r="1652" ht="12.75">
      <c r="A1652" s="84"/>
    </row>
    <row r="1653" ht="12.75">
      <c r="A1653" s="84"/>
    </row>
    <row r="1654" ht="12.75">
      <c r="A1654" s="84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&amp;CTable III.2.  1999 Ground Water Elevations measured around Anoka Regional Sanitary Landfill, SW-94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X8" sqref="X8"/>
    </sheetView>
  </sheetViews>
  <sheetFormatPr defaultColWidth="10.28125" defaultRowHeight="12.75"/>
  <cols>
    <col min="1" max="16384" width="10.28125" style="10" customWidth="1"/>
  </cols>
  <sheetData>
    <row r="1" spans="1:21" ht="12.75">
      <c r="A1" s="43" t="s">
        <v>260</v>
      </c>
      <c r="B1" s="43" t="s">
        <v>261</v>
      </c>
      <c r="C1" s="43" t="s">
        <v>262</v>
      </c>
      <c r="D1" s="43" t="s">
        <v>263</v>
      </c>
      <c r="E1" s="44" t="s">
        <v>264</v>
      </c>
      <c r="F1" s="43" t="s">
        <v>265</v>
      </c>
      <c r="G1" s="43" t="s">
        <v>264</v>
      </c>
      <c r="H1" s="43" t="s">
        <v>266</v>
      </c>
      <c r="I1" s="43" t="s">
        <v>267</v>
      </c>
      <c r="J1" s="43" t="s">
        <v>268</v>
      </c>
      <c r="K1" s="43" t="s">
        <v>269</v>
      </c>
      <c r="L1" s="43" t="s">
        <v>270</v>
      </c>
      <c r="M1" s="43" t="s">
        <v>271</v>
      </c>
      <c r="N1" s="43" t="s">
        <v>272</v>
      </c>
      <c r="O1" s="43" t="s">
        <v>272</v>
      </c>
      <c r="P1" s="43" t="s">
        <v>261</v>
      </c>
      <c r="Q1" s="43" t="s">
        <v>273</v>
      </c>
      <c r="R1" s="43" t="s">
        <v>274</v>
      </c>
      <c r="S1" s="43" t="s">
        <v>275</v>
      </c>
      <c r="T1" s="43"/>
      <c r="U1" s="44"/>
    </row>
    <row r="2" spans="1:21" ht="13.5" thickBot="1">
      <c r="A2" s="45" t="s">
        <v>276</v>
      </c>
      <c r="B2" s="45" t="s">
        <v>277</v>
      </c>
      <c r="C2" s="45" t="s">
        <v>278</v>
      </c>
      <c r="D2" s="45" t="s">
        <v>279</v>
      </c>
      <c r="E2" s="45" t="s">
        <v>280</v>
      </c>
      <c r="F2" s="45" t="s">
        <v>281</v>
      </c>
      <c r="G2" s="45" t="s">
        <v>282</v>
      </c>
      <c r="H2" s="45" t="s">
        <v>283</v>
      </c>
      <c r="I2" s="45" t="s">
        <v>284</v>
      </c>
      <c r="J2" s="45" t="s">
        <v>285</v>
      </c>
      <c r="K2" s="45" t="s">
        <v>286</v>
      </c>
      <c r="L2" s="45" t="s">
        <v>287</v>
      </c>
      <c r="M2" s="45" t="s">
        <v>288</v>
      </c>
      <c r="N2" s="45" t="s">
        <v>289</v>
      </c>
      <c r="O2" s="45" t="s">
        <v>290</v>
      </c>
      <c r="P2" s="45" t="s">
        <v>291</v>
      </c>
      <c r="Q2" s="45" t="s">
        <v>292</v>
      </c>
      <c r="R2" s="45" t="s">
        <v>293</v>
      </c>
      <c r="S2" s="45" t="s">
        <v>294</v>
      </c>
      <c r="T2" s="45" t="s">
        <v>295</v>
      </c>
      <c r="U2" s="45" t="s">
        <v>296</v>
      </c>
    </row>
    <row r="3" spans="1:21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0" ht="12.75">
      <c r="A4" s="47" t="s">
        <v>297</v>
      </c>
      <c r="B4" s="48" t="s">
        <v>337</v>
      </c>
      <c r="C4" s="49">
        <v>36276</v>
      </c>
      <c r="D4" s="50" t="s">
        <v>193</v>
      </c>
      <c r="E4" s="51" t="s">
        <v>193</v>
      </c>
      <c r="F4" s="51">
        <v>1932</v>
      </c>
      <c r="G4" s="50">
        <v>6.7</v>
      </c>
      <c r="H4" s="50">
        <v>20.4</v>
      </c>
      <c r="I4" s="52" t="s">
        <v>453</v>
      </c>
      <c r="J4" s="53" t="s">
        <v>193</v>
      </c>
      <c r="K4" s="53"/>
      <c r="L4" s="54" t="s">
        <v>193</v>
      </c>
      <c r="M4" s="55" t="s">
        <v>193</v>
      </c>
      <c r="N4" s="56" t="s">
        <v>193</v>
      </c>
      <c r="O4" s="56" t="s">
        <v>193</v>
      </c>
      <c r="P4" s="56" t="s">
        <v>193</v>
      </c>
      <c r="Q4" s="57"/>
      <c r="R4" s="57"/>
      <c r="S4" s="58"/>
      <c r="T4" s="59" t="s">
        <v>193</v>
      </c>
    </row>
    <row r="5" spans="1:20" ht="12.75">
      <c r="A5" s="47" t="s">
        <v>297</v>
      </c>
      <c r="B5" s="48" t="s">
        <v>338</v>
      </c>
      <c r="C5" s="49">
        <v>36276</v>
      </c>
      <c r="D5" s="50" t="s">
        <v>193</v>
      </c>
      <c r="E5" s="51" t="s">
        <v>193</v>
      </c>
      <c r="F5" s="51">
        <v>1600</v>
      </c>
      <c r="G5" s="50">
        <v>7.07</v>
      </c>
      <c r="H5" s="50">
        <v>20.9</v>
      </c>
      <c r="I5" s="52" t="s">
        <v>454</v>
      </c>
      <c r="J5" s="53" t="s">
        <v>193</v>
      </c>
      <c r="K5" s="53"/>
      <c r="L5" s="54" t="s">
        <v>193</v>
      </c>
      <c r="M5" s="55" t="s">
        <v>193</v>
      </c>
      <c r="N5" s="56" t="s">
        <v>193</v>
      </c>
      <c r="O5" s="56" t="s">
        <v>193</v>
      </c>
      <c r="P5" s="56" t="s">
        <v>193</v>
      </c>
      <c r="Q5" s="57"/>
      <c r="R5" s="57"/>
      <c r="S5" s="58"/>
      <c r="T5" s="59" t="s">
        <v>193</v>
      </c>
    </row>
    <row r="6" spans="1:20" ht="12.75">
      <c r="A6" s="47" t="s">
        <v>297</v>
      </c>
      <c r="B6" s="48" t="s">
        <v>332</v>
      </c>
      <c r="C6" s="49">
        <v>36276</v>
      </c>
      <c r="D6" s="50" t="s">
        <v>193</v>
      </c>
      <c r="E6" s="51" t="s">
        <v>193</v>
      </c>
      <c r="F6" s="51">
        <v>2565</v>
      </c>
      <c r="G6" s="50">
        <v>6.9</v>
      </c>
      <c r="H6" s="50">
        <v>15.5</v>
      </c>
      <c r="I6" s="52" t="s">
        <v>453</v>
      </c>
      <c r="J6" s="53" t="s">
        <v>193</v>
      </c>
      <c r="K6" s="53"/>
      <c r="L6" s="54" t="s">
        <v>193</v>
      </c>
      <c r="M6" s="55" t="s">
        <v>193</v>
      </c>
      <c r="N6" s="56" t="s">
        <v>193</v>
      </c>
      <c r="O6" s="56" t="s">
        <v>193</v>
      </c>
      <c r="P6" s="56" t="s">
        <v>193</v>
      </c>
      <c r="Q6" s="57"/>
      <c r="R6" s="57"/>
      <c r="S6" s="58"/>
      <c r="T6" s="59" t="s">
        <v>193</v>
      </c>
    </row>
    <row r="7" spans="1:20" ht="12.75">
      <c r="A7" s="47" t="s">
        <v>297</v>
      </c>
      <c r="B7" s="48" t="s">
        <v>334</v>
      </c>
      <c r="C7" s="49">
        <v>36276</v>
      </c>
      <c r="D7" s="50" t="s">
        <v>193</v>
      </c>
      <c r="E7" s="51" t="s">
        <v>193</v>
      </c>
      <c r="F7" s="51">
        <v>2302</v>
      </c>
      <c r="G7" s="50">
        <v>6.92</v>
      </c>
      <c r="H7" s="50">
        <v>13.5</v>
      </c>
      <c r="I7" s="52" t="s">
        <v>453</v>
      </c>
      <c r="J7" s="53" t="s">
        <v>193</v>
      </c>
      <c r="K7" s="53"/>
      <c r="L7" s="54" t="s">
        <v>193</v>
      </c>
      <c r="M7" s="55" t="s">
        <v>193</v>
      </c>
      <c r="N7" s="56" t="s">
        <v>193</v>
      </c>
      <c r="O7" s="56" t="s">
        <v>193</v>
      </c>
      <c r="P7" s="56" t="s">
        <v>193</v>
      </c>
      <c r="Q7" s="57"/>
      <c r="R7" s="57"/>
      <c r="S7" s="58"/>
      <c r="T7" s="59" t="s">
        <v>193</v>
      </c>
    </row>
    <row r="8" spans="1:20" ht="12.75">
      <c r="A8" s="47" t="s">
        <v>297</v>
      </c>
      <c r="B8" s="48" t="s">
        <v>336</v>
      </c>
      <c r="C8" s="49">
        <v>36276</v>
      </c>
      <c r="D8" s="50" t="s">
        <v>193</v>
      </c>
      <c r="E8" s="51" t="s">
        <v>193</v>
      </c>
      <c r="F8" s="51">
        <v>1882</v>
      </c>
      <c r="G8" s="50">
        <v>6.78</v>
      </c>
      <c r="H8" s="50">
        <v>13.7</v>
      </c>
      <c r="I8" s="52" t="s">
        <v>453</v>
      </c>
      <c r="J8" s="53" t="s">
        <v>193</v>
      </c>
      <c r="K8" s="53"/>
      <c r="L8" s="54" t="s">
        <v>193</v>
      </c>
      <c r="M8" s="55" t="s">
        <v>193</v>
      </c>
      <c r="N8" s="56" t="s">
        <v>193</v>
      </c>
      <c r="O8" s="56" t="s">
        <v>193</v>
      </c>
      <c r="P8" s="56" t="s">
        <v>193</v>
      </c>
      <c r="Q8" s="57"/>
      <c r="R8" s="57"/>
      <c r="S8" s="58"/>
      <c r="T8" s="59" t="s">
        <v>193</v>
      </c>
    </row>
    <row r="9" spans="1:20" ht="12.75">
      <c r="A9" s="47" t="s">
        <v>297</v>
      </c>
      <c r="B9" s="61" t="s">
        <v>307</v>
      </c>
      <c r="C9" s="49">
        <v>36264</v>
      </c>
      <c r="D9" s="50">
        <v>0.8</v>
      </c>
      <c r="E9" s="62">
        <v>2.1</v>
      </c>
      <c r="F9" s="51">
        <v>555</v>
      </c>
      <c r="G9" s="50">
        <v>6.63</v>
      </c>
      <c r="H9" s="50">
        <v>10</v>
      </c>
      <c r="I9" s="52" t="s">
        <v>455</v>
      </c>
      <c r="J9" s="53">
        <v>0.6</v>
      </c>
      <c r="K9" s="53">
        <v>45</v>
      </c>
      <c r="L9" s="54">
        <v>34.2</v>
      </c>
      <c r="M9" s="55">
        <v>3</v>
      </c>
      <c r="N9" s="57">
        <v>34.6</v>
      </c>
      <c r="O9" s="57">
        <v>34.6</v>
      </c>
      <c r="P9" s="57">
        <v>101.9</v>
      </c>
      <c r="Q9" s="57">
        <v>0</v>
      </c>
      <c r="R9" s="57">
        <v>67.3</v>
      </c>
      <c r="S9" s="58">
        <v>67.3</v>
      </c>
      <c r="T9" s="59" t="s">
        <v>193</v>
      </c>
    </row>
    <row r="10" spans="1:21" ht="12.75">
      <c r="A10" s="47" t="s">
        <v>297</v>
      </c>
      <c r="B10" s="47" t="s">
        <v>307</v>
      </c>
      <c r="C10" s="49">
        <v>36350</v>
      </c>
      <c r="D10" s="50">
        <v>1.5</v>
      </c>
      <c r="E10" s="51">
        <v>3</v>
      </c>
      <c r="F10" s="51">
        <v>4.74</v>
      </c>
      <c r="G10" s="50">
        <v>6.27</v>
      </c>
      <c r="H10" s="50">
        <v>11.3</v>
      </c>
      <c r="I10" s="52" t="s">
        <v>455</v>
      </c>
      <c r="J10" s="53">
        <v>0.6</v>
      </c>
      <c r="L10" s="54">
        <v>34.2</v>
      </c>
      <c r="M10" s="55">
        <v>3</v>
      </c>
      <c r="N10" s="56">
        <v>33.02</v>
      </c>
      <c r="O10" s="56">
        <v>33.02</v>
      </c>
      <c r="P10" s="56">
        <v>101.07</v>
      </c>
      <c r="Q10" s="57">
        <v>0</v>
      </c>
      <c r="R10" s="57">
        <v>68.05</v>
      </c>
      <c r="S10" s="58">
        <v>68.05</v>
      </c>
      <c r="T10" s="59" t="s">
        <v>193</v>
      </c>
      <c r="U10" s="60"/>
    </row>
    <row r="11" spans="1:20" ht="12.75">
      <c r="A11" s="47" t="s">
        <v>297</v>
      </c>
      <c r="B11" s="63" t="s">
        <v>299</v>
      </c>
      <c r="C11" s="49">
        <v>36263</v>
      </c>
      <c r="D11" s="50">
        <v>3.8</v>
      </c>
      <c r="E11" s="51">
        <v>1.1</v>
      </c>
      <c r="F11" s="51">
        <v>534</v>
      </c>
      <c r="G11" s="50">
        <v>7.32</v>
      </c>
      <c r="H11" s="50">
        <v>10.7</v>
      </c>
      <c r="I11" s="52" t="s">
        <v>455</v>
      </c>
      <c r="J11" s="53">
        <v>0.7</v>
      </c>
      <c r="K11" s="53">
        <v>27</v>
      </c>
      <c r="L11" s="54">
        <v>18.9</v>
      </c>
      <c r="M11" s="55">
        <v>3</v>
      </c>
      <c r="N11" s="57">
        <v>20.51</v>
      </c>
      <c r="O11" s="57">
        <v>20.51</v>
      </c>
      <c r="P11" s="57">
        <v>55.6</v>
      </c>
      <c r="Q11" s="57">
        <v>0</v>
      </c>
      <c r="R11" s="57">
        <v>35.09</v>
      </c>
      <c r="S11" s="58">
        <v>35.09</v>
      </c>
      <c r="T11" s="59" t="s">
        <v>193</v>
      </c>
    </row>
    <row r="12" spans="1:20" ht="12.75">
      <c r="A12" s="47" t="s">
        <v>297</v>
      </c>
      <c r="B12" s="63" t="s">
        <v>306</v>
      </c>
      <c r="C12" s="49">
        <v>36264</v>
      </c>
      <c r="D12" s="50">
        <v>1</v>
      </c>
      <c r="E12" s="51">
        <v>0.7</v>
      </c>
      <c r="F12" s="51">
        <v>820</v>
      </c>
      <c r="G12" s="50">
        <v>6.7</v>
      </c>
      <c r="H12" s="50">
        <v>9.9</v>
      </c>
      <c r="I12" s="52" t="s">
        <v>455</v>
      </c>
      <c r="J12" s="53">
        <v>0.7</v>
      </c>
      <c r="K12" s="53">
        <v>42</v>
      </c>
      <c r="L12" s="54">
        <v>37.8</v>
      </c>
      <c r="M12" s="55">
        <v>3</v>
      </c>
      <c r="N12" s="57">
        <v>34.25</v>
      </c>
      <c r="O12" s="57">
        <v>34.27</v>
      </c>
      <c r="P12" s="57">
        <v>111.4</v>
      </c>
      <c r="Q12" s="57">
        <v>0.020000000000003126</v>
      </c>
      <c r="R12" s="57">
        <v>77.13</v>
      </c>
      <c r="S12" s="58">
        <v>77.11</v>
      </c>
      <c r="T12" s="59" t="s">
        <v>193</v>
      </c>
    </row>
    <row r="13" spans="1:21" ht="12.75">
      <c r="A13" s="47" t="s">
        <v>297</v>
      </c>
      <c r="B13" s="47" t="s">
        <v>306</v>
      </c>
      <c r="C13" s="49">
        <v>36350</v>
      </c>
      <c r="D13" s="50">
        <v>0.5</v>
      </c>
      <c r="E13" s="51">
        <v>1.2</v>
      </c>
      <c r="F13" s="51">
        <v>572</v>
      </c>
      <c r="G13" s="50">
        <v>6.15</v>
      </c>
      <c r="H13" s="50">
        <v>10.2</v>
      </c>
      <c r="I13" s="52" t="s">
        <v>455</v>
      </c>
      <c r="J13" s="53">
        <v>0.7</v>
      </c>
      <c r="L13" s="54">
        <v>39.9</v>
      </c>
      <c r="M13" s="55">
        <v>3</v>
      </c>
      <c r="N13" s="56">
        <v>32.61</v>
      </c>
      <c r="O13" s="56">
        <v>44.4</v>
      </c>
      <c r="P13" s="56">
        <v>111.4</v>
      </c>
      <c r="Q13" s="57">
        <v>11.79</v>
      </c>
      <c r="R13" s="57">
        <v>67</v>
      </c>
      <c r="S13" s="58">
        <v>55.21</v>
      </c>
      <c r="T13" s="59" t="s">
        <v>193</v>
      </c>
      <c r="U13" s="60"/>
    </row>
    <row r="14" spans="1:20" ht="12.75">
      <c r="A14" s="47" t="s">
        <v>297</v>
      </c>
      <c r="B14" s="61" t="s">
        <v>309</v>
      </c>
      <c r="C14" s="49">
        <v>36264</v>
      </c>
      <c r="D14" s="50">
        <v>1</v>
      </c>
      <c r="E14" s="51">
        <v>1.6</v>
      </c>
      <c r="F14" s="51">
        <v>1227</v>
      </c>
      <c r="G14" s="50">
        <v>6.62</v>
      </c>
      <c r="H14" s="50">
        <v>16</v>
      </c>
      <c r="I14" s="52" t="s">
        <v>455</v>
      </c>
      <c r="J14" s="53">
        <v>0.75</v>
      </c>
      <c r="K14" s="53">
        <v>24</v>
      </c>
      <c r="L14" s="54">
        <v>18</v>
      </c>
      <c r="M14" s="55">
        <v>3</v>
      </c>
      <c r="N14" s="57">
        <v>14.41</v>
      </c>
      <c r="O14" s="57">
        <v>14.41</v>
      </c>
      <c r="P14" s="57">
        <v>46.8</v>
      </c>
      <c r="Q14" s="57">
        <v>0</v>
      </c>
      <c r="R14" s="57">
        <v>32.39</v>
      </c>
      <c r="S14" s="58">
        <v>32.39</v>
      </c>
      <c r="T14" s="59" t="s">
        <v>193</v>
      </c>
    </row>
    <row r="15" spans="1:21" ht="12.75">
      <c r="A15" s="47" t="s">
        <v>297</v>
      </c>
      <c r="B15" s="47" t="s">
        <v>309</v>
      </c>
      <c r="C15" s="49">
        <v>36350</v>
      </c>
      <c r="D15" s="50">
        <v>0.6</v>
      </c>
      <c r="E15" s="51">
        <v>2</v>
      </c>
      <c r="F15" s="51">
        <v>921</v>
      </c>
      <c r="G15" s="50">
        <v>6.26</v>
      </c>
      <c r="H15" s="50">
        <v>15.7</v>
      </c>
      <c r="I15" s="52" t="s">
        <v>455</v>
      </c>
      <c r="J15" s="53">
        <v>0.5</v>
      </c>
      <c r="L15" s="54">
        <v>18</v>
      </c>
      <c r="M15" s="55">
        <v>3</v>
      </c>
      <c r="N15" s="56">
        <v>12.78</v>
      </c>
      <c r="O15" s="56">
        <v>13.4</v>
      </c>
      <c r="P15" s="56">
        <v>46.8</v>
      </c>
      <c r="Q15" s="57">
        <v>0.620000000000001</v>
      </c>
      <c r="R15" s="57">
        <v>33.4</v>
      </c>
      <c r="S15" s="58">
        <v>32.78</v>
      </c>
      <c r="T15" s="59" t="s">
        <v>193</v>
      </c>
      <c r="U15" s="60"/>
    </row>
    <row r="16" spans="1:20" ht="12.75">
      <c r="A16" s="47" t="s">
        <v>297</v>
      </c>
      <c r="B16" s="47" t="s">
        <v>324</v>
      </c>
      <c r="C16" s="49">
        <v>36265</v>
      </c>
      <c r="D16" s="50">
        <v>2.1</v>
      </c>
      <c r="E16" s="51">
        <v>28.3</v>
      </c>
      <c r="F16" s="51">
        <v>460</v>
      </c>
      <c r="G16" s="50">
        <v>7.06</v>
      </c>
      <c r="H16" s="50">
        <v>10</v>
      </c>
      <c r="I16" s="52" t="s">
        <v>455</v>
      </c>
      <c r="J16" s="53">
        <v>0.5</v>
      </c>
      <c r="K16" s="53">
        <v>55</v>
      </c>
      <c r="L16" s="54">
        <v>27.5</v>
      </c>
      <c r="M16" s="55">
        <v>5</v>
      </c>
      <c r="N16" s="57">
        <v>17.79</v>
      </c>
      <c r="O16" s="57">
        <v>17.83</v>
      </c>
      <c r="P16" s="57">
        <v>48.7</v>
      </c>
      <c r="Q16" s="57">
        <v>0.03999999999999915</v>
      </c>
      <c r="R16" s="57">
        <v>30.87</v>
      </c>
      <c r="S16" s="58">
        <v>30.83</v>
      </c>
      <c r="T16" s="59" t="s">
        <v>193</v>
      </c>
    </row>
    <row r="17" spans="1:20" ht="12.75">
      <c r="A17" s="47" t="s">
        <v>297</v>
      </c>
      <c r="B17" s="47" t="s">
        <v>325</v>
      </c>
      <c r="C17" s="49">
        <v>36265</v>
      </c>
      <c r="D17" s="50">
        <v>0.3</v>
      </c>
      <c r="E17" s="51">
        <v>53</v>
      </c>
      <c r="F17" s="51">
        <v>551</v>
      </c>
      <c r="G17" s="50">
        <v>7.53</v>
      </c>
      <c r="H17" s="50">
        <v>9.9</v>
      </c>
      <c r="I17" s="52" t="s">
        <v>455</v>
      </c>
      <c r="J17" s="53">
        <v>3</v>
      </c>
      <c r="K17" s="53">
        <v>49</v>
      </c>
      <c r="L17" s="54">
        <v>135</v>
      </c>
      <c r="M17" s="55">
        <v>3</v>
      </c>
      <c r="N17" s="57">
        <v>16.67</v>
      </c>
      <c r="O17" s="57">
        <v>16.73</v>
      </c>
      <c r="P17" s="57">
        <v>84.1</v>
      </c>
      <c r="Q17" s="57">
        <v>0.05999999999999872</v>
      </c>
      <c r="R17" s="57">
        <v>67.37</v>
      </c>
      <c r="S17" s="58">
        <v>67.31</v>
      </c>
      <c r="T17" s="59" t="s">
        <v>193</v>
      </c>
    </row>
    <row r="18" spans="1:20" ht="12.75">
      <c r="A18" s="47" t="s">
        <v>297</v>
      </c>
      <c r="B18" s="63" t="s">
        <v>319</v>
      </c>
      <c r="C18" s="49">
        <v>36265</v>
      </c>
      <c r="D18" s="50">
        <v>1.5</v>
      </c>
      <c r="E18" s="51">
        <v>1.3</v>
      </c>
      <c r="F18" s="51">
        <v>1106</v>
      </c>
      <c r="G18" s="50">
        <v>7.18</v>
      </c>
      <c r="H18" s="50">
        <v>8.2</v>
      </c>
      <c r="I18" s="52" t="s">
        <v>455</v>
      </c>
      <c r="J18" s="53">
        <v>0.7</v>
      </c>
      <c r="K18" s="53">
        <v>40</v>
      </c>
      <c r="L18" s="54">
        <v>26.6</v>
      </c>
      <c r="M18" s="55">
        <v>2</v>
      </c>
      <c r="N18" s="57">
        <v>35.61</v>
      </c>
      <c r="O18" s="57">
        <v>35.61</v>
      </c>
      <c r="P18" s="57">
        <v>114</v>
      </c>
      <c r="Q18" s="57">
        <v>0</v>
      </c>
      <c r="R18" s="57">
        <v>78.39</v>
      </c>
      <c r="S18" s="58">
        <v>78.39</v>
      </c>
      <c r="T18" s="59">
        <v>-55</v>
      </c>
    </row>
    <row r="19" spans="1:21" ht="12.75">
      <c r="A19" s="47" t="s">
        <v>297</v>
      </c>
      <c r="B19" s="47" t="s">
        <v>319</v>
      </c>
      <c r="C19" s="49">
        <v>36348</v>
      </c>
      <c r="D19" s="50">
        <v>5.2</v>
      </c>
      <c r="E19" s="51">
        <v>0.7</v>
      </c>
      <c r="F19" s="51">
        <v>909</v>
      </c>
      <c r="G19" s="50">
        <v>7.2</v>
      </c>
      <c r="H19" s="50">
        <v>11.3</v>
      </c>
      <c r="I19" s="52" t="s">
        <v>455</v>
      </c>
      <c r="J19" s="53">
        <v>0.5</v>
      </c>
      <c r="L19" s="54">
        <v>42</v>
      </c>
      <c r="M19" s="55">
        <v>3</v>
      </c>
      <c r="N19" s="56">
        <v>34.16</v>
      </c>
      <c r="O19" s="56">
        <v>34.16</v>
      </c>
      <c r="P19" s="56">
        <v>118</v>
      </c>
      <c r="Q19" s="57">
        <v>0</v>
      </c>
      <c r="R19" s="57">
        <v>83.84</v>
      </c>
      <c r="S19" s="58">
        <v>83.84</v>
      </c>
      <c r="T19" s="59">
        <v>-55</v>
      </c>
      <c r="U19" s="60"/>
    </row>
    <row r="20" spans="1:20" ht="12.75">
      <c r="A20" s="47" t="s">
        <v>297</v>
      </c>
      <c r="B20" s="63" t="s">
        <v>301</v>
      </c>
      <c r="C20" s="49">
        <v>36263</v>
      </c>
      <c r="D20" s="50">
        <v>1.4</v>
      </c>
      <c r="E20" s="51">
        <v>5</v>
      </c>
      <c r="F20" s="51">
        <v>298</v>
      </c>
      <c r="G20" s="50">
        <v>7.27</v>
      </c>
      <c r="H20" s="50">
        <v>9.6</v>
      </c>
      <c r="I20" s="52" t="s">
        <v>455</v>
      </c>
      <c r="J20" s="53">
        <v>0.7</v>
      </c>
      <c r="K20" s="53">
        <v>51</v>
      </c>
      <c r="L20" s="54">
        <v>47.6</v>
      </c>
      <c r="M20" s="55">
        <v>4</v>
      </c>
      <c r="N20" s="57">
        <v>14.95</v>
      </c>
      <c r="O20" s="57">
        <v>14.95</v>
      </c>
      <c r="P20" s="57">
        <v>86.9</v>
      </c>
      <c r="Q20" s="57">
        <v>0</v>
      </c>
      <c r="R20" s="57">
        <v>71.95</v>
      </c>
      <c r="S20" s="58">
        <v>71.95</v>
      </c>
      <c r="T20" s="59" t="s">
        <v>193</v>
      </c>
    </row>
    <row r="21" spans="1:21" ht="12.75">
      <c r="A21" s="47" t="s">
        <v>297</v>
      </c>
      <c r="B21" s="47" t="s">
        <v>301</v>
      </c>
      <c r="C21" s="49">
        <v>36350</v>
      </c>
      <c r="D21" s="50">
        <v>3</v>
      </c>
      <c r="E21" s="51">
        <v>162</v>
      </c>
      <c r="F21" s="51">
        <v>366</v>
      </c>
      <c r="G21" s="50">
        <v>7.97</v>
      </c>
      <c r="H21" s="50">
        <v>10.4</v>
      </c>
      <c r="I21" s="52" t="s">
        <v>455</v>
      </c>
      <c r="J21" s="53">
        <v>0.4</v>
      </c>
      <c r="L21" s="54">
        <v>36</v>
      </c>
      <c r="M21" s="55">
        <v>3</v>
      </c>
      <c r="N21" s="56">
        <v>13.13</v>
      </c>
      <c r="O21" s="56">
        <v>13.59</v>
      </c>
      <c r="P21" s="56">
        <v>86.9</v>
      </c>
      <c r="Q21" s="57">
        <v>0.4599999999999991</v>
      </c>
      <c r="R21" s="57">
        <v>73.31</v>
      </c>
      <c r="S21" s="58">
        <v>72.85</v>
      </c>
      <c r="T21" s="59" t="s">
        <v>193</v>
      </c>
      <c r="U21" s="60"/>
    </row>
    <row r="22" spans="1:20" ht="12.75">
      <c r="A22" s="47" t="s">
        <v>297</v>
      </c>
      <c r="B22" s="63" t="s">
        <v>305</v>
      </c>
      <c r="C22" s="49">
        <v>36264</v>
      </c>
      <c r="D22" s="50">
        <v>3.4</v>
      </c>
      <c r="E22" s="51">
        <v>3.5</v>
      </c>
      <c r="F22" s="51">
        <v>1625</v>
      </c>
      <c r="G22" s="50">
        <v>6.68</v>
      </c>
      <c r="H22" s="50">
        <v>11.5</v>
      </c>
      <c r="I22" s="52" t="s">
        <v>455</v>
      </c>
      <c r="J22" s="53">
        <v>0.5</v>
      </c>
      <c r="K22" s="53">
        <v>81</v>
      </c>
      <c r="L22" s="54">
        <v>40.5</v>
      </c>
      <c r="M22" s="55">
        <v>3</v>
      </c>
      <c r="N22" s="57">
        <v>26.34</v>
      </c>
      <c r="O22" s="57">
        <v>26.34</v>
      </c>
      <c r="P22" s="57">
        <v>108</v>
      </c>
      <c r="Q22" s="57">
        <v>0</v>
      </c>
      <c r="R22" s="57">
        <v>81.66</v>
      </c>
      <c r="S22" s="58">
        <v>81.66</v>
      </c>
      <c r="T22" s="59" t="s">
        <v>193</v>
      </c>
    </row>
    <row r="23" spans="1:21" ht="12.75">
      <c r="A23" s="47" t="s">
        <v>297</v>
      </c>
      <c r="B23" s="47" t="s">
        <v>305</v>
      </c>
      <c r="C23" s="49">
        <v>36350</v>
      </c>
      <c r="D23" s="50">
        <v>0.5</v>
      </c>
      <c r="E23" s="51">
        <v>4.3</v>
      </c>
      <c r="F23" s="51">
        <v>963</v>
      </c>
      <c r="G23" s="50">
        <v>6.08</v>
      </c>
      <c r="H23" s="50">
        <v>11.6</v>
      </c>
      <c r="I23" s="52" t="s">
        <v>455</v>
      </c>
      <c r="J23" s="53">
        <v>0.2</v>
      </c>
      <c r="L23" s="54">
        <v>13.4</v>
      </c>
      <c r="M23" s="55">
        <v>1</v>
      </c>
      <c r="N23" s="56">
        <v>24.75</v>
      </c>
      <c r="O23" s="56">
        <v>24.9</v>
      </c>
      <c r="P23" s="56">
        <v>106</v>
      </c>
      <c r="Q23" s="57">
        <v>0.14999999999999858</v>
      </c>
      <c r="R23" s="57">
        <v>81.1</v>
      </c>
      <c r="S23" s="58">
        <v>80.95</v>
      </c>
      <c r="T23" s="59" t="s">
        <v>193</v>
      </c>
      <c r="U23" s="60"/>
    </row>
    <row r="24" spans="1:20" ht="12.75">
      <c r="A24" s="47" t="s">
        <v>297</v>
      </c>
      <c r="B24" s="63" t="s">
        <v>304</v>
      </c>
      <c r="C24" s="49">
        <v>36264</v>
      </c>
      <c r="D24" s="50">
        <v>1.6</v>
      </c>
      <c r="E24" s="51">
        <v>33.4</v>
      </c>
      <c r="F24" s="51">
        <v>449</v>
      </c>
      <c r="G24" s="50">
        <v>7.26</v>
      </c>
      <c r="H24" s="50">
        <v>9.8</v>
      </c>
      <c r="I24" s="52" t="s">
        <v>455</v>
      </c>
      <c r="J24" s="53">
        <v>4</v>
      </c>
      <c r="K24" s="53">
        <v>44</v>
      </c>
      <c r="L24" s="54">
        <v>156</v>
      </c>
      <c r="M24" s="55">
        <v>3</v>
      </c>
      <c r="N24" s="57">
        <v>22</v>
      </c>
      <c r="O24" s="57">
        <v>22.25</v>
      </c>
      <c r="P24" s="57">
        <v>98.2</v>
      </c>
      <c r="Q24" s="57">
        <v>0.25</v>
      </c>
      <c r="R24" s="57">
        <v>75.95</v>
      </c>
      <c r="S24" s="58">
        <v>75.7</v>
      </c>
      <c r="T24" s="59" t="s">
        <v>193</v>
      </c>
    </row>
    <row r="25" spans="1:21" ht="12.75">
      <c r="A25" s="47" t="s">
        <v>297</v>
      </c>
      <c r="B25" s="47" t="s">
        <v>304</v>
      </c>
      <c r="C25" s="49">
        <v>36350</v>
      </c>
      <c r="D25" s="50">
        <v>1</v>
      </c>
      <c r="E25" s="51">
        <v>1.1</v>
      </c>
      <c r="F25" s="51">
        <v>388</v>
      </c>
      <c r="G25" s="50">
        <v>6.47</v>
      </c>
      <c r="H25" s="50">
        <v>9.8</v>
      </c>
      <c r="I25" s="52" t="s">
        <v>455</v>
      </c>
      <c r="J25" s="53">
        <v>3</v>
      </c>
      <c r="L25" s="54">
        <v>153</v>
      </c>
      <c r="M25" s="55">
        <v>3</v>
      </c>
      <c r="N25" s="56">
        <v>20.64</v>
      </c>
      <c r="O25" s="56">
        <v>20.67</v>
      </c>
      <c r="P25" s="56">
        <v>98.4</v>
      </c>
      <c r="Q25" s="57">
        <v>0.030000000000001137</v>
      </c>
      <c r="R25" s="57">
        <v>77.73</v>
      </c>
      <c r="S25" s="58">
        <v>77.7</v>
      </c>
      <c r="T25" s="59" t="s">
        <v>193</v>
      </c>
      <c r="U25" s="60"/>
    </row>
    <row r="26" spans="1:20" ht="12.75">
      <c r="A26" s="47" t="s">
        <v>297</v>
      </c>
      <c r="B26" s="63" t="s">
        <v>302</v>
      </c>
      <c r="C26" s="49">
        <v>36264</v>
      </c>
      <c r="D26" s="50">
        <v>0.4</v>
      </c>
      <c r="E26" s="51">
        <v>3</v>
      </c>
      <c r="F26" s="51">
        <v>421</v>
      </c>
      <c r="G26" s="50">
        <v>7.34</v>
      </c>
      <c r="H26" s="50">
        <v>9.4</v>
      </c>
      <c r="I26" s="52" t="s">
        <v>455</v>
      </c>
      <c r="J26" s="53">
        <v>0.5</v>
      </c>
      <c r="K26" s="53">
        <v>45</v>
      </c>
      <c r="L26" s="54">
        <v>22.5</v>
      </c>
      <c r="M26" s="55">
        <v>3</v>
      </c>
      <c r="N26" s="57">
        <v>29.76</v>
      </c>
      <c r="O26" s="57">
        <v>40.21</v>
      </c>
      <c r="P26" s="57">
        <v>74.8</v>
      </c>
      <c r="Q26" s="57">
        <v>10.45</v>
      </c>
      <c r="R26" s="57">
        <v>34.59</v>
      </c>
      <c r="S26" s="58">
        <v>24.14</v>
      </c>
      <c r="T26" s="59" t="s">
        <v>193</v>
      </c>
    </row>
    <row r="27" spans="1:21" ht="12.75">
      <c r="A27" s="47" t="s">
        <v>297</v>
      </c>
      <c r="B27" s="47" t="s">
        <v>302</v>
      </c>
      <c r="C27" s="49">
        <v>36350</v>
      </c>
      <c r="D27" s="50">
        <v>2.6</v>
      </c>
      <c r="E27" s="51">
        <v>85.1</v>
      </c>
      <c r="F27" s="51">
        <v>490</v>
      </c>
      <c r="G27" s="50">
        <v>7.71</v>
      </c>
      <c r="H27" s="50">
        <v>10.5</v>
      </c>
      <c r="I27" s="52" t="s">
        <v>455</v>
      </c>
      <c r="J27" s="53">
        <v>0.4</v>
      </c>
      <c r="L27" s="54">
        <v>24</v>
      </c>
      <c r="M27" s="55">
        <v>3</v>
      </c>
      <c r="N27" s="56">
        <v>27.7</v>
      </c>
      <c r="O27" s="56">
        <v>38.4</v>
      </c>
      <c r="P27" s="56">
        <v>74.8</v>
      </c>
      <c r="Q27" s="57">
        <v>10.7</v>
      </c>
      <c r="R27" s="57">
        <v>36.4</v>
      </c>
      <c r="S27" s="58">
        <v>25.7</v>
      </c>
      <c r="T27" s="59" t="s">
        <v>193</v>
      </c>
      <c r="U27" s="60"/>
    </row>
    <row r="28" spans="1:20" ht="12.75">
      <c r="A28" s="47" t="s">
        <v>297</v>
      </c>
      <c r="B28" s="63" t="s">
        <v>318</v>
      </c>
      <c r="C28" s="49">
        <v>36265</v>
      </c>
      <c r="D28" s="50">
        <v>1.6</v>
      </c>
      <c r="E28" s="51">
        <v>21.5</v>
      </c>
      <c r="F28" s="51">
        <v>350</v>
      </c>
      <c r="G28" s="50">
        <v>7.75</v>
      </c>
      <c r="H28" s="50">
        <v>9.5</v>
      </c>
      <c r="I28" s="52" t="s">
        <v>455</v>
      </c>
      <c r="J28" s="53">
        <v>4</v>
      </c>
      <c r="K28" s="53">
        <v>39</v>
      </c>
      <c r="L28" s="54">
        <v>156</v>
      </c>
      <c r="M28" s="55">
        <v>3</v>
      </c>
      <c r="N28" s="57">
        <v>37.1</v>
      </c>
      <c r="O28" s="57">
        <v>38.2</v>
      </c>
      <c r="P28" s="57">
        <v>111</v>
      </c>
      <c r="Q28" s="57">
        <v>1.1</v>
      </c>
      <c r="R28" s="57">
        <v>72.8</v>
      </c>
      <c r="S28" s="58">
        <v>71.7</v>
      </c>
      <c r="T28" s="59">
        <v>-135</v>
      </c>
    </row>
    <row r="29" spans="1:21" ht="12.75">
      <c r="A29" s="47" t="s">
        <v>297</v>
      </c>
      <c r="B29" s="47" t="s">
        <v>318</v>
      </c>
      <c r="C29" s="49">
        <v>36348</v>
      </c>
      <c r="D29" s="50">
        <v>1.3</v>
      </c>
      <c r="E29" s="51">
        <v>1.9</v>
      </c>
      <c r="F29" s="51">
        <v>313</v>
      </c>
      <c r="G29" s="50">
        <v>8.02</v>
      </c>
      <c r="H29" s="50">
        <v>11.4</v>
      </c>
      <c r="I29" s="52" t="s">
        <v>455</v>
      </c>
      <c r="J29" s="53">
        <v>3</v>
      </c>
      <c r="L29" s="54">
        <v>153</v>
      </c>
      <c r="M29" s="55">
        <v>3</v>
      </c>
      <c r="N29" s="56">
        <v>35.32</v>
      </c>
      <c r="O29" s="56">
        <v>35.32</v>
      </c>
      <c r="P29" s="56">
        <v>111</v>
      </c>
      <c r="Q29" s="57">
        <v>0</v>
      </c>
      <c r="R29" s="57">
        <v>75.68</v>
      </c>
      <c r="S29" s="58">
        <v>75.68</v>
      </c>
      <c r="T29" s="59">
        <v>-221</v>
      </c>
      <c r="U29" s="60"/>
    </row>
    <row r="30" spans="1:20" ht="12.75">
      <c r="A30" s="47" t="s">
        <v>297</v>
      </c>
      <c r="B30" s="63" t="s">
        <v>303</v>
      </c>
      <c r="C30" s="49">
        <v>36264</v>
      </c>
      <c r="D30" s="50">
        <v>0.4</v>
      </c>
      <c r="E30" s="51">
        <v>6.8</v>
      </c>
      <c r="F30" s="51">
        <v>368</v>
      </c>
      <c r="G30" s="50">
        <v>7.23</v>
      </c>
      <c r="H30" s="50">
        <v>10.2</v>
      </c>
      <c r="I30" s="52" t="s">
        <v>455</v>
      </c>
      <c r="J30" s="53">
        <v>0.75</v>
      </c>
      <c r="K30" s="53">
        <v>60</v>
      </c>
      <c r="L30" s="54">
        <v>45</v>
      </c>
      <c r="M30" s="55">
        <v>3</v>
      </c>
      <c r="N30" s="57">
        <v>13.01</v>
      </c>
      <c r="O30" s="57">
        <v>13.01</v>
      </c>
      <c r="P30" s="57">
        <v>101.5</v>
      </c>
      <c r="Q30" s="57">
        <v>0</v>
      </c>
      <c r="R30" s="57">
        <v>88.49</v>
      </c>
      <c r="S30" s="58">
        <v>88.49</v>
      </c>
      <c r="T30" s="59" t="s">
        <v>193</v>
      </c>
    </row>
    <row r="31" spans="1:21" ht="12.75">
      <c r="A31" s="47" t="s">
        <v>297</v>
      </c>
      <c r="B31" s="47" t="s">
        <v>303</v>
      </c>
      <c r="C31" s="49">
        <v>36350</v>
      </c>
      <c r="D31" s="50">
        <v>0.4</v>
      </c>
      <c r="E31" s="51">
        <v>2.3</v>
      </c>
      <c r="F31" s="51">
        <v>355</v>
      </c>
      <c r="G31" s="50">
        <v>6.62</v>
      </c>
      <c r="H31" s="50">
        <v>11.4</v>
      </c>
      <c r="I31" s="52" t="s">
        <v>455</v>
      </c>
      <c r="J31" s="53">
        <v>0.5</v>
      </c>
      <c r="L31" s="54">
        <v>45</v>
      </c>
      <c r="M31" s="55">
        <v>3</v>
      </c>
      <c r="N31" s="56">
        <v>11.29</v>
      </c>
      <c r="O31" s="56">
        <v>19.02</v>
      </c>
      <c r="P31" s="56">
        <v>101.5</v>
      </c>
      <c r="Q31" s="57">
        <v>7.73</v>
      </c>
      <c r="R31" s="57">
        <v>82.48</v>
      </c>
      <c r="S31" s="58">
        <v>74.75</v>
      </c>
      <c r="T31" s="59" t="s">
        <v>193</v>
      </c>
      <c r="U31" s="60"/>
    </row>
    <row r="32" spans="1:20" ht="12.75">
      <c r="A32" s="47" t="s">
        <v>297</v>
      </c>
      <c r="B32" s="63" t="s">
        <v>317</v>
      </c>
      <c r="C32" s="49">
        <v>36265</v>
      </c>
      <c r="D32" s="50">
        <v>3.2</v>
      </c>
      <c r="E32" s="51">
        <v>4.5</v>
      </c>
      <c r="F32" s="51">
        <v>511</v>
      </c>
      <c r="G32" s="50">
        <v>7.61</v>
      </c>
      <c r="H32" s="50">
        <v>9.6</v>
      </c>
      <c r="I32" s="52" t="s">
        <v>455</v>
      </c>
      <c r="J32" s="53">
        <v>4</v>
      </c>
      <c r="K32" s="53">
        <v>42</v>
      </c>
      <c r="L32" s="54">
        <v>168</v>
      </c>
      <c r="M32" s="55">
        <v>3</v>
      </c>
      <c r="N32" s="57">
        <v>28.01</v>
      </c>
      <c r="O32" s="57">
        <v>28.01</v>
      </c>
      <c r="P32" s="57">
        <v>109</v>
      </c>
      <c r="Q32" s="57">
        <v>0</v>
      </c>
      <c r="R32" s="57">
        <v>80.99</v>
      </c>
      <c r="S32" s="58">
        <v>80.99</v>
      </c>
      <c r="T32" s="59">
        <v>-102</v>
      </c>
    </row>
    <row r="33" spans="1:21" ht="12.75">
      <c r="A33" s="47" t="s">
        <v>297</v>
      </c>
      <c r="B33" s="47" t="s">
        <v>317</v>
      </c>
      <c r="C33" s="49">
        <v>36348</v>
      </c>
      <c r="D33" s="50">
        <v>3.4</v>
      </c>
      <c r="E33" s="51">
        <v>3.7</v>
      </c>
      <c r="F33" s="51">
        <v>461</v>
      </c>
      <c r="G33" s="50">
        <v>7.54</v>
      </c>
      <c r="H33" s="50">
        <v>12.3</v>
      </c>
      <c r="I33" s="52" t="s">
        <v>455</v>
      </c>
      <c r="J33" s="53">
        <v>3</v>
      </c>
      <c r="L33" s="54">
        <v>171</v>
      </c>
      <c r="M33" s="55">
        <v>3</v>
      </c>
      <c r="N33" s="56">
        <v>25.66</v>
      </c>
      <c r="O33" s="56">
        <v>25.66</v>
      </c>
      <c r="P33" s="56">
        <v>109</v>
      </c>
      <c r="Q33" s="57">
        <v>0</v>
      </c>
      <c r="R33" s="57">
        <v>83.34</v>
      </c>
      <c r="S33" s="58">
        <v>83.34</v>
      </c>
      <c r="T33" s="59">
        <v>-70</v>
      </c>
      <c r="U33" s="60"/>
    </row>
    <row r="34" spans="1:20" ht="12.75">
      <c r="A34" s="47" t="s">
        <v>297</v>
      </c>
      <c r="B34" s="47" t="s">
        <v>322</v>
      </c>
      <c r="C34" s="49">
        <v>36265</v>
      </c>
      <c r="D34" s="50">
        <v>2.12</v>
      </c>
      <c r="E34" s="51">
        <v>69.7</v>
      </c>
      <c r="F34" s="51">
        <v>643</v>
      </c>
      <c r="G34" s="50">
        <v>7.36</v>
      </c>
      <c r="H34" s="50">
        <v>7.5</v>
      </c>
      <c r="I34" s="52" t="s">
        <v>456</v>
      </c>
      <c r="J34" s="53">
        <v>0.15</v>
      </c>
      <c r="K34" s="53">
        <v>20</v>
      </c>
      <c r="L34" s="54">
        <v>3</v>
      </c>
      <c r="M34" s="55">
        <v>5</v>
      </c>
      <c r="N34" s="57">
        <v>14.12</v>
      </c>
      <c r="O34" s="57">
        <v>14.12</v>
      </c>
      <c r="P34" s="57">
        <v>17.5</v>
      </c>
      <c r="Q34" s="57">
        <v>0</v>
      </c>
      <c r="R34" s="57">
        <v>3.38</v>
      </c>
      <c r="S34" s="58">
        <v>3.38</v>
      </c>
      <c r="T34" s="59">
        <v>-67</v>
      </c>
    </row>
    <row r="35" spans="1:21" ht="12.75">
      <c r="A35" s="47" t="s">
        <v>297</v>
      </c>
      <c r="B35" s="47" t="s">
        <v>322</v>
      </c>
      <c r="C35" s="49">
        <v>36348</v>
      </c>
      <c r="D35" s="50">
        <v>5.2</v>
      </c>
      <c r="E35" s="51">
        <v>3</v>
      </c>
      <c r="F35" s="51">
        <v>559</v>
      </c>
      <c r="G35" s="50">
        <v>7.29</v>
      </c>
      <c r="H35" s="50">
        <v>10.8</v>
      </c>
      <c r="I35" s="52" t="s">
        <v>456</v>
      </c>
      <c r="J35" s="53">
        <v>0.25</v>
      </c>
      <c r="L35" s="54">
        <v>4</v>
      </c>
      <c r="M35" s="55">
        <v>4</v>
      </c>
      <c r="N35" s="56">
        <v>12.51</v>
      </c>
      <c r="O35" s="56">
        <v>12.51</v>
      </c>
      <c r="P35" s="56">
        <v>17.7</v>
      </c>
      <c r="Q35" s="57">
        <v>0</v>
      </c>
      <c r="R35" s="57">
        <v>5.19</v>
      </c>
      <c r="S35" s="58">
        <v>5.19</v>
      </c>
      <c r="T35" s="59">
        <v>286</v>
      </c>
      <c r="U35" s="60"/>
    </row>
    <row r="36" spans="1:20" ht="12.75">
      <c r="A36" s="47" t="s">
        <v>297</v>
      </c>
      <c r="B36" s="61" t="s">
        <v>321</v>
      </c>
      <c r="C36" s="49">
        <v>36265</v>
      </c>
      <c r="D36" s="50">
        <v>0.2</v>
      </c>
      <c r="E36" s="51">
        <v>15.7</v>
      </c>
      <c r="F36" s="51">
        <v>1239</v>
      </c>
      <c r="G36" s="50">
        <v>7.11</v>
      </c>
      <c r="H36" s="50">
        <v>9.5</v>
      </c>
      <c r="I36" s="52" t="s">
        <v>455</v>
      </c>
      <c r="J36" s="53">
        <v>0.5</v>
      </c>
      <c r="K36" s="53">
        <v>27</v>
      </c>
      <c r="L36" s="54">
        <v>13.5</v>
      </c>
      <c r="M36" s="55">
        <v>3</v>
      </c>
      <c r="N36" s="57">
        <v>13.8</v>
      </c>
      <c r="O36" s="57">
        <v>13.8</v>
      </c>
      <c r="P36" s="57">
        <v>39.2</v>
      </c>
      <c r="Q36" s="57">
        <v>0</v>
      </c>
      <c r="R36" s="57">
        <v>25.4</v>
      </c>
      <c r="S36" s="58">
        <v>25.4</v>
      </c>
      <c r="T36" s="59">
        <v>-75</v>
      </c>
    </row>
    <row r="37" spans="1:21" ht="12.75">
      <c r="A37" s="47" t="s">
        <v>297</v>
      </c>
      <c r="B37" s="47" t="s">
        <v>321</v>
      </c>
      <c r="C37" s="49">
        <v>36348</v>
      </c>
      <c r="D37" s="50">
        <v>1.8</v>
      </c>
      <c r="E37" s="51">
        <v>10</v>
      </c>
      <c r="F37" s="51">
        <v>427</v>
      </c>
      <c r="G37" s="50">
        <v>6.73</v>
      </c>
      <c r="H37" s="50">
        <v>11</v>
      </c>
      <c r="I37" s="52" t="s">
        <v>455</v>
      </c>
      <c r="J37" s="53">
        <v>0.4</v>
      </c>
      <c r="L37" s="54">
        <v>25</v>
      </c>
      <c r="M37" s="55">
        <v>5</v>
      </c>
      <c r="N37" s="56">
        <v>12.15</v>
      </c>
      <c r="O37" s="56">
        <v>12.17</v>
      </c>
      <c r="P37" s="56">
        <v>39</v>
      </c>
      <c r="Q37" s="57">
        <v>0.019999999999999574</v>
      </c>
      <c r="R37" s="57">
        <v>26.83</v>
      </c>
      <c r="S37" s="58">
        <v>26.81</v>
      </c>
      <c r="T37" s="59">
        <v>39</v>
      </c>
      <c r="U37" s="60"/>
    </row>
    <row r="38" spans="1:20" ht="12.75">
      <c r="A38" s="47" t="s">
        <v>297</v>
      </c>
      <c r="B38" s="63" t="s">
        <v>300</v>
      </c>
      <c r="C38" s="49">
        <v>36263</v>
      </c>
      <c r="D38" s="50">
        <v>0.8</v>
      </c>
      <c r="E38" s="51">
        <v>1.3</v>
      </c>
      <c r="F38" s="51">
        <v>325</v>
      </c>
      <c r="G38" s="50">
        <v>7.22</v>
      </c>
      <c r="H38" s="50">
        <v>10.7</v>
      </c>
      <c r="I38" s="52" t="s">
        <v>455</v>
      </c>
      <c r="J38" s="53">
        <v>0.7</v>
      </c>
      <c r="K38" s="53">
        <v>57</v>
      </c>
      <c r="L38" s="54">
        <v>39.9</v>
      </c>
      <c r="M38" s="55">
        <v>3</v>
      </c>
      <c r="N38" s="57">
        <v>29.81</v>
      </c>
      <c r="O38" s="57">
        <v>29.81</v>
      </c>
      <c r="P38" s="57">
        <v>110</v>
      </c>
      <c r="Q38" s="57">
        <v>0</v>
      </c>
      <c r="R38" s="57">
        <v>80.19</v>
      </c>
      <c r="S38" s="58">
        <v>80.19</v>
      </c>
      <c r="T38" s="59" t="s">
        <v>193</v>
      </c>
    </row>
    <row r="39" spans="1:20" ht="12.75">
      <c r="A39" s="47" t="s">
        <v>297</v>
      </c>
      <c r="B39" s="63" t="s">
        <v>320</v>
      </c>
      <c r="C39" s="49">
        <v>36265</v>
      </c>
      <c r="D39" s="50">
        <v>1.9</v>
      </c>
      <c r="E39" s="51">
        <v>2.5</v>
      </c>
      <c r="F39" s="51">
        <v>394</v>
      </c>
      <c r="G39" s="50">
        <v>7.75</v>
      </c>
      <c r="H39" s="50">
        <v>8.9</v>
      </c>
      <c r="I39" s="52" t="s">
        <v>455</v>
      </c>
      <c r="J39" s="53">
        <v>0.7</v>
      </c>
      <c r="K39" s="53">
        <v>58</v>
      </c>
      <c r="L39" s="54">
        <v>39.9</v>
      </c>
      <c r="M39" s="55">
        <v>3</v>
      </c>
      <c r="N39" s="57">
        <v>15.5</v>
      </c>
      <c r="O39" s="56" t="s">
        <v>193</v>
      </c>
      <c r="P39" s="57">
        <v>95.5</v>
      </c>
      <c r="Q39" s="57"/>
      <c r="R39" s="57"/>
      <c r="S39" s="58"/>
      <c r="T39" s="59">
        <v>-124</v>
      </c>
    </row>
    <row r="40" spans="1:21" ht="12.75">
      <c r="A40" s="47" t="s">
        <v>297</v>
      </c>
      <c r="B40" s="47" t="s">
        <v>320</v>
      </c>
      <c r="C40" s="49">
        <v>36348</v>
      </c>
      <c r="D40" s="50">
        <v>1.3</v>
      </c>
      <c r="E40" s="51">
        <v>4.3</v>
      </c>
      <c r="F40" s="51">
        <v>360</v>
      </c>
      <c r="G40" s="50">
        <v>7.03</v>
      </c>
      <c r="H40" s="50">
        <v>10.5</v>
      </c>
      <c r="I40" s="52" t="s">
        <v>455</v>
      </c>
      <c r="J40" s="53">
        <v>0.5</v>
      </c>
      <c r="L40" s="54">
        <v>39</v>
      </c>
      <c r="M40" s="55">
        <v>3</v>
      </c>
      <c r="N40" s="56">
        <v>15.5</v>
      </c>
      <c r="O40" s="56" t="s">
        <v>193</v>
      </c>
      <c r="P40" s="56">
        <v>94.5</v>
      </c>
      <c r="Q40" s="57"/>
      <c r="R40" s="57"/>
      <c r="S40" s="58"/>
      <c r="T40" s="59" t="s">
        <v>193</v>
      </c>
      <c r="U40" s="60"/>
    </row>
    <row r="41" spans="1:20" ht="12.75">
      <c r="A41" s="47" t="s">
        <v>297</v>
      </c>
      <c r="B41" s="63" t="s">
        <v>311</v>
      </c>
      <c r="C41" s="49">
        <v>36265</v>
      </c>
      <c r="D41" s="50">
        <v>1.5</v>
      </c>
      <c r="E41" s="51">
        <v>0.8</v>
      </c>
      <c r="F41" s="51">
        <v>984</v>
      </c>
      <c r="G41" s="50">
        <v>6.94</v>
      </c>
      <c r="H41" s="50">
        <v>10.6</v>
      </c>
      <c r="I41" s="52" t="s">
        <v>455</v>
      </c>
      <c r="J41" s="53">
        <v>0.5</v>
      </c>
      <c r="K41" s="53">
        <v>28</v>
      </c>
      <c r="L41" s="54">
        <v>9</v>
      </c>
      <c r="M41" s="55">
        <v>3</v>
      </c>
      <c r="N41" s="57">
        <v>17.11</v>
      </c>
      <c r="O41" s="57">
        <v>17.12</v>
      </c>
      <c r="P41" s="57">
        <v>34</v>
      </c>
      <c r="Q41" s="57">
        <v>0.010000000000001563</v>
      </c>
      <c r="R41" s="57">
        <v>16.88</v>
      </c>
      <c r="S41" s="58">
        <v>16.87</v>
      </c>
      <c r="T41" s="59" t="s">
        <v>193</v>
      </c>
    </row>
    <row r="42" spans="1:21" ht="12.75">
      <c r="A42" s="47" t="s">
        <v>297</v>
      </c>
      <c r="B42" s="47" t="s">
        <v>311</v>
      </c>
      <c r="C42" s="49">
        <v>36350</v>
      </c>
      <c r="D42" s="50">
        <v>1.2</v>
      </c>
      <c r="E42" s="51">
        <v>1.3</v>
      </c>
      <c r="F42" s="51">
        <v>686</v>
      </c>
      <c r="G42" s="50">
        <v>6.33</v>
      </c>
      <c r="H42" s="50">
        <v>10.7</v>
      </c>
      <c r="I42" s="52" t="s">
        <v>455</v>
      </c>
      <c r="J42" s="53">
        <v>0.6</v>
      </c>
      <c r="L42" s="54">
        <v>9</v>
      </c>
      <c r="M42" s="55">
        <v>3</v>
      </c>
      <c r="N42" s="56">
        <v>16.25</v>
      </c>
      <c r="O42" s="56">
        <v>16.26</v>
      </c>
      <c r="P42" s="56">
        <v>32</v>
      </c>
      <c r="Q42" s="57">
        <v>0.010000000000001563</v>
      </c>
      <c r="R42" s="57">
        <v>15.74</v>
      </c>
      <c r="S42" s="58">
        <v>15.73</v>
      </c>
      <c r="T42" s="59" t="s">
        <v>193</v>
      </c>
      <c r="U42" s="60"/>
    </row>
    <row r="43" spans="1:20" ht="12.75">
      <c r="A43" s="47" t="s">
        <v>297</v>
      </c>
      <c r="B43" s="63" t="s">
        <v>316</v>
      </c>
      <c r="C43" s="49">
        <v>36265</v>
      </c>
      <c r="D43" s="50">
        <v>2</v>
      </c>
      <c r="E43" s="51">
        <v>4.5</v>
      </c>
      <c r="F43" s="51">
        <v>3174</v>
      </c>
      <c r="G43" s="50">
        <v>6.67</v>
      </c>
      <c r="H43" s="50">
        <v>16.3</v>
      </c>
      <c r="I43" s="52" t="s">
        <v>455</v>
      </c>
      <c r="J43" s="53">
        <v>1</v>
      </c>
      <c r="K43" s="53">
        <v>16</v>
      </c>
      <c r="L43" s="54">
        <v>16</v>
      </c>
      <c r="M43" s="55">
        <v>4</v>
      </c>
      <c r="N43" s="57">
        <v>21.55</v>
      </c>
      <c r="O43" s="57">
        <v>21.55</v>
      </c>
      <c r="P43" s="57">
        <v>43</v>
      </c>
      <c r="Q43" s="57">
        <v>0</v>
      </c>
      <c r="R43" s="57">
        <v>21.45</v>
      </c>
      <c r="S43" s="58">
        <v>21.45</v>
      </c>
      <c r="T43" s="59" t="s">
        <v>193</v>
      </c>
    </row>
    <row r="44" spans="1:21" ht="12.75">
      <c r="A44" s="47" t="s">
        <v>297</v>
      </c>
      <c r="B44" s="47" t="s">
        <v>316</v>
      </c>
      <c r="C44" s="49">
        <v>36350</v>
      </c>
      <c r="D44" s="50">
        <v>1.3</v>
      </c>
      <c r="E44" s="51">
        <v>4</v>
      </c>
      <c r="F44" s="51">
        <v>3208</v>
      </c>
      <c r="G44" s="50">
        <v>6.71</v>
      </c>
      <c r="H44" s="50">
        <v>11.8</v>
      </c>
      <c r="I44" s="52" t="s">
        <v>455</v>
      </c>
      <c r="J44" s="53">
        <v>0.6</v>
      </c>
      <c r="L44" s="54">
        <v>12</v>
      </c>
      <c r="M44" s="55">
        <v>3</v>
      </c>
      <c r="N44" s="56">
        <v>20.6</v>
      </c>
      <c r="O44" s="56">
        <v>21.4</v>
      </c>
      <c r="P44" s="56">
        <v>41</v>
      </c>
      <c r="Q44" s="57">
        <v>0.7999999999999972</v>
      </c>
      <c r="R44" s="57">
        <v>19.6</v>
      </c>
      <c r="S44" s="58">
        <v>18.8</v>
      </c>
      <c r="T44" s="59" t="s">
        <v>193</v>
      </c>
      <c r="U44" s="60"/>
    </row>
    <row r="45" spans="1:20" ht="12.75">
      <c r="A45" s="47" t="s">
        <v>297</v>
      </c>
      <c r="B45" s="63" t="s">
        <v>312</v>
      </c>
      <c r="C45" s="49">
        <v>36265</v>
      </c>
      <c r="D45" s="50">
        <v>2.9</v>
      </c>
      <c r="E45" s="51">
        <v>1</v>
      </c>
      <c r="F45" s="51">
        <v>27.3</v>
      </c>
      <c r="G45" s="50">
        <v>6.98</v>
      </c>
      <c r="H45" s="50">
        <v>22.6</v>
      </c>
      <c r="I45" s="52" t="s">
        <v>455</v>
      </c>
      <c r="J45" s="53">
        <v>0.7</v>
      </c>
      <c r="K45" s="53">
        <v>20</v>
      </c>
      <c r="L45" s="54">
        <v>14</v>
      </c>
      <c r="M45" s="55">
        <v>4</v>
      </c>
      <c r="N45" s="57">
        <v>30.34</v>
      </c>
      <c r="O45" s="57">
        <v>30.354</v>
      </c>
      <c r="P45" s="57">
        <v>51</v>
      </c>
      <c r="Q45" s="57">
        <v>0.013999999999999346</v>
      </c>
      <c r="R45" s="57">
        <v>20.646</v>
      </c>
      <c r="S45" s="58">
        <v>20.632</v>
      </c>
      <c r="T45" s="59" t="s">
        <v>193</v>
      </c>
    </row>
    <row r="46" spans="1:21" ht="12.75">
      <c r="A46" s="47" t="s">
        <v>297</v>
      </c>
      <c r="B46" s="47" t="s">
        <v>312</v>
      </c>
      <c r="C46" s="49">
        <v>36350</v>
      </c>
      <c r="D46" s="50" t="s">
        <v>193</v>
      </c>
      <c r="E46" s="51">
        <v>25.1</v>
      </c>
      <c r="F46" s="51">
        <v>2241</v>
      </c>
      <c r="G46" s="50">
        <v>6.96</v>
      </c>
      <c r="H46" s="50">
        <v>22.5</v>
      </c>
      <c r="I46" s="52" t="s">
        <v>455</v>
      </c>
      <c r="J46" s="53">
        <v>0.5</v>
      </c>
      <c r="L46" s="54">
        <v>15</v>
      </c>
      <c r="M46" s="55">
        <v>5</v>
      </c>
      <c r="N46" s="56">
        <v>28.7</v>
      </c>
      <c r="O46" s="56">
        <v>28.7</v>
      </c>
      <c r="P46" s="56">
        <v>45</v>
      </c>
      <c r="Q46" s="57">
        <v>0</v>
      </c>
      <c r="R46" s="57">
        <v>16.3</v>
      </c>
      <c r="S46" s="58">
        <v>16.3</v>
      </c>
      <c r="T46" s="59" t="s">
        <v>193</v>
      </c>
      <c r="U46" s="60"/>
    </row>
    <row r="47" spans="1:20" ht="12.75">
      <c r="A47" s="47" t="s">
        <v>297</v>
      </c>
      <c r="B47" s="63" t="s">
        <v>310</v>
      </c>
      <c r="C47" s="49">
        <v>36265</v>
      </c>
      <c r="D47" s="50">
        <v>0.9</v>
      </c>
      <c r="E47" s="51">
        <v>14.6</v>
      </c>
      <c r="F47" s="51">
        <v>1215</v>
      </c>
      <c r="G47" s="50">
        <v>6.93</v>
      </c>
      <c r="H47" s="50">
        <v>10.5</v>
      </c>
      <c r="I47" s="52" t="s">
        <v>455</v>
      </c>
      <c r="J47" s="53">
        <v>1</v>
      </c>
      <c r="K47" s="53">
        <v>20</v>
      </c>
      <c r="L47" s="54">
        <v>20</v>
      </c>
      <c r="M47" s="55">
        <v>4</v>
      </c>
      <c r="N47" s="57">
        <v>12.08</v>
      </c>
      <c r="O47" s="57">
        <v>12.08</v>
      </c>
      <c r="P47" s="57">
        <v>42.5</v>
      </c>
      <c r="Q47" s="57">
        <v>0</v>
      </c>
      <c r="R47" s="57">
        <v>30.42</v>
      </c>
      <c r="S47" s="58">
        <v>30.42</v>
      </c>
      <c r="T47" s="59" t="s">
        <v>193</v>
      </c>
    </row>
    <row r="48" spans="1:21" ht="12.75">
      <c r="A48" s="47" t="s">
        <v>297</v>
      </c>
      <c r="B48" s="47" t="s">
        <v>310</v>
      </c>
      <c r="C48" s="49">
        <v>36350</v>
      </c>
      <c r="D48" s="50">
        <v>0.5</v>
      </c>
      <c r="E48" s="51">
        <v>12.7</v>
      </c>
      <c r="F48" s="51">
        <v>819</v>
      </c>
      <c r="G48" s="50">
        <v>6.1</v>
      </c>
      <c r="H48" s="50">
        <v>10.9</v>
      </c>
      <c r="I48" s="52" t="s">
        <v>455</v>
      </c>
      <c r="J48" s="53">
        <v>0.7</v>
      </c>
      <c r="L48" s="54">
        <v>14.7</v>
      </c>
      <c r="M48" s="55">
        <v>3</v>
      </c>
      <c r="N48" s="56">
        <v>11.19</v>
      </c>
      <c r="O48" s="56">
        <v>11.19</v>
      </c>
      <c r="P48" s="56">
        <v>40.5</v>
      </c>
      <c r="Q48" s="57">
        <v>0</v>
      </c>
      <c r="R48" s="57">
        <v>29.31</v>
      </c>
      <c r="S48" s="58">
        <v>29.31</v>
      </c>
      <c r="T48" s="59" t="s">
        <v>193</v>
      </c>
      <c r="U48" s="60"/>
    </row>
    <row r="49" spans="1:21" ht="12.75">
      <c r="A49" s="47" t="s">
        <v>297</v>
      </c>
      <c r="B49" s="63" t="s">
        <v>315</v>
      </c>
      <c r="C49" s="49">
        <v>36265</v>
      </c>
      <c r="D49" s="50">
        <v>1.6</v>
      </c>
      <c r="E49" s="51">
        <v>33</v>
      </c>
      <c r="F49" s="51">
        <v>1664</v>
      </c>
      <c r="G49" s="50">
        <v>6.64</v>
      </c>
      <c r="H49" s="50">
        <v>11.2</v>
      </c>
      <c r="I49" s="52" t="s">
        <v>455</v>
      </c>
      <c r="J49" s="53">
        <v>1</v>
      </c>
      <c r="K49" s="53">
        <v>20</v>
      </c>
      <c r="L49" s="54">
        <v>20</v>
      </c>
      <c r="M49" s="64">
        <v>4</v>
      </c>
      <c r="N49" s="65">
        <v>14.37</v>
      </c>
      <c r="O49" s="65">
        <v>14.4</v>
      </c>
      <c r="P49" s="65">
        <v>43</v>
      </c>
      <c r="Q49" s="65">
        <v>0.030000000000001137</v>
      </c>
      <c r="R49" s="65">
        <v>28.6</v>
      </c>
      <c r="S49" s="66">
        <v>28.57</v>
      </c>
      <c r="T49" s="67" t="s">
        <v>193</v>
      </c>
      <c r="U49" s="68"/>
    </row>
    <row r="50" spans="1:21" ht="12.75">
      <c r="A50" s="47" t="s">
        <v>297</v>
      </c>
      <c r="B50" s="47" t="s">
        <v>315</v>
      </c>
      <c r="C50" s="49">
        <v>36350</v>
      </c>
      <c r="D50" s="50">
        <v>1.4</v>
      </c>
      <c r="E50" s="51">
        <v>19.28</v>
      </c>
      <c r="F50" s="51">
        <v>6.83</v>
      </c>
      <c r="G50" s="50">
        <v>11.9</v>
      </c>
      <c r="H50" s="50">
        <v>11.9</v>
      </c>
      <c r="I50" s="52" t="s">
        <v>455</v>
      </c>
      <c r="J50" s="53">
        <v>0.6</v>
      </c>
      <c r="L50" s="54">
        <v>15</v>
      </c>
      <c r="M50" s="55">
        <v>3</v>
      </c>
      <c r="N50" s="56">
        <v>13.25</v>
      </c>
      <c r="O50" s="56">
        <v>13.8</v>
      </c>
      <c r="P50" s="56">
        <v>41</v>
      </c>
      <c r="Q50" s="57">
        <v>0.5500000000000007</v>
      </c>
      <c r="R50" s="57">
        <v>27.2</v>
      </c>
      <c r="S50" s="58">
        <v>26.65</v>
      </c>
      <c r="T50" s="59" t="s">
        <v>193</v>
      </c>
      <c r="U50" s="60"/>
    </row>
    <row r="51" spans="1:20" ht="12.75">
      <c r="A51" s="47" t="s">
        <v>297</v>
      </c>
      <c r="B51" s="63" t="s">
        <v>314</v>
      </c>
      <c r="C51" s="49">
        <v>36265</v>
      </c>
      <c r="D51" s="50">
        <v>1.6</v>
      </c>
      <c r="E51" s="51">
        <v>1.4</v>
      </c>
      <c r="F51" s="51">
        <v>2666</v>
      </c>
      <c r="G51" s="50">
        <v>6.68</v>
      </c>
      <c r="H51" s="50">
        <v>11.8</v>
      </c>
      <c r="I51" s="52" t="s">
        <v>455</v>
      </c>
      <c r="J51" s="53">
        <v>0.7</v>
      </c>
      <c r="K51" s="53">
        <v>21</v>
      </c>
      <c r="L51" s="54">
        <v>15</v>
      </c>
      <c r="M51" s="55">
        <v>3</v>
      </c>
      <c r="N51" s="57">
        <v>33.02</v>
      </c>
      <c r="O51" s="57">
        <v>33.03</v>
      </c>
      <c r="P51" s="57">
        <v>60</v>
      </c>
      <c r="Q51" s="57">
        <v>0.00999999999999801</v>
      </c>
      <c r="R51" s="57">
        <v>26.97</v>
      </c>
      <c r="S51" s="58">
        <v>26.96</v>
      </c>
      <c r="T51" s="59" t="s">
        <v>193</v>
      </c>
    </row>
    <row r="52" spans="1:21" ht="12.75">
      <c r="A52" s="47" t="s">
        <v>297</v>
      </c>
      <c r="B52" s="47" t="s">
        <v>314</v>
      </c>
      <c r="C52" s="49">
        <v>36350</v>
      </c>
      <c r="D52" s="50">
        <v>3</v>
      </c>
      <c r="E52" s="51">
        <v>5</v>
      </c>
      <c r="F52" s="51">
        <v>2685</v>
      </c>
      <c r="G52" s="50">
        <v>6.69</v>
      </c>
      <c r="H52" s="50">
        <v>12.4</v>
      </c>
      <c r="I52" s="52" t="s">
        <v>455</v>
      </c>
      <c r="J52" s="53">
        <v>0.6</v>
      </c>
      <c r="L52" s="54">
        <v>15</v>
      </c>
      <c r="M52" s="55">
        <v>3</v>
      </c>
      <c r="N52" s="56">
        <v>31.5</v>
      </c>
      <c r="O52" s="56">
        <v>31.5</v>
      </c>
      <c r="P52" s="56">
        <v>58</v>
      </c>
      <c r="Q52" s="57">
        <v>0</v>
      </c>
      <c r="R52" s="57">
        <v>26.5</v>
      </c>
      <c r="S52" s="58">
        <v>26.5</v>
      </c>
      <c r="T52" s="59" t="s">
        <v>193</v>
      </c>
      <c r="U52" s="60"/>
    </row>
    <row r="53" spans="1:20" ht="12.75">
      <c r="A53" s="47" t="s">
        <v>297</v>
      </c>
      <c r="B53" s="61" t="s">
        <v>308</v>
      </c>
      <c r="C53" s="49">
        <v>36264</v>
      </c>
      <c r="D53" s="50">
        <v>0.9</v>
      </c>
      <c r="E53" s="51">
        <v>1</v>
      </c>
      <c r="F53" s="51">
        <v>857</v>
      </c>
      <c r="G53" s="50">
        <v>6.53</v>
      </c>
      <c r="H53" s="50">
        <v>10.4</v>
      </c>
      <c r="I53" s="52" t="s">
        <v>455</v>
      </c>
      <c r="J53" s="53">
        <v>0.7</v>
      </c>
      <c r="K53" s="53">
        <v>27</v>
      </c>
      <c r="L53" s="54">
        <v>18</v>
      </c>
      <c r="M53" s="55">
        <v>3</v>
      </c>
      <c r="N53" s="57">
        <v>10.99</v>
      </c>
      <c r="O53" s="57">
        <v>11</v>
      </c>
      <c r="P53" s="57">
        <v>42.3</v>
      </c>
      <c r="Q53" s="57">
        <v>0.009999999999999787</v>
      </c>
      <c r="R53" s="57">
        <v>31.3</v>
      </c>
      <c r="S53" s="58">
        <v>31.29</v>
      </c>
      <c r="T53" s="59" t="s">
        <v>193</v>
      </c>
    </row>
    <row r="54" spans="1:21" ht="12.75">
      <c r="A54" s="47" t="s">
        <v>297</v>
      </c>
      <c r="B54" s="47" t="s">
        <v>308</v>
      </c>
      <c r="C54" s="49">
        <v>36350</v>
      </c>
      <c r="D54" s="50">
        <v>0.2</v>
      </c>
      <c r="E54" s="51">
        <v>2</v>
      </c>
      <c r="F54" s="51">
        <v>530</v>
      </c>
      <c r="G54" s="50">
        <v>6.55</v>
      </c>
      <c r="H54" s="50">
        <v>10.6</v>
      </c>
      <c r="I54" s="52" t="s">
        <v>455</v>
      </c>
      <c r="J54" s="53">
        <v>0.7</v>
      </c>
      <c r="L54" s="54">
        <v>16.8</v>
      </c>
      <c r="M54" s="55">
        <v>3</v>
      </c>
      <c r="N54" s="56">
        <v>9.41</v>
      </c>
      <c r="O54" s="56">
        <v>9.41</v>
      </c>
      <c r="P54" s="56">
        <v>42.1</v>
      </c>
      <c r="Q54" s="57">
        <v>0</v>
      </c>
      <c r="R54" s="57">
        <v>32.69</v>
      </c>
      <c r="S54" s="58">
        <v>32.69</v>
      </c>
      <c r="T54" s="59" t="s">
        <v>193</v>
      </c>
      <c r="U54" s="60"/>
    </row>
    <row r="55" spans="1:21" ht="12.75">
      <c r="A55" s="47" t="s">
        <v>297</v>
      </c>
      <c r="B55" s="61" t="s">
        <v>298</v>
      </c>
      <c r="C55" s="49">
        <v>36263</v>
      </c>
      <c r="D55" s="50">
        <v>6.5</v>
      </c>
      <c r="E55" s="62">
        <v>0.9</v>
      </c>
      <c r="F55" s="51">
        <v>331</v>
      </c>
      <c r="G55" s="50">
        <v>7.28</v>
      </c>
      <c r="H55" s="50">
        <v>9.6</v>
      </c>
      <c r="I55" s="52" t="s">
        <v>455</v>
      </c>
      <c r="J55" s="53">
        <v>0.75</v>
      </c>
      <c r="K55" s="53">
        <v>27</v>
      </c>
      <c r="L55" s="54">
        <v>20.4</v>
      </c>
      <c r="M55" s="55">
        <v>3</v>
      </c>
      <c r="N55" s="57">
        <v>20.29</v>
      </c>
      <c r="O55" s="57">
        <v>20.29</v>
      </c>
      <c r="P55" s="57">
        <v>59.2</v>
      </c>
      <c r="Q55" s="57">
        <v>0</v>
      </c>
      <c r="R55" s="57">
        <v>38.91</v>
      </c>
      <c r="S55" s="58">
        <v>38.91</v>
      </c>
      <c r="T55" s="59" t="s">
        <v>193</v>
      </c>
      <c r="U55" s="60"/>
    </row>
    <row r="56" spans="1:21" ht="12.75">
      <c r="A56" s="47" t="s">
        <v>297</v>
      </c>
      <c r="B56" s="47" t="s">
        <v>298</v>
      </c>
      <c r="C56" s="49">
        <v>36350</v>
      </c>
      <c r="D56" s="50">
        <v>7.2</v>
      </c>
      <c r="E56" s="51">
        <v>25.8</v>
      </c>
      <c r="F56" s="51">
        <v>384</v>
      </c>
      <c r="G56" s="50">
        <v>7.69</v>
      </c>
      <c r="H56" s="50">
        <v>10.3</v>
      </c>
      <c r="I56" s="52" t="s">
        <v>455</v>
      </c>
      <c r="J56" s="53">
        <v>0.7</v>
      </c>
      <c r="L56" s="54">
        <v>21</v>
      </c>
      <c r="M56" s="55">
        <v>3</v>
      </c>
      <c r="N56" s="56">
        <v>18.1</v>
      </c>
      <c r="O56" s="56">
        <v>18.19</v>
      </c>
      <c r="P56" s="56">
        <v>59.2</v>
      </c>
      <c r="Q56" s="57">
        <v>0.08999999999999986</v>
      </c>
      <c r="R56" s="57">
        <v>41.01</v>
      </c>
      <c r="S56" s="58">
        <v>40.92</v>
      </c>
      <c r="T56" s="59" t="s">
        <v>193</v>
      </c>
      <c r="U56" s="60"/>
    </row>
    <row r="57" spans="1:21" ht="12.75">
      <c r="A57" s="47" t="s">
        <v>297</v>
      </c>
      <c r="B57" s="47" t="s">
        <v>323</v>
      </c>
      <c r="C57" s="49">
        <v>36348</v>
      </c>
      <c r="D57" s="50">
        <v>2.8</v>
      </c>
      <c r="E57" s="51">
        <v>200</v>
      </c>
      <c r="F57" s="51">
        <v>305</v>
      </c>
      <c r="G57" s="50">
        <v>7.97</v>
      </c>
      <c r="H57" s="50">
        <v>11.2</v>
      </c>
      <c r="I57" s="52" t="s">
        <v>455</v>
      </c>
      <c r="J57" s="53">
        <v>3</v>
      </c>
      <c r="L57" s="54">
        <v>207</v>
      </c>
      <c r="M57" s="55">
        <v>3</v>
      </c>
      <c r="N57" s="56">
        <v>18.11</v>
      </c>
      <c r="O57" s="56">
        <v>18.36</v>
      </c>
      <c r="P57" s="56">
        <v>120.7</v>
      </c>
      <c r="Q57" s="57">
        <v>0.25</v>
      </c>
      <c r="R57" s="57">
        <v>102.34</v>
      </c>
      <c r="S57" s="58">
        <v>102.09</v>
      </c>
      <c r="T57" s="59">
        <v>-17</v>
      </c>
      <c r="U57" s="60"/>
    </row>
    <row r="58" spans="1:20" ht="12.75">
      <c r="A58" s="47" t="s">
        <v>297</v>
      </c>
      <c r="B58" s="61" t="s">
        <v>313</v>
      </c>
      <c r="C58" s="49">
        <v>36265</v>
      </c>
      <c r="D58" s="50">
        <v>2.7</v>
      </c>
      <c r="E58" s="51">
        <v>0.5</v>
      </c>
      <c r="F58" s="51">
        <v>3972</v>
      </c>
      <c r="G58" s="50">
        <v>6.95</v>
      </c>
      <c r="H58" s="50">
        <v>13.9</v>
      </c>
      <c r="I58" s="52" t="s">
        <v>455</v>
      </c>
      <c r="J58" s="53">
        <v>0.2</v>
      </c>
      <c r="K58" s="53">
        <v>12</v>
      </c>
      <c r="L58" s="54">
        <v>2.4</v>
      </c>
      <c r="M58" s="55">
        <v>3</v>
      </c>
      <c r="N58" s="57">
        <v>30.93</v>
      </c>
      <c r="O58" s="57">
        <v>30.43</v>
      </c>
      <c r="P58" s="57">
        <v>35.8</v>
      </c>
      <c r="Q58" s="57">
        <v>-0.5</v>
      </c>
      <c r="R58" s="57">
        <v>5.37</v>
      </c>
      <c r="S58" s="58">
        <v>5.87</v>
      </c>
      <c r="T58" s="59" t="s">
        <v>193</v>
      </c>
    </row>
    <row r="59" spans="1:21" ht="12.75">
      <c r="A59" s="47" t="s">
        <v>297</v>
      </c>
      <c r="B59" s="47" t="s">
        <v>313</v>
      </c>
      <c r="C59" s="49">
        <v>36350</v>
      </c>
      <c r="D59" s="50" t="s">
        <v>193</v>
      </c>
      <c r="E59" s="51">
        <v>6.1</v>
      </c>
      <c r="F59" s="51">
        <v>2819</v>
      </c>
      <c r="G59" s="50">
        <v>6.9</v>
      </c>
      <c r="H59" s="50">
        <v>15</v>
      </c>
      <c r="I59" s="52" t="s">
        <v>455</v>
      </c>
      <c r="J59" s="53">
        <v>0.2</v>
      </c>
      <c r="L59" s="54">
        <v>5</v>
      </c>
      <c r="M59" s="55">
        <v>5</v>
      </c>
      <c r="N59" s="56">
        <v>29.45</v>
      </c>
      <c r="O59" s="56">
        <v>29.5</v>
      </c>
      <c r="P59" s="56">
        <v>35.6</v>
      </c>
      <c r="Q59" s="57">
        <v>0.05000000000000071</v>
      </c>
      <c r="R59" s="57">
        <v>6.1</v>
      </c>
      <c r="S59" s="58">
        <v>6.05</v>
      </c>
      <c r="T59" s="59" t="s">
        <v>193</v>
      </c>
      <c r="U59" s="60"/>
    </row>
    <row r="60" spans="1:20" ht="12.75">
      <c r="A60" s="47" t="s">
        <v>297</v>
      </c>
      <c r="B60" s="48" t="s">
        <v>342</v>
      </c>
      <c r="C60" s="49">
        <v>36276</v>
      </c>
      <c r="D60" s="50" t="s">
        <v>193</v>
      </c>
      <c r="E60" s="51" t="s">
        <v>193</v>
      </c>
      <c r="F60" s="51">
        <v>446</v>
      </c>
      <c r="G60" s="50">
        <v>7.65</v>
      </c>
      <c r="H60" s="50">
        <v>11.3</v>
      </c>
      <c r="I60" s="52" t="s">
        <v>453</v>
      </c>
      <c r="J60" s="53" t="s">
        <v>193</v>
      </c>
      <c r="K60" s="53"/>
      <c r="L60" s="54" t="s">
        <v>193</v>
      </c>
      <c r="M60" s="55" t="s">
        <v>193</v>
      </c>
      <c r="N60" s="56" t="s">
        <v>193</v>
      </c>
      <c r="O60" s="56" t="s">
        <v>193</v>
      </c>
      <c r="P60" s="56" t="s">
        <v>193</v>
      </c>
      <c r="Q60" s="57"/>
      <c r="R60" s="57"/>
      <c r="S60" s="58"/>
      <c r="T60" s="59" t="s">
        <v>193</v>
      </c>
    </row>
    <row r="61" spans="1:20" ht="12.75">
      <c r="A61" s="47" t="s">
        <v>297</v>
      </c>
      <c r="B61" s="61" t="s">
        <v>346</v>
      </c>
      <c r="C61" s="49">
        <v>36276</v>
      </c>
      <c r="D61" s="50" t="s">
        <v>193</v>
      </c>
      <c r="E61" s="51" t="s">
        <v>193</v>
      </c>
      <c r="F61" s="51">
        <v>959</v>
      </c>
      <c r="G61" s="50">
        <v>7.11</v>
      </c>
      <c r="H61" s="50">
        <v>10.7</v>
      </c>
      <c r="I61" s="52" t="s">
        <v>453</v>
      </c>
      <c r="J61" s="53" t="s">
        <v>193</v>
      </c>
      <c r="K61" s="53"/>
      <c r="L61" s="54" t="s">
        <v>193</v>
      </c>
      <c r="M61" s="55" t="s">
        <v>193</v>
      </c>
      <c r="N61" s="56" t="s">
        <v>193</v>
      </c>
      <c r="O61" s="56" t="s">
        <v>193</v>
      </c>
      <c r="P61" s="56" t="s">
        <v>193</v>
      </c>
      <c r="Q61" s="57"/>
      <c r="R61" s="57"/>
      <c r="S61" s="58"/>
      <c r="T61" s="59" t="s">
        <v>193</v>
      </c>
    </row>
    <row r="62" spans="1:20" ht="12.75">
      <c r="A62" s="47" t="s">
        <v>297</v>
      </c>
      <c r="B62" s="61" t="s">
        <v>348</v>
      </c>
      <c r="C62" s="49">
        <v>36276</v>
      </c>
      <c r="D62" s="50" t="s">
        <v>193</v>
      </c>
      <c r="E62" s="51" t="s">
        <v>193</v>
      </c>
      <c r="F62" s="51">
        <v>2256</v>
      </c>
      <c r="G62" s="50">
        <v>6.83</v>
      </c>
      <c r="H62" s="50">
        <v>14.5</v>
      </c>
      <c r="I62" s="52" t="s">
        <v>453</v>
      </c>
      <c r="J62" s="53" t="s">
        <v>193</v>
      </c>
      <c r="K62" s="53"/>
      <c r="L62" s="54" t="s">
        <v>193</v>
      </c>
      <c r="M62" s="55" t="s">
        <v>193</v>
      </c>
      <c r="N62" s="56" t="s">
        <v>193</v>
      </c>
      <c r="O62" s="56" t="s">
        <v>193</v>
      </c>
      <c r="P62" s="56" t="s">
        <v>193</v>
      </c>
      <c r="Q62" s="57"/>
      <c r="R62" s="57"/>
      <c r="S62" s="58"/>
      <c r="T62" s="59" t="s">
        <v>193</v>
      </c>
    </row>
    <row r="63" spans="1:20" ht="12.75">
      <c r="A63" s="47" t="s">
        <v>297</v>
      </c>
      <c r="B63" s="47" t="s">
        <v>457</v>
      </c>
      <c r="C63" s="49">
        <v>36265</v>
      </c>
      <c r="D63" s="50">
        <v>0.2</v>
      </c>
      <c r="E63" s="51">
        <v>0.7</v>
      </c>
      <c r="F63" s="51">
        <v>1138</v>
      </c>
      <c r="G63" s="50">
        <v>6.85</v>
      </c>
      <c r="H63" s="50">
        <v>10.2</v>
      </c>
      <c r="I63" s="52" t="s">
        <v>458</v>
      </c>
      <c r="J63" s="53">
        <v>4</v>
      </c>
      <c r="K63" s="53">
        <v>158</v>
      </c>
      <c r="L63" s="54">
        <v>636</v>
      </c>
      <c r="M63" s="55">
        <v>3</v>
      </c>
      <c r="N63" s="57">
        <v>34.27</v>
      </c>
      <c r="O63" s="57">
        <v>34.3</v>
      </c>
      <c r="P63" s="57">
        <v>140</v>
      </c>
      <c r="Q63" s="57">
        <v>0.02999999999999403</v>
      </c>
      <c r="R63" s="57">
        <v>105.7</v>
      </c>
      <c r="S63" s="58">
        <v>105.67</v>
      </c>
      <c r="T63" s="59">
        <v>-59</v>
      </c>
    </row>
    <row r="64" spans="1:21" ht="12.75">
      <c r="A64" s="47" t="s">
        <v>297</v>
      </c>
      <c r="B64" s="47" t="s">
        <v>457</v>
      </c>
      <c r="C64" s="49">
        <v>36348</v>
      </c>
      <c r="D64" s="50">
        <v>0.1</v>
      </c>
      <c r="E64" s="51">
        <v>1.4</v>
      </c>
      <c r="F64" s="51">
        <v>439</v>
      </c>
      <c r="G64" s="50">
        <v>6.59</v>
      </c>
      <c r="H64" s="50">
        <v>10.4</v>
      </c>
      <c r="I64" s="52" t="s">
        <v>458</v>
      </c>
      <c r="J64" s="53">
        <v>5</v>
      </c>
      <c r="L64" s="54">
        <v>645</v>
      </c>
      <c r="M64" s="55">
        <v>3</v>
      </c>
      <c r="N64" s="56">
        <v>32.66</v>
      </c>
      <c r="O64" s="56">
        <v>32.7</v>
      </c>
      <c r="P64" s="56">
        <v>140</v>
      </c>
      <c r="Q64" s="57">
        <v>0.04000000000000625</v>
      </c>
      <c r="R64" s="57">
        <v>107.3</v>
      </c>
      <c r="S64" s="58">
        <v>107.26</v>
      </c>
      <c r="T64" s="59">
        <v>-140</v>
      </c>
      <c r="U64" s="60"/>
    </row>
    <row r="65" spans="1:20" ht="12.75">
      <c r="A65" s="47" t="s">
        <v>297</v>
      </c>
      <c r="B65" s="47" t="s">
        <v>298</v>
      </c>
      <c r="C65" s="49">
        <v>36487</v>
      </c>
      <c r="D65" s="50">
        <v>7</v>
      </c>
      <c r="E65" s="62">
        <v>0.7</v>
      </c>
      <c r="F65" s="51">
        <v>471</v>
      </c>
      <c r="G65" s="50">
        <v>7.51</v>
      </c>
      <c r="H65" s="50">
        <v>10</v>
      </c>
      <c r="I65" s="52" t="s">
        <v>455</v>
      </c>
      <c r="J65" s="53">
        <v>0.7</v>
      </c>
      <c r="K65" s="53">
        <v>30</v>
      </c>
      <c r="L65" s="54">
        <v>21</v>
      </c>
      <c r="M65" s="55">
        <v>3</v>
      </c>
      <c r="N65" s="57">
        <v>19.55</v>
      </c>
      <c r="O65" s="57">
        <v>20</v>
      </c>
      <c r="P65" s="57">
        <v>61.4</v>
      </c>
      <c r="Q65" s="57">
        <v>0.4499999999999993</v>
      </c>
      <c r="R65" s="57">
        <v>41.4</v>
      </c>
      <c r="S65" s="58">
        <v>40.95</v>
      </c>
      <c r="T65" s="59" t="s">
        <v>193</v>
      </c>
    </row>
    <row r="66" spans="1:20" ht="12.75">
      <c r="A66" s="47" t="s">
        <v>297</v>
      </c>
      <c r="B66" s="47" t="s">
        <v>306</v>
      </c>
      <c r="C66" s="49">
        <v>36487</v>
      </c>
      <c r="D66" s="50">
        <v>0.6</v>
      </c>
      <c r="E66" s="62">
        <v>1.1</v>
      </c>
      <c r="F66" s="51">
        <v>589</v>
      </c>
      <c r="G66" s="50">
        <v>6.99</v>
      </c>
      <c r="H66" s="50">
        <v>9.2</v>
      </c>
      <c r="I66" s="52" t="s">
        <v>455</v>
      </c>
      <c r="J66" s="53">
        <v>0.75</v>
      </c>
      <c r="K66" s="53">
        <v>51</v>
      </c>
      <c r="L66" s="54">
        <v>38.4</v>
      </c>
      <c r="M66" s="55">
        <v>3</v>
      </c>
      <c r="N66" s="57">
        <v>33.4</v>
      </c>
      <c r="O66" s="57">
        <v>43.4</v>
      </c>
      <c r="P66" s="57">
        <v>111.4</v>
      </c>
      <c r="Q66" s="57">
        <v>10</v>
      </c>
      <c r="R66" s="57">
        <v>68</v>
      </c>
      <c r="S66" s="58">
        <v>58</v>
      </c>
      <c r="T66" s="59" t="s">
        <v>193</v>
      </c>
    </row>
    <row r="67" spans="1:20" ht="12.75">
      <c r="A67" s="47" t="s">
        <v>297</v>
      </c>
      <c r="B67" s="47" t="s">
        <v>307</v>
      </c>
      <c r="C67" s="49">
        <v>36487</v>
      </c>
      <c r="D67" s="50">
        <v>0.6</v>
      </c>
      <c r="E67" s="62">
        <v>1.8</v>
      </c>
      <c r="F67" s="51">
        <v>442</v>
      </c>
      <c r="G67" s="50">
        <v>7.11</v>
      </c>
      <c r="H67" s="50">
        <v>9.6</v>
      </c>
      <c r="I67" s="52" t="s">
        <v>455</v>
      </c>
      <c r="J67" s="53">
        <v>0.65</v>
      </c>
      <c r="K67" s="53">
        <v>51</v>
      </c>
      <c r="L67" s="54">
        <v>33.3</v>
      </c>
      <c r="M67" s="55">
        <v>3</v>
      </c>
      <c r="N67" s="57">
        <v>33.82</v>
      </c>
      <c r="O67" s="57">
        <v>33.82</v>
      </c>
      <c r="P67" s="57">
        <v>101.7</v>
      </c>
      <c r="Q67" s="57">
        <v>0</v>
      </c>
      <c r="R67" s="57">
        <v>67.88</v>
      </c>
      <c r="S67" s="58">
        <v>67.88</v>
      </c>
      <c r="T67" s="59" t="s">
        <v>193</v>
      </c>
    </row>
    <row r="68" spans="1:20" ht="12.75">
      <c r="A68" s="47" t="s">
        <v>297</v>
      </c>
      <c r="B68" s="47" t="s">
        <v>308</v>
      </c>
      <c r="C68" s="49">
        <v>36487</v>
      </c>
      <c r="D68" s="50">
        <v>0.6</v>
      </c>
      <c r="E68" s="62">
        <v>2</v>
      </c>
      <c r="F68" s="51">
        <v>451</v>
      </c>
      <c r="G68" s="50">
        <v>7.1</v>
      </c>
      <c r="H68" s="50">
        <v>10.3</v>
      </c>
      <c r="I68" s="52" t="s">
        <v>455</v>
      </c>
      <c r="J68" s="53">
        <v>0.7</v>
      </c>
      <c r="K68" s="53">
        <v>28</v>
      </c>
      <c r="L68" s="54">
        <v>19.6</v>
      </c>
      <c r="M68" s="55">
        <v>4</v>
      </c>
      <c r="N68" s="57">
        <v>13.64</v>
      </c>
      <c r="O68" s="57">
        <v>13.64</v>
      </c>
      <c r="P68" s="57">
        <v>42.2</v>
      </c>
      <c r="Q68" s="57">
        <v>0</v>
      </c>
      <c r="R68" s="57">
        <v>28.56</v>
      </c>
      <c r="S68" s="58">
        <v>28.56</v>
      </c>
      <c r="T68" s="59" t="s">
        <v>193</v>
      </c>
    </row>
    <row r="69" spans="1:20" ht="12.75">
      <c r="A69" s="47" t="s">
        <v>297</v>
      </c>
      <c r="B69" s="47" t="s">
        <v>309</v>
      </c>
      <c r="C69" s="49">
        <v>36487</v>
      </c>
      <c r="D69" s="50">
        <v>0.5</v>
      </c>
      <c r="E69" s="62">
        <v>0.7</v>
      </c>
      <c r="F69" s="51">
        <v>600</v>
      </c>
      <c r="G69" s="50">
        <v>7.11</v>
      </c>
      <c r="H69" s="50">
        <v>14.4</v>
      </c>
      <c r="I69" s="52" t="s">
        <v>455</v>
      </c>
      <c r="J69" s="53">
        <v>0.6</v>
      </c>
      <c r="K69" s="53">
        <v>27</v>
      </c>
      <c r="L69" s="54">
        <v>16.2</v>
      </c>
      <c r="M69" s="55">
        <v>3</v>
      </c>
      <c r="N69" s="57">
        <v>13.7</v>
      </c>
      <c r="O69" s="57">
        <v>13.9</v>
      </c>
      <c r="P69" s="57">
        <v>46.8</v>
      </c>
      <c r="Q69" s="57">
        <v>0.20000000000000107</v>
      </c>
      <c r="R69" s="57">
        <v>32.9</v>
      </c>
      <c r="S69" s="58">
        <v>32.7</v>
      </c>
      <c r="T69" s="59" t="s">
        <v>193</v>
      </c>
    </row>
    <row r="70" spans="1:20" ht="12.75">
      <c r="A70" s="47" t="s">
        <v>297</v>
      </c>
      <c r="B70" s="47" t="s">
        <v>305</v>
      </c>
      <c r="C70" s="49">
        <v>36487</v>
      </c>
      <c r="D70" s="50">
        <v>1.1</v>
      </c>
      <c r="E70" s="62">
        <v>2.5</v>
      </c>
      <c r="F70" s="51">
        <v>782</v>
      </c>
      <c r="G70" s="50">
        <v>6.9</v>
      </c>
      <c r="H70" s="50">
        <v>9</v>
      </c>
      <c r="I70" s="52" t="s">
        <v>455</v>
      </c>
      <c r="J70" s="53">
        <v>0.5</v>
      </c>
      <c r="K70" s="53">
        <v>81</v>
      </c>
      <c r="L70" s="54">
        <v>40.5</v>
      </c>
      <c r="M70" s="55">
        <v>3</v>
      </c>
      <c r="N70" s="57">
        <v>25.66</v>
      </c>
      <c r="O70" s="57">
        <v>26</v>
      </c>
      <c r="P70" s="57">
        <v>108</v>
      </c>
      <c r="Q70" s="57">
        <v>0.34</v>
      </c>
      <c r="R70" s="57">
        <v>82</v>
      </c>
      <c r="S70" s="58">
        <v>81.66</v>
      </c>
      <c r="T70" s="59" t="s">
        <v>193</v>
      </c>
    </row>
    <row r="71" spans="1:20" ht="12.75">
      <c r="A71" s="47" t="s">
        <v>297</v>
      </c>
      <c r="B71" s="47" t="s">
        <v>303</v>
      </c>
      <c r="C71" s="49">
        <v>36488</v>
      </c>
      <c r="D71" s="50">
        <v>1.4</v>
      </c>
      <c r="E71" s="62">
        <v>4</v>
      </c>
      <c r="F71" s="51">
        <v>634</v>
      </c>
      <c r="G71" s="50">
        <v>7.63</v>
      </c>
      <c r="H71" s="50">
        <v>10.2</v>
      </c>
      <c r="I71" s="52" t="s">
        <v>455</v>
      </c>
      <c r="J71" s="53">
        <v>0.6</v>
      </c>
      <c r="K71" s="53">
        <v>69</v>
      </c>
      <c r="L71" s="54">
        <v>45</v>
      </c>
      <c r="M71" s="55">
        <v>3</v>
      </c>
      <c r="N71" s="57">
        <v>11.92</v>
      </c>
      <c r="O71" s="57">
        <v>19.94</v>
      </c>
      <c r="P71" s="57">
        <v>101.5</v>
      </c>
      <c r="Q71" s="57">
        <v>8.02</v>
      </c>
      <c r="R71" s="57">
        <v>81.56</v>
      </c>
      <c r="S71" s="58">
        <v>73.54</v>
      </c>
      <c r="T71" s="59" t="s">
        <v>193</v>
      </c>
    </row>
    <row r="72" spans="1:20" ht="12.75">
      <c r="A72" s="47" t="s">
        <v>297</v>
      </c>
      <c r="B72" s="47" t="s">
        <v>304</v>
      </c>
      <c r="C72" s="49">
        <v>36488</v>
      </c>
      <c r="D72" s="50">
        <v>1.2</v>
      </c>
      <c r="E72" s="62">
        <v>4.3</v>
      </c>
      <c r="F72" s="51">
        <v>654</v>
      </c>
      <c r="G72" s="50">
        <v>7.41</v>
      </c>
      <c r="H72" s="50">
        <v>9.6</v>
      </c>
      <c r="I72" s="52" t="s">
        <v>455</v>
      </c>
      <c r="J72" s="53">
        <v>3</v>
      </c>
      <c r="K72" s="53">
        <v>51</v>
      </c>
      <c r="L72" s="54">
        <v>153</v>
      </c>
      <c r="M72" s="55">
        <v>3</v>
      </c>
      <c r="N72" s="57">
        <v>21.46</v>
      </c>
      <c r="O72" s="57">
        <v>21.5</v>
      </c>
      <c r="P72" s="57">
        <v>98.4</v>
      </c>
      <c r="Q72" s="57">
        <v>0.03999999999999915</v>
      </c>
      <c r="R72" s="57">
        <v>76.9</v>
      </c>
      <c r="S72" s="58">
        <v>76.86</v>
      </c>
      <c r="T72" s="59" t="s">
        <v>193</v>
      </c>
    </row>
    <row r="73" spans="1:20" ht="12.75">
      <c r="A73" s="47" t="s">
        <v>297</v>
      </c>
      <c r="B73" s="47" t="s">
        <v>301</v>
      </c>
      <c r="C73" s="49">
        <v>36488</v>
      </c>
      <c r="D73" s="50">
        <v>0.6</v>
      </c>
      <c r="E73" s="62">
        <v>3</v>
      </c>
      <c r="F73" s="51">
        <v>615</v>
      </c>
      <c r="G73" s="50">
        <v>7.86</v>
      </c>
      <c r="H73" s="50">
        <v>9.7</v>
      </c>
      <c r="I73" s="52" t="s">
        <v>455</v>
      </c>
      <c r="J73" s="53">
        <v>0.7</v>
      </c>
      <c r="K73" s="53">
        <v>51</v>
      </c>
      <c r="L73" s="54">
        <v>35.7</v>
      </c>
      <c r="M73" s="55">
        <v>3</v>
      </c>
      <c r="N73" s="57">
        <v>14.15</v>
      </c>
      <c r="O73" s="57">
        <v>14.2</v>
      </c>
      <c r="P73" s="57">
        <v>86.6</v>
      </c>
      <c r="Q73" s="57">
        <v>0.049999999999998934</v>
      </c>
      <c r="R73" s="57">
        <v>72.4</v>
      </c>
      <c r="S73" s="58">
        <v>72.35</v>
      </c>
      <c r="T73" s="59" t="s">
        <v>193</v>
      </c>
    </row>
    <row r="74" spans="1:20" ht="12.75">
      <c r="A74" s="47" t="s">
        <v>297</v>
      </c>
      <c r="B74" s="47" t="s">
        <v>302</v>
      </c>
      <c r="C74" s="49">
        <v>36488</v>
      </c>
      <c r="D74" s="50">
        <v>0.8</v>
      </c>
      <c r="E74" s="62">
        <v>1.6</v>
      </c>
      <c r="F74" s="51">
        <v>709</v>
      </c>
      <c r="G74" s="50">
        <v>7.7</v>
      </c>
      <c r="H74" s="50">
        <v>9.7</v>
      </c>
      <c r="I74" s="52" t="s">
        <v>455</v>
      </c>
      <c r="J74" s="53">
        <v>0.7</v>
      </c>
      <c r="K74" s="53">
        <v>30</v>
      </c>
      <c r="L74" s="54">
        <v>23.1</v>
      </c>
      <c r="M74" s="55">
        <v>3</v>
      </c>
      <c r="N74" s="57">
        <v>29.06</v>
      </c>
      <c r="O74" s="57">
        <v>40.1</v>
      </c>
      <c r="P74" s="57">
        <v>74.5</v>
      </c>
      <c r="Q74" s="57">
        <v>11.04</v>
      </c>
      <c r="R74" s="57">
        <v>34.4</v>
      </c>
      <c r="S74" s="58">
        <v>23.36</v>
      </c>
      <c r="T74" s="59" t="s">
        <v>193</v>
      </c>
    </row>
    <row r="75" spans="1:20" ht="12.75">
      <c r="A75" s="47" t="s">
        <v>297</v>
      </c>
      <c r="B75" s="47" t="s">
        <v>317</v>
      </c>
      <c r="C75" s="49">
        <v>36493</v>
      </c>
      <c r="D75" s="50">
        <v>3.7</v>
      </c>
      <c r="E75" s="62">
        <v>1.7</v>
      </c>
      <c r="F75" s="51">
        <v>582</v>
      </c>
      <c r="G75" s="50">
        <v>7.48</v>
      </c>
      <c r="H75" s="50">
        <v>10.2</v>
      </c>
      <c r="I75" s="52" t="s">
        <v>455</v>
      </c>
      <c r="J75" s="53">
        <v>3</v>
      </c>
      <c r="K75" s="53">
        <v>54</v>
      </c>
      <c r="L75" s="54">
        <v>162</v>
      </c>
      <c r="M75" s="55">
        <v>3</v>
      </c>
      <c r="N75" s="57">
        <v>27.09</v>
      </c>
      <c r="O75" s="57">
        <v>27.09</v>
      </c>
      <c r="P75" s="57">
        <v>109</v>
      </c>
      <c r="Q75" s="57">
        <v>0</v>
      </c>
      <c r="R75" s="57">
        <v>81.91</v>
      </c>
      <c r="S75" s="58">
        <v>81.91</v>
      </c>
      <c r="T75" s="59" t="s">
        <v>193</v>
      </c>
    </row>
    <row r="76" spans="1:20" ht="12.75">
      <c r="A76" s="47" t="s">
        <v>297</v>
      </c>
      <c r="B76" s="47" t="s">
        <v>326</v>
      </c>
      <c r="C76" s="49">
        <v>36493</v>
      </c>
      <c r="D76" s="50">
        <v>8.9</v>
      </c>
      <c r="E76" s="62">
        <v>10.8</v>
      </c>
      <c r="F76" s="51">
        <v>416</v>
      </c>
      <c r="G76" s="50">
        <v>7.6</v>
      </c>
      <c r="H76" s="50">
        <v>10.4</v>
      </c>
      <c r="I76" s="52" t="s">
        <v>456</v>
      </c>
      <c r="J76" s="53">
        <v>0.25</v>
      </c>
      <c r="K76" s="53">
        <v>20</v>
      </c>
      <c r="L76" s="54">
        <v>5</v>
      </c>
      <c r="M76" s="55">
        <v>5</v>
      </c>
      <c r="N76" s="57">
        <v>26.71</v>
      </c>
      <c r="O76" s="57">
        <v>26.8</v>
      </c>
      <c r="P76" s="57">
        <v>32.3</v>
      </c>
      <c r="Q76" s="57">
        <v>0.08999999999999986</v>
      </c>
      <c r="R76" s="57">
        <v>5.5</v>
      </c>
      <c r="S76" s="58">
        <v>5.41</v>
      </c>
      <c r="T76" s="59" t="s">
        <v>193</v>
      </c>
    </row>
    <row r="77" spans="1:20" ht="12.75">
      <c r="A77" s="47" t="s">
        <v>297</v>
      </c>
      <c r="B77" s="47" t="s">
        <v>300</v>
      </c>
      <c r="C77" s="49">
        <v>36494</v>
      </c>
      <c r="D77" s="50">
        <v>0.6</v>
      </c>
      <c r="E77" s="62">
        <v>3.1</v>
      </c>
      <c r="F77" s="51">
        <v>470</v>
      </c>
      <c r="G77" s="50">
        <v>7.63</v>
      </c>
      <c r="H77" s="50">
        <v>10.7</v>
      </c>
      <c r="I77" s="52" t="s">
        <v>455</v>
      </c>
      <c r="J77" s="53">
        <v>1.33</v>
      </c>
      <c r="K77" s="53">
        <v>54</v>
      </c>
      <c r="L77" s="54">
        <v>40.5</v>
      </c>
      <c r="M77" s="55">
        <v>3</v>
      </c>
      <c r="N77" s="57">
        <v>28.91</v>
      </c>
      <c r="O77" s="57">
        <v>28.92</v>
      </c>
      <c r="P77" s="57">
        <v>109</v>
      </c>
      <c r="Q77" s="57">
        <v>0.010000000000001563</v>
      </c>
      <c r="R77" s="57">
        <v>80.08</v>
      </c>
      <c r="S77" s="58">
        <v>80.07</v>
      </c>
      <c r="T77" s="59" t="s">
        <v>193</v>
      </c>
    </row>
    <row r="78" spans="1:20" ht="12.75">
      <c r="A78" s="47" t="s">
        <v>297</v>
      </c>
      <c r="B78" s="47" t="s">
        <v>314</v>
      </c>
      <c r="C78" s="49">
        <v>36494</v>
      </c>
      <c r="D78" s="50">
        <v>1</v>
      </c>
      <c r="E78" s="62">
        <v>4</v>
      </c>
      <c r="F78" s="51">
        <v>1072</v>
      </c>
      <c r="G78" s="50">
        <v>6.82</v>
      </c>
      <c r="H78" s="50">
        <v>11.8</v>
      </c>
      <c r="I78" s="52" t="s">
        <v>455</v>
      </c>
      <c r="J78" s="53">
        <v>0.65</v>
      </c>
      <c r="K78" s="53">
        <v>21</v>
      </c>
      <c r="L78" s="54">
        <v>13.5</v>
      </c>
      <c r="M78" s="55">
        <v>3</v>
      </c>
      <c r="N78" s="57">
        <v>31.9</v>
      </c>
      <c r="O78" s="57">
        <v>31.9</v>
      </c>
      <c r="P78" s="57">
        <v>58</v>
      </c>
      <c r="Q78" s="57">
        <v>0</v>
      </c>
      <c r="R78" s="57">
        <v>26.1</v>
      </c>
      <c r="S78" s="58">
        <v>26.1</v>
      </c>
      <c r="T78" s="59" t="s">
        <v>193</v>
      </c>
    </row>
    <row r="79" spans="1:20" ht="12.75">
      <c r="A79" s="47" t="s">
        <v>297</v>
      </c>
      <c r="B79" s="47" t="s">
        <v>312</v>
      </c>
      <c r="C79" s="49">
        <v>36494</v>
      </c>
      <c r="D79" s="50">
        <v>2.4</v>
      </c>
      <c r="E79" s="62">
        <v>25.5</v>
      </c>
      <c r="F79" s="51">
        <v>750</v>
      </c>
      <c r="G79" s="50">
        <v>6.91</v>
      </c>
      <c r="H79" s="50">
        <v>21.8</v>
      </c>
      <c r="I79" s="52" t="s">
        <v>455</v>
      </c>
      <c r="J79" s="53">
        <v>0.5</v>
      </c>
      <c r="K79" s="53">
        <v>15</v>
      </c>
      <c r="L79" s="54">
        <v>7.5</v>
      </c>
      <c r="M79" s="55">
        <v>3</v>
      </c>
      <c r="N79" s="57">
        <v>29.7</v>
      </c>
      <c r="O79" s="57">
        <v>29.7</v>
      </c>
      <c r="P79" s="57">
        <v>45</v>
      </c>
      <c r="Q79" s="57">
        <v>0</v>
      </c>
      <c r="R79" s="57">
        <v>15.3</v>
      </c>
      <c r="S79" s="58">
        <v>15.3</v>
      </c>
      <c r="T79" s="59" t="s">
        <v>193</v>
      </c>
    </row>
    <row r="80" spans="1:20" ht="12.75">
      <c r="A80" s="47" t="s">
        <v>297</v>
      </c>
      <c r="B80" s="47" t="s">
        <v>313</v>
      </c>
      <c r="C80" s="49">
        <v>36494</v>
      </c>
      <c r="D80" s="50">
        <v>2.8</v>
      </c>
      <c r="E80" s="62">
        <v>3.7</v>
      </c>
      <c r="F80" s="51">
        <v>884</v>
      </c>
      <c r="G80" s="50">
        <v>6.83</v>
      </c>
      <c r="H80" s="50">
        <v>14.3</v>
      </c>
      <c r="I80" s="52" t="s">
        <v>455</v>
      </c>
      <c r="J80" s="53">
        <v>0.25</v>
      </c>
      <c r="K80" s="53"/>
      <c r="L80" s="54">
        <v>5</v>
      </c>
      <c r="M80" s="55">
        <v>5</v>
      </c>
      <c r="N80" s="57">
        <v>30.05</v>
      </c>
      <c r="O80" s="57">
        <v>30.05</v>
      </c>
      <c r="P80" s="57">
        <v>35.55</v>
      </c>
      <c r="Q80" s="57">
        <v>0</v>
      </c>
      <c r="R80" s="57">
        <v>5.5</v>
      </c>
      <c r="S80" s="58">
        <v>5.5</v>
      </c>
      <c r="T80" s="59" t="s">
        <v>193</v>
      </c>
    </row>
    <row r="81" spans="1:20" ht="12.75">
      <c r="A81" s="47" t="s">
        <v>297</v>
      </c>
      <c r="B81" s="47" t="s">
        <v>310</v>
      </c>
      <c r="C81" s="49">
        <v>36494</v>
      </c>
      <c r="D81" s="50">
        <v>0.9</v>
      </c>
      <c r="E81" s="62">
        <v>6.3</v>
      </c>
      <c r="F81" s="51">
        <v>419</v>
      </c>
      <c r="G81" s="50">
        <v>6.96</v>
      </c>
      <c r="H81" s="50">
        <v>10.7</v>
      </c>
      <c r="I81" s="52" t="s">
        <v>455</v>
      </c>
      <c r="J81" s="53">
        <v>0.7</v>
      </c>
      <c r="K81" s="53">
        <v>21</v>
      </c>
      <c r="L81" s="54">
        <v>14.7</v>
      </c>
      <c r="M81" s="55">
        <v>3</v>
      </c>
      <c r="N81" s="57">
        <v>12.19</v>
      </c>
      <c r="O81" s="57">
        <v>12.4</v>
      </c>
      <c r="P81" s="57">
        <v>40.5</v>
      </c>
      <c r="Q81" s="57">
        <v>0.21000000000000085</v>
      </c>
      <c r="R81" s="57">
        <v>28.1</v>
      </c>
      <c r="S81" s="58">
        <v>27.89</v>
      </c>
      <c r="T81" s="59" t="s">
        <v>193</v>
      </c>
    </row>
    <row r="82" spans="1:20" ht="12.75">
      <c r="A82" s="47" t="s">
        <v>297</v>
      </c>
      <c r="B82" s="47" t="s">
        <v>311</v>
      </c>
      <c r="C82" s="49">
        <v>36494</v>
      </c>
      <c r="D82" s="50">
        <v>1.2</v>
      </c>
      <c r="E82" s="62">
        <v>0.8</v>
      </c>
      <c r="F82" s="51">
        <v>381</v>
      </c>
      <c r="G82" s="50">
        <v>6.97</v>
      </c>
      <c r="H82" s="50">
        <v>11.2</v>
      </c>
      <c r="I82" s="52" t="s">
        <v>455</v>
      </c>
      <c r="J82" s="53">
        <v>0.5</v>
      </c>
      <c r="K82" s="53">
        <v>15</v>
      </c>
      <c r="L82" s="54">
        <v>7.5</v>
      </c>
      <c r="M82" s="55">
        <v>3</v>
      </c>
      <c r="N82" s="57">
        <v>17.25</v>
      </c>
      <c r="O82" s="57">
        <v>17.25</v>
      </c>
      <c r="P82" s="57">
        <v>32</v>
      </c>
      <c r="Q82" s="57">
        <v>0</v>
      </c>
      <c r="R82" s="57">
        <v>14.75</v>
      </c>
      <c r="S82" s="58">
        <v>14.75</v>
      </c>
      <c r="T82" s="59" t="s">
        <v>193</v>
      </c>
    </row>
    <row r="83" spans="1:20" ht="12.75">
      <c r="A83" s="47" t="s">
        <v>297</v>
      </c>
      <c r="B83" s="47" t="s">
        <v>315</v>
      </c>
      <c r="C83" s="49">
        <v>36494</v>
      </c>
      <c r="D83" s="50">
        <v>1.1</v>
      </c>
      <c r="E83" s="62">
        <v>7.3</v>
      </c>
      <c r="F83" s="51">
        <v>410</v>
      </c>
      <c r="G83" s="50">
        <v>6.95</v>
      </c>
      <c r="H83" s="50">
        <v>11.3</v>
      </c>
      <c r="I83" s="52" t="s">
        <v>455</v>
      </c>
      <c r="J83" s="53">
        <v>0.6</v>
      </c>
      <c r="K83" s="53">
        <v>11</v>
      </c>
      <c r="L83" s="54">
        <v>12.6</v>
      </c>
      <c r="M83" s="55">
        <v>3</v>
      </c>
      <c r="N83" s="57">
        <v>18.5</v>
      </c>
      <c r="O83" s="57">
        <v>18.5</v>
      </c>
      <c r="P83" s="57">
        <v>41</v>
      </c>
      <c r="Q83" s="57">
        <v>0</v>
      </c>
      <c r="R83" s="57">
        <v>22.5</v>
      </c>
      <c r="S83" s="58">
        <v>22.5</v>
      </c>
      <c r="T83" s="59" t="s">
        <v>193</v>
      </c>
    </row>
    <row r="84" spans="1:20" ht="12.75">
      <c r="A84" s="47" t="s">
        <v>297</v>
      </c>
      <c r="B84" s="47" t="s">
        <v>316</v>
      </c>
      <c r="C84" s="49">
        <v>36494</v>
      </c>
      <c r="D84" s="50">
        <v>2.4</v>
      </c>
      <c r="E84" s="62">
        <v>2.9</v>
      </c>
      <c r="F84" s="51">
        <v>516</v>
      </c>
      <c r="G84" s="50">
        <v>6.79</v>
      </c>
      <c r="H84" s="50">
        <v>16.6</v>
      </c>
      <c r="I84" s="52" t="s">
        <v>455</v>
      </c>
      <c r="J84" s="53">
        <v>0.6</v>
      </c>
      <c r="K84" s="53">
        <v>18</v>
      </c>
      <c r="L84" s="54">
        <v>10.8</v>
      </c>
      <c r="M84" s="55">
        <v>3</v>
      </c>
      <c r="N84" s="57">
        <v>20.53</v>
      </c>
      <c r="O84" s="57">
        <v>20.53</v>
      </c>
      <c r="P84" s="57">
        <v>41</v>
      </c>
      <c r="Q84" s="57">
        <v>0</v>
      </c>
      <c r="R84" s="57">
        <v>20.47</v>
      </c>
      <c r="S84" s="58">
        <v>20.47</v>
      </c>
      <c r="T84" s="59" t="s">
        <v>193</v>
      </c>
    </row>
    <row r="85" spans="1:20" ht="12.75">
      <c r="A85" s="47" t="s">
        <v>297</v>
      </c>
      <c r="B85" s="47" t="s">
        <v>318</v>
      </c>
      <c r="C85" s="49">
        <v>36496</v>
      </c>
      <c r="D85" s="50">
        <v>0.8</v>
      </c>
      <c r="E85" s="62">
        <v>1.9</v>
      </c>
      <c r="F85" s="51">
        <v>645</v>
      </c>
      <c r="G85" s="50">
        <v>7.55</v>
      </c>
      <c r="H85" s="50">
        <v>9.7</v>
      </c>
      <c r="I85" s="52" t="s">
        <v>455</v>
      </c>
      <c r="J85" s="53">
        <v>3</v>
      </c>
      <c r="K85" s="53">
        <v>51</v>
      </c>
      <c r="L85" s="54">
        <v>153</v>
      </c>
      <c r="M85" s="55">
        <v>3</v>
      </c>
      <c r="N85" s="57">
        <v>36.5</v>
      </c>
      <c r="O85" s="57">
        <v>36.5</v>
      </c>
      <c r="P85" s="57">
        <v>111</v>
      </c>
      <c r="Q85" s="57">
        <v>0</v>
      </c>
      <c r="R85" s="57">
        <v>74.5</v>
      </c>
      <c r="S85" s="58">
        <v>74.5</v>
      </c>
      <c r="T85" s="69">
        <v>-177</v>
      </c>
    </row>
    <row r="86" spans="1:20" ht="12.75">
      <c r="A86" s="47" t="s">
        <v>297</v>
      </c>
      <c r="B86" s="47" t="s">
        <v>319</v>
      </c>
      <c r="C86" s="49">
        <v>36496</v>
      </c>
      <c r="D86" s="50">
        <v>1.1</v>
      </c>
      <c r="E86" s="62">
        <v>0.8</v>
      </c>
      <c r="F86" s="51">
        <v>665</v>
      </c>
      <c r="G86" s="50">
        <v>7.06</v>
      </c>
      <c r="H86" s="50">
        <v>9.9</v>
      </c>
      <c r="I86" s="52" t="s">
        <v>455</v>
      </c>
      <c r="J86" s="53">
        <v>0.7</v>
      </c>
      <c r="K86" s="53">
        <v>60</v>
      </c>
      <c r="L86" s="54">
        <v>42</v>
      </c>
      <c r="M86" s="55">
        <v>3</v>
      </c>
      <c r="N86" s="57">
        <v>35.2</v>
      </c>
      <c r="O86" s="57">
        <v>35.2</v>
      </c>
      <c r="P86" s="57">
        <v>118</v>
      </c>
      <c r="Q86" s="57">
        <v>0</v>
      </c>
      <c r="R86" s="57">
        <v>82.8</v>
      </c>
      <c r="S86" s="58">
        <v>82.8</v>
      </c>
      <c r="T86" s="69">
        <v>-91.1</v>
      </c>
    </row>
    <row r="87" spans="1:20" ht="12.75">
      <c r="A87" s="47" t="s">
        <v>297</v>
      </c>
      <c r="B87" s="47" t="s">
        <v>320</v>
      </c>
      <c r="C87" s="49">
        <v>36496</v>
      </c>
      <c r="D87" s="50">
        <v>0.7</v>
      </c>
      <c r="E87" s="62">
        <v>1</v>
      </c>
      <c r="F87" s="51">
        <v>547</v>
      </c>
      <c r="G87" s="50">
        <v>7.5</v>
      </c>
      <c r="H87" s="50">
        <v>9.8</v>
      </c>
      <c r="I87" s="52" t="s">
        <v>455</v>
      </c>
      <c r="J87" s="53">
        <v>0.7</v>
      </c>
      <c r="K87" s="53">
        <v>57</v>
      </c>
      <c r="L87" s="54">
        <v>39.9</v>
      </c>
      <c r="M87" s="55">
        <v>3</v>
      </c>
      <c r="N87" s="57">
        <v>15.3</v>
      </c>
      <c r="O87" s="57">
        <v>15.3</v>
      </c>
      <c r="P87" s="57">
        <v>94.5</v>
      </c>
      <c r="Q87" s="57">
        <v>0</v>
      </c>
      <c r="R87" s="57">
        <v>79.2</v>
      </c>
      <c r="S87" s="58">
        <v>79.2</v>
      </c>
      <c r="T87" s="69">
        <v>-168</v>
      </c>
    </row>
    <row r="88" spans="1:20" ht="12.75">
      <c r="A88" s="47" t="s">
        <v>297</v>
      </c>
      <c r="B88" s="47" t="s">
        <v>321</v>
      </c>
      <c r="C88" s="49">
        <v>36496</v>
      </c>
      <c r="D88" s="50">
        <v>0.8</v>
      </c>
      <c r="E88" s="62">
        <v>5.2</v>
      </c>
      <c r="F88" s="51">
        <v>691</v>
      </c>
      <c r="G88" s="50">
        <v>7.18</v>
      </c>
      <c r="H88" s="50">
        <v>10.2</v>
      </c>
      <c r="I88" s="52" t="s">
        <v>455</v>
      </c>
      <c r="J88" s="53">
        <v>0.5</v>
      </c>
      <c r="K88" s="53">
        <v>27</v>
      </c>
      <c r="L88" s="54">
        <v>18</v>
      </c>
      <c r="M88" s="55">
        <v>4</v>
      </c>
      <c r="N88" s="57">
        <v>13.12</v>
      </c>
      <c r="O88" s="57">
        <v>13.12</v>
      </c>
      <c r="P88" s="57">
        <v>39</v>
      </c>
      <c r="Q88" s="57">
        <v>0</v>
      </c>
      <c r="R88" s="57">
        <v>25.88</v>
      </c>
      <c r="S88" s="58">
        <v>25.88</v>
      </c>
      <c r="T88" s="69">
        <v>-130</v>
      </c>
    </row>
    <row r="89" spans="1:20" ht="12.75">
      <c r="A89" s="47" t="s">
        <v>297</v>
      </c>
      <c r="B89" s="47" t="s">
        <v>322</v>
      </c>
      <c r="C89" s="49">
        <v>36496</v>
      </c>
      <c r="D89" s="50">
        <v>6.4</v>
      </c>
      <c r="E89" s="62">
        <v>1.3</v>
      </c>
      <c r="F89" s="51">
        <v>491</v>
      </c>
      <c r="G89" s="50">
        <v>7.3</v>
      </c>
      <c r="H89" s="50">
        <v>10.9</v>
      </c>
      <c r="I89" s="52" t="s">
        <v>459</v>
      </c>
      <c r="J89" s="53">
        <v>0.2</v>
      </c>
      <c r="K89" s="53">
        <v>12</v>
      </c>
      <c r="L89" s="54">
        <v>2.4</v>
      </c>
      <c r="M89" s="55">
        <v>3</v>
      </c>
      <c r="N89" s="57">
        <v>13.52</v>
      </c>
      <c r="O89" s="57">
        <v>13.52</v>
      </c>
      <c r="P89" s="57">
        <v>17.5</v>
      </c>
      <c r="Q89" s="57">
        <v>0</v>
      </c>
      <c r="R89" s="57">
        <v>3.98</v>
      </c>
      <c r="S89" s="58">
        <v>3.98</v>
      </c>
      <c r="T89" s="69">
        <v>-57</v>
      </c>
    </row>
    <row r="90" spans="1:20" ht="12.75">
      <c r="A90" s="47" t="s">
        <v>297</v>
      </c>
      <c r="B90" s="47" t="s">
        <v>326</v>
      </c>
      <c r="C90" s="49">
        <v>36495</v>
      </c>
      <c r="D90" s="50">
        <v>10.7</v>
      </c>
      <c r="E90" s="62">
        <v>1.9</v>
      </c>
      <c r="F90" s="51">
        <v>580</v>
      </c>
      <c r="G90" s="50">
        <v>6.79</v>
      </c>
      <c r="H90" s="50">
        <v>10.9</v>
      </c>
      <c r="I90" s="52" t="s">
        <v>459</v>
      </c>
      <c r="J90" s="53">
        <v>0.5</v>
      </c>
      <c r="K90" s="53">
        <v>6</v>
      </c>
      <c r="L90" s="54">
        <v>3</v>
      </c>
      <c r="M90" s="55">
        <v>3</v>
      </c>
      <c r="N90" s="57">
        <v>26.74</v>
      </c>
      <c r="O90" s="57">
        <v>26.73</v>
      </c>
      <c r="P90" s="57">
        <v>32.3</v>
      </c>
      <c r="Q90" s="57">
        <v>-0.00999999999999801</v>
      </c>
      <c r="R90" s="57">
        <v>5.57</v>
      </c>
      <c r="S90" s="58">
        <v>5.579999999999995</v>
      </c>
      <c r="T90" s="69">
        <v>111</v>
      </c>
    </row>
    <row r="91" spans="1:20" ht="12.75">
      <c r="A91" s="47" t="s">
        <v>297</v>
      </c>
      <c r="B91" s="47" t="s">
        <v>460</v>
      </c>
      <c r="C91" s="49">
        <v>36497</v>
      </c>
      <c r="D91" s="50">
        <v>10.3</v>
      </c>
      <c r="E91" s="62">
        <v>48.7</v>
      </c>
      <c r="F91" s="51">
        <v>1753</v>
      </c>
      <c r="G91" s="50">
        <v>7.32</v>
      </c>
      <c r="H91" s="50">
        <v>14.5</v>
      </c>
      <c r="I91" s="52" t="s">
        <v>459</v>
      </c>
      <c r="J91" s="53" t="s">
        <v>193</v>
      </c>
      <c r="K91" s="53"/>
      <c r="L91" s="54" t="s">
        <v>193</v>
      </c>
      <c r="M91" s="55" t="s">
        <v>193</v>
      </c>
      <c r="N91" s="57" t="s">
        <v>193</v>
      </c>
      <c r="O91" s="57" t="s">
        <v>193</v>
      </c>
      <c r="P91" s="57" t="s">
        <v>193</v>
      </c>
      <c r="Q91" s="57"/>
      <c r="R91" s="57"/>
      <c r="S91" s="58"/>
      <c r="T91" s="69">
        <v>-132</v>
      </c>
    </row>
    <row r="92" spans="1:20" ht="12.75">
      <c r="A92" s="47" t="s">
        <v>297</v>
      </c>
      <c r="B92" s="47" t="s">
        <v>461</v>
      </c>
      <c r="C92" s="49">
        <v>36497</v>
      </c>
      <c r="D92" s="50">
        <v>10.5</v>
      </c>
      <c r="E92" s="62">
        <v>22.1</v>
      </c>
      <c r="F92" s="51">
        <v>1299</v>
      </c>
      <c r="G92" s="50">
        <v>7.44</v>
      </c>
      <c r="H92" s="50">
        <v>7.1</v>
      </c>
      <c r="I92" s="52" t="s">
        <v>459</v>
      </c>
      <c r="J92" s="53" t="s">
        <v>193</v>
      </c>
      <c r="K92" s="53"/>
      <c r="L92" s="54" t="s">
        <v>193</v>
      </c>
      <c r="M92" s="55" t="s">
        <v>193</v>
      </c>
      <c r="N92" s="57" t="s">
        <v>193</v>
      </c>
      <c r="O92" s="57" t="s">
        <v>193</v>
      </c>
      <c r="P92" s="57" t="s">
        <v>193</v>
      </c>
      <c r="Q92" s="57"/>
      <c r="R92" s="57"/>
      <c r="S92" s="58"/>
      <c r="T92" s="70">
        <v>4.8</v>
      </c>
    </row>
    <row r="93" spans="1:20" ht="12.75">
      <c r="A93" s="47" t="s">
        <v>297</v>
      </c>
      <c r="B93" s="47" t="s">
        <v>462</v>
      </c>
      <c r="C93" s="49">
        <v>36497</v>
      </c>
      <c r="D93" s="50">
        <v>13.3</v>
      </c>
      <c r="E93" s="62">
        <v>9</v>
      </c>
      <c r="F93" s="51">
        <v>823</v>
      </c>
      <c r="G93" s="50">
        <v>7.66</v>
      </c>
      <c r="H93" s="50">
        <v>4.2</v>
      </c>
      <c r="I93" s="52" t="s">
        <v>459</v>
      </c>
      <c r="J93" s="53" t="s">
        <v>193</v>
      </c>
      <c r="K93" s="53"/>
      <c r="L93" s="54" t="s">
        <v>193</v>
      </c>
      <c r="M93" s="55" t="s">
        <v>193</v>
      </c>
      <c r="N93" s="57" t="s">
        <v>193</v>
      </c>
      <c r="O93" s="57" t="s">
        <v>193</v>
      </c>
      <c r="P93" s="57" t="s">
        <v>193</v>
      </c>
      <c r="Q93" s="57"/>
      <c r="R93" s="57"/>
      <c r="S93" s="58"/>
      <c r="T93" s="70">
        <v>61</v>
      </c>
    </row>
    <row r="94" spans="1:20" ht="12.75">
      <c r="A94" s="47" t="s">
        <v>297</v>
      </c>
      <c r="B94" s="47" t="s">
        <v>463</v>
      </c>
      <c r="C94" s="49">
        <v>36497</v>
      </c>
      <c r="D94" s="50">
        <v>13.2</v>
      </c>
      <c r="E94" s="62">
        <v>60.2</v>
      </c>
      <c r="F94" s="51">
        <v>572</v>
      </c>
      <c r="G94" s="50">
        <v>8.07</v>
      </c>
      <c r="H94" s="50">
        <v>4.6</v>
      </c>
      <c r="I94" s="52" t="s">
        <v>459</v>
      </c>
      <c r="J94" s="53" t="s">
        <v>193</v>
      </c>
      <c r="K94" s="53"/>
      <c r="L94" s="54" t="s">
        <v>193</v>
      </c>
      <c r="M94" s="55" t="s">
        <v>193</v>
      </c>
      <c r="N94" s="57" t="s">
        <v>193</v>
      </c>
      <c r="O94" s="57" t="s">
        <v>193</v>
      </c>
      <c r="P94" s="57" t="s">
        <v>193</v>
      </c>
      <c r="Q94" s="57"/>
      <c r="R94" s="57"/>
      <c r="S94" s="58"/>
      <c r="T94" s="70">
        <v>51</v>
      </c>
    </row>
    <row r="95" spans="1:20" ht="12.75">
      <c r="A95" s="47" t="s">
        <v>297</v>
      </c>
      <c r="B95" s="47" t="s">
        <v>464</v>
      </c>
      <c r="C95" s="49">
        <v>36497</v>
      </c>
      <c r="D95" s="50">
        <v>11.6</v>
      </c>
      <c r="E95" s="62">
        <v>19.6</v>
      </c>
      <c r="F95" s="51">
        <v>695</v>
      </c>
      <c r="G95" s="50">
        <v>7.55</v>
      </c>
      <c r="H95" s="50">
        <v>4.5</v>
      </c>
      <c r="I95" s="52" t="s">
        <v>459</v>
      </c>
      <c r="J95" s="53" t="s">
        <v>193</v>
      </c>
      <c r="K95" s="53"/>
      <c r="L95" s="54" t="s">
        <v>193</v>
      </c>
      <c r="M95" s="55" t="s">
        <v>193</v>
      </c>
      <c r="N95" s="57" t="s">
        <v>193</v>
      </c>
      <c r="O95" s="57" t="s">
        <v>193</v>
      </c>
      <c r="P95" s="57" t="s">
        <v>193</v>
      </c>
      <c r="Q95" s="57"/>
      <c r="R95" s="57"/>
      <c r="S95" s="58"/>
      <c r="T95" s="70">
        <v>63.8</v>
      </c>
    </row>
    <row r="96" spans="1:20" ht="12.75">
      <c r="A96" s="47" t="s">
        <v>297</v>
      </c>
      <c r="B96" s="47" t="s">
        <v>465</v>
      </c>
      <c r="C96" s="49">
        <v>36497</v>
      </c>
      <c r="D96" s="50">
        <v>12.6</v>
      </c>
      <c r="E96" s="62">
        <v>2.3</v>
      </c>
      <c r="F96" s="51">
        <v>671</v>
      </c>
      <c r="G96" s="50">
        <v>7.57</v>
      </c>
      <c r="H96" s="50">
        <v>3.7</v>
      </c>
      <c r="I96" s="52" t="s">
        <v>459</v>
      </c>
      <c r="J96" s="53" t="s">
        <v>193</v>
      </c>
      <c r="K96" s="53"/>
      <c r="L96" s="54" t="s">
        <v>193</v>
      </c>
      <c r="M96" s="55" t="s">
        <v>193</v>
      </c>
      <c r="N96" s="57" t="s">
        <v>193</v>
      </c>
      <c r="O96" s="57" t="s">
        <v>193</v>
      </c>
      <c r="P96" s="57" t="s">
        <v>193</v>
      </c>
      <c r="Q96" s="57"/>
      <c r="R96" s="57"/>
      <c r="S96" s="58"/>
      <c r="T96" s="70">
        <v>78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&amp;CTable III.3.  1999 Stabilization data for ground water sampling at Anoka Regional Sanitary Landfill, SW-94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46"/>
  <sheetViews>
    <sheetView zoomScale="75" zoomScaleNormal="75" workbookViewId="0" topLeftCell="A4">
      <selection activeCell="I19" sqref="I19"/>
    </sheetView>
  </sheetViews>
  <sheetFormatPr defaultColWidth="9.140625" defaultRowHeight="12.75"/>
  <cols>
    <col min="1" max="1" width="11.421875" style="0" customWidth="1"/>
    <col min="2" max="2" width="10.00390625" style="0" customWidth="1"/>
    <col min="3" max="3" width="9.57421875" style="0" customWidth="1"/>
    <col min="4" max="4" width="8.8515625" style="0" customWidth="1"/>
    <col min="7" max="7" width="10.140625" style="0" customWidth="1"/>
    <col min="8" max="8" width="10.421875" style="0" customWidth="1"/>
    <col min="9" max="13" width="10.140625" style="0" bestFit="1" customWidth="1"/>
    <col min="14" max="14" width="11.140625" style="0" bestFit="1" customWidth="1"/>
    <col min="15" max="15" width="8.00390625" style="0" bestFit="1" customWidth="1"/>
    <col min="16" max="16" width="12.00390625" style="0" bestFit="1" customWidth="1"/>
    <col min="17" max="17" width="10.8515625" style="0" bestFit="1" customWidth="1"/>
  </cols>
  <sheetData>
    <row r="1" ht="12.75" hidden="1">
      <c r="A1" s="31" t="s">
        <v>19</v>
      </c>
    </row>
    <row r="2" ht="12.75" hidden="1">
      <c r="A2" s="32" t="s">
        <v>445</v>
      </c>
    </row>
    <row r="3" ht="12.75" hidden="1">
      <c r="A3" s="40" t="s">
        <v>446</v>
      </c>
    </row>
    <row r="4" spans="1:17" ht="26.25" thickBot="1">
      <c r="A4" s="42" t="s">
        <v>327</v>
      </c>
      <c r="B4" s="33">
        <v>36161</v>
      </c>
      <c r="C4" s="33">
        <v>36192</v>
      </c>
      <c r="D4" s="33">
        <v>36220</v>
      </c>
      <c r="E4" s="33">
        <v>36251</v>
      </c>
      <c r="F4" s="33">
        <v>36281</v>
      </c>
      <c r="G4" s="33">
        <v>36312</v>
      </c>
      <c r="H4" s="33">
        <v>36342</v>
      </c>
      <c r="I4" s="33">
        <v>36373</v>
      </c>
      <c r="J4" s="33">
        <v>36404</v>
      </c>
      <c r="K4" s="33">
        <v>36434</v>
      </c>
      <c r="L4" s="33">
        <v>36465</v>
      </c>
      <c r="M4" s="33">
        <v>36495</v>
      </c>
      <c r="N4" s="33" t="s">
        <v>447</v>
      </c>
      <c r="O4" s="33" t="s">
        <v>448</v>
      </c>
      <c r="P4" s="33" t="s">
        <v>452</v>
      </c>
      <c r="Q4" s="33" t="s">
        <v>451</v>
      </c>
    </row>
    <row r="5" spans="1:15" ht="12.75">
      <c r="A5" s="34" t="s">
        <v>328</v>
      </c>
      <c r="B5" s="35">
        <v>326207.9999999993</v>
      </c>
      <c r="C5" s="35">
        <v>63887.99999999952</v>
      </c>
      <c r="D5" s="35">
        <v>8258.400000001624</v>
      </c>
      <c r="E5" s="35">
        <v>0</v>
      </c>
      <c r="F5" s="35">
        <v>0</v>
      </c>
      <c r="G5" s="35">
        <v>565567.1999999988</v>
      </c>
      <c r="H5" s="35">
        <v>545875.200000001</v>
      </c>
      <c r="I5" s="35">
        <v>366794.39999999746</v>
      </c>
      <c r="J5" s="35">
        <v>255474.0000000025</v>
      </c>
      <c r="K5" s="35"/>
      <c r="L5" s="35">
        <v>0</v>
      </c>
      <c r="M5" s="35">
        <v>812268</v>
      </c>
      <c r="N5" s="36">
        <f aca="true" t="shared" si="0" ref="N5:N25">SUM(B5:M5)</f>
        <v>2944333.2</v>
      </c>
      <c r="O5" s="37">
        <f>N5/(24*(365-122)*60)</f>
        <v>8.414303840877915</v>
      </c>
    </row>
    <row r="6" spans="1:15" ht="12.75">
      <c r="A6" s="34" t="s">
        <v>329</v>
      </c>
      <c r="B6" s="35">
        <v>33091.20000000007</v>
      </c>
      <c r="C6" s="35">
        <v>25250.399999999878</v>
      </c>
      <c r="D6" s="35">
        <v>17551.80000000006</v>
      </c>
      <c r="E6" s="35">
        <v>28308</v>
      </c>
      <c r="F6" s="35">
        <v>1873.7999999999738</v>
      </c>
      <c r="G6" s="35">
        <v>0</v>
      </c>
      <c r="H6" s="35">
        <v>414510</v>
      </c>
      <c r="I6" s="35">
        <v>239500.79999999888</v>
      </c>
      <c r="J6" s="35">
        <v>143616</v>
      </c>
      <c r="K6" s="35"/>
      <c r="L6" s="35">
        <v>231566.4</v>
      </c>
      <c r="M6" s="35">
        <v>262581.6</v>
      </c>
      <c r="N6" s="36">
        <f t="shared" si="0"/>
        <v>1397849.9999999986</v>
      </c>
      <c r="O6" s="37">
        <f>N6/(24*(365-61)*60)</f>
        <v>3.1931880482456108</v>
      </c>
    </row>
    <row r="7" spans="1:15" ht="12.75">
      <c r="A7" s="34" t="s">
        <v>330</v>
      </c>
      <c r="B7" s="35">
        <v>355782</v>
      </c>
      <c r="C7" s="35">
        <v>292134.5999999993</v>
      </c>
      <c r="D7" s="35">
        <v>173052</v>
      </c>
      <c r="E7" s="35">
        <v>303300</v>
      </c>
      <c r="F7" s="35">
        <v>386526.6000000025</v>
      </c>
      <c r="G7" s="35">
        <v>724097.3999999985</v>
      </c>
      <c r="H7" s="35">
        <v>1015934.4</v>
      </c>
      <c r="I7" s="35">
        <v>800959.1999999944</v>
      </c>
      <c r="J7" s="35">
        <v>465753.60000000545</v>
      </c>
      <c r="K7" s="35"/>
      <c r="L7" s="35">
        <v>683713.8</v>
      </c>
      <c r="M7" s="35">
        <v>724498.2</v>
      </c>
      <c r="N7" s="36">
        <f t="shared" si="0"/>
        <v>5925751.8</v>
      </c>
      <c r="O7" s="37">
        <f>N7/(24*(365-31)*60)</f>
        <v>12.3206749001996</v>
      </c>
    </row>
    <row r="8" spans="1:15" ht="12.75">
      <c r="A8" s="34" t="s">
        <v>331</v>
      </c>
      <c r="B8" s="35">
        <v>111731.40000000072</v>
      </c>
      <c r="C8" s="35">
        <v>306459.00000000076</v>
      </c>
      <c r="D8" s="35">
        <v>265911.59999999905</v>
      </c>
      <c r="E8" s="35">
        <v>321678</v>
      </c>
      <c r="F8" s="35">
        <v>34861.80000000085</v>
      </c>
      <c r="G8" s="35">
        <v>0</v>
      </c>
      <c r="H8" s="35">
        <v>1031097.5999999928</v>
      </c>
      <c r="I8" s="35">
        <v>666111.6000000046</v>
      </c>
      <c r="J8" s="35">
        <v>382032</v>
      </c>
      <c r="K8" s="35"/>
      <c r="L8" s="35">
        <v>365236.2</v>
      </c>
      <c r="M8" s="35">
        <v>471081.6</v>
      </c>
      <c r="N8" s="36">
        <f t="shared" si="0"/>
        <v>3956200.799999999</v>
      </c>
      <c r="O8" s="37">
        <f>N8/(24*(365-61)*60)</f>
        <v>9.037373903508769</v>
      </c>
    </row>
    <row r="9" spans="1:15" ht="12.75">
      <c r="A9" s="34" t="s">
        <v>332</v>
      </c>
      <c r="B9" s="35">
        <v>612631.2000000014</v>
      </c>
      <c r="C9" s="35">
        <v>529817.4000000039</v>
      </c>
      <c r="D9" s="35">
        <v>361152</v>
      </c>
      <c r="E9" s="35">
        <v>582422.3999999987</v>
      </c>
      <c r="F9" s="35">
        <v>438700.79999999615</v>
      </c>
      <c r="G9" s="35">
        <v>638405.4000000053</v>
      </c>
      <c r="H9" s="35">
        <v>702561.5999999952</v>
      </c>
      <c r="I9" s="35">
        <v>509020.8000000024</v>
      </c>
      <c r="J9" s="35">
        <v>384669.00000000116</v>
      </c>
      <c r="K9" s="35"/>
      <c r="L9" s="35">
        <v>0</v>
      </c>
      <c r="M9" s="35">
        <v>964000.2</v>
      </c>
      <c r="N9" s="36">
        <f t="shared" si="0"/>
        <v>5723380.8000000045</v>
      </c>
      <c r="O9" s="37">
        <f>N9/(24*(365-61)*60)</f>
        <v>13.074243421052643</v>
      </c>
    </row>
    <row r="10" spans="1:15" ht="12.75">
      <c r="A10" s="34" t="s">
        <v>333</v>
      </c>
      <c r="B10" s="35">
        <v>581940</v>
      </c>
      <c r="C10" s="35">
        <v>661543.1999999986</v>
      </c>
      <c r="D10" s="35">
        <v>393756</v>
      </c>
      <c r="E10" s="35">
        <v>699715.7999999985</v>
      </c>
      <c r="F10" s="35">
        <v>537726.600000006</v>
      </c>
      <c r="G10" s="35">
        <v>977025.599999996</v>
      </c>
      <c r="H10" s="35">
        <v>1086696</v>
      </c>
      <c r="I10" s="35">
        <v>823283.9999999962</v>
      </c>
      <c r="J10" s="35">
        <v>580788</v>
      </c>
      <c r="K10" s="35"/>
      <c r="L10" s="35"/>
      <c r="M10" s="35">
        <v>695058</v>
      </c>
      <c r="N10" s="36">
        <f t="shared" si="0"/>
        <v>7037533.1999999955</v>
      </c>
      <c r="O10" s="37">
        <f>N10/(24*(365-61)*60)</f>
        <v>16.07623629385964</v>
      </c>
    </row>
    <row r="11" spans="1:15" ht="12.75">
      <c r="A11" s="34" t="s">
        <v>334</v>
      </c>
      <c r="B11" s="35">
        <v>471891.600000001</v>
      </c>
      <c r="C11" s="35">
        <v>500733.6000000012</v>
      </c>
      <c r="D11" s="35">
        <v>278454.59999999905</v>
      </c>
      <c r="E11" s="35">
        <v>372103.1999999992</v>
      </c>
      <c r="F11" s="35">
        <v>414259.2000000008</v>
      </c>
      <c r="G11" s="35">
        <v>399650.3999999992</v>
      </c>
      <c r="H11" s="35">
        <v>242524.80000000168</v>
      </c>
      <c r="I11" s="35">
        <v>636275.9999999956</v>
      </c>
      <c r="J11" s="35">
        <v>503494.19999999844</v>
      </c>
      <c r="K11" s="35"/>
      <c r="L11" s="35">
        <v>476729.4</v>
      </c>
      <c r="M11" s="35">
        <v>0</v>
      </c>
      <c r="N11" s="36">
        <f t="shared" si="0"/>
        <v>4296116.999999996</v>
      </c>
      <c r="O11" s="37">
        <f>N11/(24*(365-62)*60)</f>
        <v>9.846252750275019</v>
      </c>
    </row>
    <row r="12" spans="1:15" ht="12.75">
      <c r="A12" s="34" t="s">
        <v>335</v>
      </c>
      <c r="B12" s="35">
        <v>1088031</v>
      </c>
      <c r="C12" s="35">
        <v>1471248</v>
      </c>
      <c r="D12" s="35">
        <v>466376.40000000165</v>
      </c>
      <c r="E12" s="35">
        <v>788580</v>
      </c>
      <c r="F12" s="35">
        <v>732412.7999999949</v>
      </c>
      <c r="G12" s="35">
        <v>921189.0000000075</v>
      </c>
      <c r="H12" s="35">
        <v>1046136.5999999945</v>
      </c>
      <c r="I12" s="35">
        <v>568084.8000000013</v>
      </c>
      <c r="J12" s="35">
        <v>313563.59999999864</v>
      </c>
      <c r="K12" s="35"/>
      <c r="L12" s="35">
        <v>805171.2</v>
      </c>
      <c r="M12" s="35">
        <v>310392</v>
      </c>
      <c r="N12" s="36">
        <f t="shared" si="0"/>
        <v>8511185.399999999</v>
      </c>
      <c r="O12" s="37">
        <f>N12/(24*(365-31)*60)</f>
        <v>17.696243762475046</v>
      </c>
    </row>
    <row r="13" spans="1:15" ht="12.75">
      <c r="A13" s="34" t="s">
        <v>336</v>
      </c>
      <c r="B13" s="35">
        <v>0</v>
      </c>
      <c r="C13" s="35">
        <v>880010.3999999978</v>
      </c>
      <c r="D13" s="35">
        <v>596761.200000002</v>
      </c>
      <c r="E13" s="35">
        <v>949027.1999999979</v>
      </c>
      <c r="F13" s="35">
        <v>0</v>
      </c>
      <c r="G13" s="35">
        <v>0</v>
      </c>
      <c r="H13" s="35">
        <v>555111.5999999979</v>
      </c>
      <c r="I13" s="35">
        <v>300718.8000000036</v>
      </c>
      <c r="J13" s="35">
        <v>0</v>
      </c>
      <c r="K13" s="35"/>
      <c r="L13" s="35">
        <v>275652</v>
      </c>
      <c r="M13" s="35">
        <v>364630.2</v>
      </c>
      <c r="N13" s="36">
        <f t="shared" si="0"/>
        <v>3921911.3999999994</v>
      </c>
      <c r="O13" s="37">
        <f>N13/(24*(365-153)*60)</f>
        <v>12.846931996855345</v>
      </c>
    </row>
    <row r="14" spans="1:15" ht="12.75">
      <c r="A14" s="34" t="s">
        <v>337</v>
      </c>
      <c r="B14" s="35">
        <v>8992.800000000017</v>
      </c>
      <c r="C14" s="35">
        <v>3246</v>
      </c>
      <c r="D14" s="35">
        <v>7518.599999999948</v>
      </c>
      <c r="E14" s="35">
        <v>4045.1999999999825</v>
      </c>
      <c r="F14" s="35">
        <v>22929.60000000021</v>
      </c>
      <c r="G14" s="35">
        <v>0</v>
      </c>
      <c r="H14" s="35">
        <v>0</v>
      </c>
      <c r="I14" s="35">
        <v>2192171.4</v>
      </c>
      <c r="J14" s="35">
        <v>70316.39999999962</v>
      </c>
      <c r="K14" s="35"/>
      <c r="L14" s="35">
        <v>0</v>
      </c>
      <c r="M14" s="35">
        <v>16617.6</v>
      </c>
      <c r="N14" s="36">
        <f t="shared" si="0"/>
        <v>2325837.5999999996</v>
      </c>
      <c r="O14" s="37">
        <f>N14/(24*(365-122)*60)</f>
        <v>6.646769547325102</v>
      </c>
    </row>
    <row r="15" spans="1:15" ht="12.75">
      <c r="A15" s="34" t="s">
        <v>338</v>
      </c>
      <c r="B15" s="35">
        <v>33062.40000000014</v>
      </c>
      <c r="C15" s="35">
        <v>28876.79999999993</v>
      </c>
      <c r="D15" s="35">
        <v>20059.20000000007</v>
      </c>
      <c r="E15" s="35">
        <v>36396</v>
      </c>
      <c r="F15" s="35">
        <v>26304</v>
      </c>
      <c r="G15" s="35">
        <v>4430.999999999694</v>
      </c>
      <c r="H15" s="35">
        <v>46809.000000000306</v>
      </c>
      <c r="I15" s="35">
        <v>67500</v>
      </c>
      <c r="J15" s="35">
        <v>38696.400000000314</v>
      </c>
      <c r="K15" s="35"/>
      <c r="L15" s="35">
        <v>0</v>
      </c>
      <c r="M15" s="35">
        <v>0</v>
      </c>
      <c r="N15" s="36">
        <f t="shared" si="0"/>
        <v>302134.80000000045</v>
      </c>
      <c r="O15" s="37">
        <f>N15/(24*(365-92)*60)</f>
        <v>0.7685561660561672</v>
      </c>
    </row>
    <row r="16" spans="1:15" ht="12.75">
      <c r="A16" s="34" t="s">
        <v>339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207181.19999999925</v>
      </c>
      <c r="I16" s="35">
        <v>150048</v>
      </c>
      <c r="J16" s="35">
        <v>0</v>
      </c>
      <c r="K16" s="35"/>
      <c r="L16" s="35"/>
      <c r="M16" s="35"/>
      <c r="N16" s="36">
        <f t="shared" si="0"/>
        <v>357229.19999999925</v>
      </c>
      <c r="O16" s="37">
        <f>N16/(24*(365-303)*60)</f>
        <v>4.001223118279562</v>
      </c>
    </row>
    <row r="17" spans="1:17" ht="12.75">
      <c r="A17" s="39" t="s">
        <v>340</v>
      </c>
      <c r="B17" s="35">
        <f>SUM(B5:B16)</f>
        <v>3623361.6000000024</v>
      </c>
      <c r="C17" s="35">
        <f aca="true" t="shared" si="1" ref="C17:M17">SUM(C5:C16)</f>
        <v>4763207.4</v>
      </c>
      <c r="D17" s="35">
        <f t="shared" si="1"/>
        <v>2588851.800000004</v>
      </c>
      <c r="E17" s="35">
        <f t="shared" si="1"/>
        <v>4085575.7999999947</v>
      </c>
      <c r="F17" s="35">
        <f t="shared" si="1"/>
        <v>2595595.2000000016</v>
      </c>
      <c r="G17" s="35">
        <f t="shared" si="1"/>
        <v>4230366.000000006</v>
      </c>
      <c r="H17" s="35">
        <f t="shared" si="1"/>
        <v>6894437.999999981</v>
      </c>
      <c r="I17" s="35">
        <f t="shared" si="1"/>
        <v>7320469.799999995</v>
      </c>
      <c r="J17" s="35">
        <f t="shared" si="1"/>
        <v>3138403.200000006</v>
      </c>
      <c r="K17" s="35">
        <f t="shared" si="1"/>
        <v>0</v>
      </c>
      <c r="L17" s="35">
        <f t="shared" si="1"/>
        <v>2838069</v>
      </c>
      <c r="M17" s="35">
        <f t="shared" si="1"/>
        <v>4621127.399999999</v>
      </c>
      <c r="N17" s="36"/>
      <c r="O17" s="37"/>
      <c r="P17" s="36">
        <f>SUM(B17:O17)</f>
        <v>46699465.19999999</v>
      </c>
      <c r="Q17" s="38">
        <f>P17/N27</f>
        <v>0.26464376189365607</v>
      </c>
    </row>
    <row r="18" spans="1:15" ht="12.75">
      <c r="A18" s="34" t="s">
        <v>341</v>
      </c>
      <c r="B18" s="35">
        <v>365890.7999999972</v>
      </c>
      <c r="C18" s="35">
        <v>336933.60000000085</v>
      </c>
      <c r="D18" s="35">
        <v>183378.6000000015</v>
      </c>
      <c r="E18" s="35">
        <v>393005.99999999924</v>
      </c>
      <c r="F18" s="35">
        <v>283560</v>
      </c>
      <c r="G18" s="35">
        <v>197178</v>
      </c>
      <c r="H18" s="35">
        <v>248572.7999999991</v>
      </c>
      <c r="I18" s="35">
        <v>168939.00000000116</v>
      </c>
      <c r="J18" s="35">
        <v>381567.5999999986</v>
      </c>
      <c r="K18" s="35">
        <v>43848</v>
      </c>
      <c r="L18" s="35">
        <v>0</v>
      </c>
      <c r="M18" s="35">
        <v>52449.60000000012</v>
      </c>
      <c r="N18" s="36">
        <f t="shared" si="0"/>
        <v>2655323.9999999977</v>
      </c>
      <c r="O18" s="37">
        <f>N18/(24*(365-30)*60)</f>
        <v>5.504402985074622</v>
      </c>
    </row>
    <row r="19" spans="1:15" ht="12.75">
      <c r="A19" s="34" t="s">
        <v>342</v>
      </c>
      <c r="B19" s="35">
        <v>1167931.2000000058</v>
      </c>
      <c r="C19" s="35">
        <v>480309.5999999953</v>
      </c>
      <c r="D19" s="35">
        <v>271828.80000000336</v>
      </c>
      <c r="E19" s="35">
        <v>652012.1999999975</v>
      </c>
      <c r="F19" s="35">
        <v>395226.0000000034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6">
        <f t="shared" si="0"/>
        <v>2967307.8000000054</v>
      </c>
      <c r="O19" s="37">
        <f>N19/(24*(365-214)*60)</f>
        <v>13.646559050772652</v>
      </c>
    </row>
    <row r="20" spans="1:15" ht="12.75">
      <c r="A20" s="34" t="s">
        <v>343</v>
      </c>
      <c r="B20" s="35">
        <v>2350675.800000012</v>
      </c>
      <c r="C20" s="35">
        <v>2440976.400000006</v>
      </c>
      <c r="D20" s="35">
        <v>1437519.5999999822</v>
      </c>
      <c r="E20" s="35">
        <v>3180624</v>
      </c>
      <c r="F20" s="35">
        <v>2857272.000000018</v>
      </c>
      <c r="G20" s="35">
        <v>2292612</v>
      </c>
      <c r="H20" s="35">
        <v>3199223.999999988</v>
      </c>
      <c r="I20" s="35">
        <v>2605414.799999988</v>
      </c>
      <c r="J20" s="35">
        <v>3181262.400000018</v>
      </c>
      <c r="K20" s="35">
        <v>1673565.5999999938</v>
      </c>
      <c r="L20" s="35">
        <v>2769660</v>
      </c>
      <c r="M20" s="35">
        <v>2575013.3999999883</v>
      </c>
      <c r="N20" s="36">
        <f t="shared" si="0"/>
        <v>30563819.999999996</v>
      </c>
      <c r="O20" s="37">
        <f>N20/(24*365*60)</f>
        <v>58.15034246575342</v>
      </c>
    </row>
    <row r="21" spans="1:15" ht="12.75">
      <c r="A21" s="34" t="s">
        <v>344</v>
      </c>
      <c r="B21" s="35">
        <v>735750</v>
      </c>
      <c r="C21" s="35">
        <v>756285.5999999963</v>
      </c>
      <c r="D21" s="35">
        <v>434054.40000000363</v>
      </c>
      <c r="E21" s="35">
        <v>947837.9999999983</v>
      </c>
      <c r="F21" s="35">
        <v>851897.9999999983</v>
      </c>
      <c r="G21" s="35">
        <v>1610037</v>
      </c>
      <c r="H21" s="35">
        <v>1574496</v>
      </c>
      <c r="I21" s="35">
        <v>1175346.000000006</v>
      </c>
      <c r="J21" s="35">
        <v>1444065.6</v>
      </c>
      <c r="K21" s="35">
        <v>1625772.6000000085</v>
      </c>
      <c r="L21" s="35">
        <v>1276477.2</v>
      </c>
      <c r="M21" s="35">
        <v>1122878.3999999946</v>
      </c>
      <c r="N21" s="36">
        <f t="shared" si="0"/>
        <v>13554898.800000004</v>
      </c>
      <c r="O21" s="37">
        <f>N21/(24*365*60)</f>
        <v>25.789381278538823</v>
      </c>
    </row>
    <row r="22" spans="1:15" ht="12.75">
      <c r="A22" s="34" t="s">
        <v>345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4385745.599999991</v>
      </c>
      <c r="H22" s="35">
        <v>4292928.000000017</v>
      </c>
      <c r="I22" s="35">
        <v>3260307.600000017</v>
      </c>
      <c r="J22" s="35">
        <v>4019754.599999983</v>
      </c>
      <c r="K22" s="35">
        <v>4652736.599999983</v>
      </c>
      <c r="L22" s="35">
        <v>3683865.6000000085</v>
      </c>
      <c r="M22" s="35">
        <v>3236678.400000016</v>
      </c>
      <c r="N22" s="36">
        <f t="shared" si="0"/>
        <v>27532016.400000017</v>
      </c>
      <c r="O22" s="37">
        <f>N22/(24*(365-151)*60)</f>
        <v>89.34325155763246</v>
      </c>
    </row>
    <row r="23" spans="1:15" ht="12.75">
      <c r="A23" s="34" t="s">
        <v>346</v>
      </c>
      <c r="B23" s="35">
        <v>1279125</v>
      </c>
      <c r="C23" s="35">
        <v>1325234.3999999934</v>
      </c>
      <c r="D23" s="35">
        <v>656008.8000000082</v>
      </c>
      <c r="E23" s="35">
        <v>1451245.1999999918</v>
      </c>
      <c r="F23" s="35">
        <v>1313169.600000011</v>
      </c>
      <c r="G23" s="35">
        <v>3967755</v>
      </c>
      <c r="H23" s="35">
        <v>3806523</v>
      </c>
      <c r="I23" s="35">
        <v>2895779.9999999776</v>
      </c>
      <c r="J23" s="35">
        <v>3552754.8000000147</v>
      </c>
      <c r="K23" s="35">
        <v>4139596.7999999924</v>
      </c>
      <c r="L23" s="35">
        <v>3283147.7999999924</v>
      </c>
      <c r="M23" s="35">
        <v>2948205</v>
      </c>
      <c r="N23" s="36">
        <f t="shared" si="0"/>
        <v>30618545.399999984</v>
      </c>
      <c r="O23" s="37">
        <f>N23/(24*365*60)</f>
        <v>58.25446232876709</v>
      </c>
    </row>
    <row r="24" spans="1:15" ht="12.75">
      <c r="A24" s="34" t="s">
        <v>347</v>
      </c>
      <c r="B24" s="35">
        <v>0</v>
      </c>
      <c r="C24" s="35">
        <v>506590.79999999615</v>
      </c>
      <c r="D24" s="35">
        <v>708238.8000000089</v>
      </c>
      <c r="E24" s="35">
        <v>1585071.5999999938</v>
      </c>
      <c r="F24" s="35">
        <v>1413107.999999994</v>
      </c>
      <c r="G24" s="35">
        <v>2334783</v>
      </c>
      <c r="H24" s="35">
        <v>2231727.6</v>
      </c>
      <c r="I24" s="35">
        <v>1668450</v>
      </c>
      <c r="J24" s="35">
        <v>1958544</v>
      </c>
      <c r="K24" s="35">
        <v>2196990.0000000116</v>
      </c>
      <c r="L24" s="35">
        <v>1529870.3999999897</v>
      </c>
      <c r="M24" s="35">
        <v>1312089.6</v>
      </c>
      <c r="N24" s="36">
        <f t="shared" si="0"/>
        <v>17445463.799999993</v>
      </c>
      <c r="O24" s="37">
        <f>N24/(24*(365-31)*60)</f>
        <v>36.27217190618761</v>
      </c>
    </row>
    <row r="25" spans="1:15" ht="12.75">
      <c r="A25" s="34" t="s">
        <v>348</v>
      </c>
      <c r="B25" s="35">
        <v>2940933.600000015</v>
      </c>
      <c r="C25" s="35">
        <v>376425</v>
      </c>
      <c r="D25" s="35">
        <v>244435.19999999797</v>
      </c>
      <c r="E25" s="35">
        <v>513286.19999999803</v>
      </c>
      <c r="F25" s="35">
        <v>349692.000000002</v>
      </c>
      <c r="G25" s="35">
        <v>0</v>
      </c>
      <c r="H25">
        <v>0</v>
      </c>
      <c r="I25">
        <v>0</v>
      </c>
      <c r="J25">
        <v>0</v>
      </c>
      <c r="K25" s="35">
        <v>0</v>
      </c>
      <c r="L25" s="35">
        <v>0</v>
      </c>
      <c r="M25" s="35">
        <v>0</v>
      </c>
      <c r="N25" s="36">
        <f t="shared" si="0"/>
        <v>4424772.000000013</v>
      </c>
      <c r="O25" s="37">
        <f>N25/(24*(365-214)*60)</f>
        <v>20.3493929359824</v>
      </c>
    </row>
    <row r="26" spans="1:17" ht="22.5">
      <c r="A26" s="39" t="s">
        <v>349</v>
      </c>
      <c r="B26" s="36">
        <f>SUM(B18:B25)</f>
        <v>8840306.40000003</v>
      </c>
      <c r="C26" s="36">
        <f aca="true" t="shared" si="2" ref="C26:M26">SUM(C18:C25)</f>
        <v>6222755.399999988</v>
      </c>
      <c r="D26" s="36">
        <f t="shared" si="2"/>
        <v>3935464.2000000053</v>
      </c>
      <c r="E26" s="36">
        <f t="shared" si="2"/>
        <v>8723083.199999979</v>
      </c>
      <c r="F26" s="36">
        <f t="shared" si="2"/>
        <v>7463925.600000026</v>
      </c>
      <c r="G26" s="36">
        <f t="shared" si="2"/>
        <v>14788110.59999999</v>
      </c>
      <c r="H26" s="36">
        <f t="shared" si="2"/>
        <v>15353471.400000004</v>
      </c>
      <c r="I26" s="36">
        <f t="shared" si="2"/>
        <v>11774237.399999991</v>
      </c>
      <c r="J26" s="36">
        <f t="shared" si="2"/>
        <v>14537949.000000015</v>
      </c>
      <c r="K26" s="36">
        <f t="shared" si="2"/>
        <v>14332509.599999988</v>
      </c>
      <c r="L26" s="36">
        <f t="shared" si="2"/>
        <v>12543020.99999999</v>
      </c>
      <c r="M26" s="36">
        <f t="shared" si="2"/>
        <v>11247314.399999999</v>
      </c>
      <c r="P26" s="36">
        <f>SUM(B26:O26)</f>
        <v>129762148.20000002</v>
      </c>
      <c r="Q26" s="38">
        <f>P26/N27</f>
        <v>0.7353562381063441</v>
      </c>
    </row>
    <row r="27" spans="1:15" ht="24.75" customHeight="1">
      <c r="A27" s="39" t="s">
        <v>350</v>
      </c>
      <c r="B27" s="35">
        <v>12463668.000000032</v>
      </c>
      <c r="C27" s="35">
        <v>10985962.799999988</v>
      </c>
      <c r="D27" s="35">
        <v>6524316.000000011</v>
      </c>
      <c r="E27" s="1">
        <v>12808658.999999974</v>
      </c>
      <c r="F27" s="1">
        <v>10059520.800000029</v>
      </c>
      <c r="G27" s="1">
        <v>19018476.599999998</v>
      </c>
      <c r="H27" s="1">
        <v>22247909.399999984</v>
      </c>
      <c r="I27" s="1">
        <v>19094707.199999984</v>
      </c>
      <c r="J27" s="1">
        <v>17676352.20000002</v>
      </c>
      <c r="K27" s="1">
        <v>14332509.599999988</v>
      </c>
      <c r="L27" s="1">
        <v>15381089.99999999</v>
      </c>
      <c r="M27" s="1">
        <v>15868441.799999999</v>
      </c>
      <c r="N27" s="36">
        <v>176461613.39999998</v>
      </c>
      <c r="O27" s="37"/>
    </row>
    <row r="28" spans="1:13" ht="26.25" customHeight="1">
      <c r="A28" s="39" t="s">
        <v>351</v>
      </c>
      <c r="B28" s="35">
        <v>402053.8064516139</v>
      </c>
      <c r="C28" s="35">
        <v>392355.81428571383</v>
      </c>
      <c r="D28" s="35">
        <v>210461.80645161326</v>
      </c>
      <c r="E28" s="35">
        <v>413182.5483870959</v>
      </c>
      <c r="F28" s="35">
        <v>324500.67096774286</v>
      </c>
      <c r="G28" s="35">
        <v>613499.2451612903</v>
      </c>
      <c r="H28" s="35">
        <v>717674.496774193</v>
      </c>
      <c r="I28" s="35">
        <v>615958.2967741931</v>
      </c>
      <c r="J28" s="35">
        <v>570204.90967742</v>
      </c>
      <c r="K28" s="35">
        <v>462339.01935483835</v>
      </c>
      <c r="L28" s="35">
        <v>512703</v>
      </c>
      <c r="M28" s="35">
        <v>511885.21935483866</v>
      </c>
    </row>
    <row r="29" spans="1:13" ht="32.25" customHeight="1">
      <c r="A29" s="41" t="s">
        <v>449</v>
      </c>
      <c r="M29" s="1">
        <f>SUM(M18:M25)</f>
        <v>11247314.399999999</v>
      </c>
    </row>
    <row r="30" spans="1:13" ht="43.5" customHeight="1">
      <c r="A30" s="41" t="s">
        <v>450</v>
      </c>
      <c r="M30" s="35">
        <f>M29/31</f>
        <v>362816.59354838706</v>
      </c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</sheetData>
  <printOptions horizontalCentered="1"/>
  <pageMargins left="0.75" right="0.75" top="1" bottom="1" header="0.5" footer="0.5"/>
  <pageSetup horizontalDpi="360" verticalDpi="360" orientation="landscape" r:id="rId1"/>
  <headerFooter alignWithMargins="0">
    <oddHeader>&amp;CTable III.4.  Volume removed through ground water pumpout and treatment systems in 1999, in gallons
Anoka Regional Sanitary Landfill, SW-94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for 1998 Annual Report</dc:title>
  <dc:subject>Anoka Regional LF Annual Report</dc:subject>
  <dc:creator>staff</dc:creator>
  <cp:keywords>Tables, Anoka, Annual Report</cp:keywords>
  <dc:description/>
  <cp:lastModifiedBy>iverhag</cp:lastModifiedBy>
  <cp:lastPrinted>2000-06-13T19:39:03Z</cp:lastPrinted>
  <dcterms:created xsi:type="dcterms:W3CDTF">1999-05-21T19:05:32Z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